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unlifefinancial-my.sharepoint.com/personal/makayla_a_gaspar_sunlife_com/Documents/2026/LTC project/premium recovery/"/>
    </mc:Choice>
  </mc:AlternateContent>
  <xr:revisionPtr revIDLastSave="0" documentId="8_{AA5AC463-CB93-435F-846D-EFBE17657D2F}" xr6:coauthVersionLast="47" xr6:coauthVersionMax="47" xr10:uidLastSave="{00000000-0000-0000-0000-000000000000}"/>
  <workbookProtection workbookAlgorithmName="SHA-512" workbookHashValue="MIOR1gIuQ/p2XQTtEZ3JdB+hUX6b1e3HbcVW0AihePMinKhDFmNRg2KobmTq30Zqcvvm9LrlRkBPRqOgL5Acag==" workbookSaltValue="vhtdJSHXFqcRKcqxwipOlQ==" workbookSpinCount="100000" lockStructure="1"/>
  <bookViews>
    <workbookView xWindow="-120" yWindow="-120" windowWidth="29040" windowHeight="17520" activeTab="1" xr2:uid="{00000000-000D-0000-FFFF-FFFF00000000}"/>
  </bookViews>
  <sheets>
    <sheet name="User Guide" sheetId="7" r:id="rId1"/>
    <sheet name="Input" sheetId="2" r:id="rId2"/>
    <sheet name="Results" sheetId="3" r:id="rId3"/>
    <sheet name="Accumulated Premium" sheetId="8" state="hidden" r:id="rId4"/>
    <sheet name="2016 Multiplier Table" sheetId="9" state="hidden" r:id="rId5"/>
    <sheet name="2021 Multiplier Table" sheetId="10" state="hidden" r:id="rId6"/>
    <sheet name="Documentation" sheetId="4" state="hidden" r:id="rId7"/>
    <sheet name="Version" sheetId="5" state="hidden" r:id="rId8"/>
  </sheets>
  <definedNames>
    <definedName name="AnnualPremAfterIncrease">Input!$E$25</definedName>
    <definedName name="AnnualPremBeforeIncrease">Input!$E$22</definedName>
    <definedName name="ComprehensiveBenefit">Input!$E$27</definedName>
    <definedName name="DayOfBirth">Input!$E$11</definedName>
    <definedName name="DayOfIssue">Input!$E$17</definedName>
    <definedName name="FacilityCareBenefit">Input!$E$28</definedName>
    <definedName name="FinalYear">Input!$J$31</definedName>
    <definedName name="IndicatorLifePay">Input!$J$29</definedName>
    <definedName name="IndicatorLimitedPay">Input!$J$30</definedName>
    <definedName name="LifetimePay">Input!$F$19</definedName>
    <definedName name="LimitedPay">Input!$F$31</definedName>
    <definedName name="MonthlyPremAfterIncrease">Input!$E$24</definedName>
    <definedName name="MonthlyPremBeforeIncrease">Input!$E$21</definedName>
    <definedName name="MonthOfBirth">Input!$F$11</definedName>
    <definedName name="MonthOfIssue">Input!$F$17</definedName>
    <definedName name="Name">Input!$E$8</definedName>
    <definedName name="_xlnm.Print_Area" localSheetId="1">Input!$A$1:$G$34</definedName>
    <definedName name="_xlnm.Print_Area" localSheetId="2">Results!$A$1:$G$113</definedName>
    <definedName name="_xlnm.Print_Titles" localSheetId="2">Results!$39:$40</definedName>
    <definedName name="UptoYear">Input!$G$31</definedName>
    <definedName name="WeekConverter">Documentation!$H$43:$O$5043</definedName>
    <definedName name="YearOfBirth">Input!$G$11</definedName>
    <definedName name="YearOfIssue">Input!$G$17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1" i="10" l="1"/>
  <c r="L61" i="10"/>
  <c r="K61" i="10"/>
  <c r="J61" i="10"/>
  <c r="I61" i="10"/>
  <c r="H61" i="10"/>
  <c r="G61" i="10"/>
  <c r="F61" i="10"/>
  <c r="E61" i="10"/>
  <c r="D61" i="10"/>
  <c r="C61" i="10"/>
  <c r="B61" i="10"/>
  <c r="M60" i="10"/>
  <c r="L60" i="10"/>
  <c r="K60" i="10"/>
  <c r="J60" i="10"/>
  <c r="I60" i="10"/>
  <c r="H60" i="10"/>
  <c r="G60" i="10"/>
  <c r="F60" i="10"/>
  <c r="E60" i="10"/>
  <c r="D60" i="10"/>
  <c r="C60" i="10"/>
  <c r="B60" i="10"/>
  <c r="M59" i="10"/>
  <c r="L59" i="10"/>
  <c r="K59" i="10"/>
  <c r="J59" i="10"/>
  <c r="I59" i="10"/>
  <c r="H59" i="10"/>
  <c r="G59" i="10"/>
  <c r="F59" i="10"/>
  <c r="E59" i="10"/>
  <c r="D59" i="10"/>
  <c r="C59" i="10"/>
  <c r="B59" i="10"/>
  <c r="M58" i="10"/>
  <c r="L58" i="10"/>
  <c r="K58" i="10"/>
  <c r="J58" i="10"/>
  <c r="I58" i="10"/>
  <c r="H58" i="10"/>
  <c r="G58" i="10"/>
  <c r="F58" i="10"/>
  <c r="E58" i="10"/>
  <c r="D58" i="10"/>
  <c r="C58" i="10"/>
  <c r="B58" i="10"/>
  <c r="M57" i="10"/>
  <c r="L57" i="10"/>
  <c r="K57" i="10"/>
  <c r="J57" i="10"/>
  <c r="I57" i="10"/>
  <c r="H57" i="10"/>
  <c r="G57" i="10"/>
  <c r="F57" i="10"/>
  <c r="E57" i="10"/>
  <c r="D57" i="10"/>
  <c r="C57" i="10"/>
  <c r="B57" i="10"/>
  <c r="M56" i="10"/>
  <c r="L56" i="10"/>
  <c r="K56" i="10"/>
  <c r="J56" i="10"/>
  <c r="I56" i="10"/>
  <c r="H56" i="10"/>
  <c r="G56" i="10"/>
  <c r="F56" i="10"/>
  <c r="E56" i="10"/>
  <c r="D56" i="10"/>
  <c r="C56" i="10"/>
  <c r="B56" i="10"/>
  <c r="M55" i="10"/>
  <c r="L55" i="10"/>
  <c r="K55" i="10"/>
  <c r="J55" i="10"/>
  <c r="I55" i="10"/>
  <c r="H55" i="10"/>
  <c r="G55" i="10"/>
  <c r="F55" i="10"/>
  <c r="E55" i="10"/>
  <c r="D55" i="10"/>
  <c r="C55" i="10"/>
  <c r="B55" i="10"/>
  <c r="M54" i="10"/>
  <c r="L54" i="10"/>
  <c r="K54" i="10"/>
  <c r="J54" i="10"/>
  <c r="I54" i="10"/>
  <c r="H54" i="10"/>
  <c r="G54" i="10"/>
  <c r="F54" i="10"/>
  <c r="E54" i="10"/>
  <c r="D54" i="10"/>
  <c r="C54" i="10"/>
  <c r="B54" i="10"/>
  <c r="M53" i="10"/>
  <c r="L53" i="10"/>
  <c r="K53" i="10"/>
  <c r="J53" i="10"/>
  <c r="I53" i="10"/>
  <c r="H53" i="10"/>
  <c r="G53" i="10"/>
  <c r="F53" i="10"/>
  <c r="E53" i="10"/>
  <c r="D53" i="10"/>
  <c r="C53" i="10"/>
  <c r="B53" i="10"/>
  <c r="M52" i="10"/>
  <c r="L52" i="10"/>
  <c r="K52" i="10"/>
  <c r="J52" i="10"/>
  <c r="I52" i="10"/>
  <c r="H52" i="10"/>
  <c r="G52" i="10"/>
  <c r="F52" i="10"/>
  <c r="E52" i="10"/>
  <c r="D52" i="10"/>
  <c r="C52" i="10"/>
  <c r="B52" i="10"/>
  <c r="M51" i="10"/>
  <c r="L51" i="10"/>
  <c r="K51" i="10"/>
  <c r="J51" i="10"/>
  <c r="I51" i="10"/>
  <c r="H51" i="10"/>
  <c r="G51" i="10"/>
  <c r="F51" i="10"/>
  <c r="E51" i="10"/>
  <c r="D51" i="10"/>
  <c r="C51" i="10"/>
  <c r="B51" i="10"/>
  <c r="M50" i="10"/>
  <c r="L50" i="10"/>
  <c r="K50" i="10"/>
  <c r="J50" i="10"/>
  <c r="I50" i="10"/>
  <c r="H50" i="10"/>
  <c r="G50" i="10"/>
  <c r="F50" i="10"/>
  <c r="E50" i="10"/>
  <c r="D50" i="10"/>
  <c r="C50" i="10"/>
  <c r="B50" i="10"/>
  <c r="M49" i="10"/>
  <c r="L49" i="10"/>
  <c r="K49" i="10"/>
  <c r="J49" i="10"/>
  <c r="I49" i="10"/>
  <c r="H49" i="10"/>
  <c r="G49" i="10"/>
  <c r="F49" i="10"/>
  <c r="E49" i="10"/>
  <c r="D49" i="10"/>
  <c r="C49" i="10"/>
  <c r="B49" i="10"/>
  <c r="M48" i="10"/>
  <c r="L48" i="10"/>
  <c r="K48" i="10"/>
  <c r="J48" i="10"/>
  <c r="I48" i="10"/>
  <c r="H48" i="10"/>
  <c r="G48" i="10"/>
  <c r="F48" i="10"/>
  <c r="E48" i="10"/>
  <c r="D48" i="10"/>
  <c r="C48" i="10"/>
  <c r="B48" i="10"/>
  <c r="M47" i="10"/>
  <c r="L47" i="10"/>
  <c r="K47" i="10"/>
  <c r="J47" i="10"/>
  <c r="I47" i="10"/>
  <c r="H47" i="10"/>
  <c r="G47" i="10"/>
  <c r="F47" i="10"/>
  <c r="E47" i="10"/>
  <c r="D47" i="10"/>
  <c r="C47" i="10"/>
  <c r="B47" i="10"/>
  <c r="M46" i="10"/>
  <c r="L46" i="10"/>
  <c r="K46" i="10"/>
  <c r="J46" i="10"/>
  <c r="I46" i="10"/>
  <c r="H46" i="10"/>
  <c r="G46" i="10"/>
  <c r="F46" i="10"/>
  <c r="E46" i="10"/>
  <c r="D46" i="10"/>
  <c r="C46" i="10"/>
  <c r="B46" i="10"/>
  <c r="M45" i="10"/>
  <c r="L45" i="10"/>
  <c r="K45" i="10"/>
  <c r="J45" i="10"/>
  <c r="I45" i="10"/>
  <c r="H45" i="10"/>
  <c r="G45" i="10"/>
  <c r="F45" i="10"/>
  <c r="E45" i="10"/>
  <c r="D45" i="10"/>
  <c r="C45" i="10"/>
  <c r="B45" i="10"/>
  <c r="M44" i="10"/>
  <c r="L44" i="10"/>
  <c r="K44" i="10"/>
  <c r="J44" i="10"/>
  <c r="I44" i="10"/>
  <c r="H44" i="10"/>
  <c r="G44" i="10"/>
  <c r="F44" i="10"/>
  <c r="E44" i="10"/>
  <c r="D44" i="10"/>
  <c r="C44" i="10"/>
  <c r="B44" i="10"/>
  <c r="M43" i="10"/>
  <c r="L43" i="10"/>
  <c r="K43" i="10"/>
  <c r="J43" i="10"/>
  <c r="I43" i="10"/>
  <c r="H43" i="10"/>
  <c r="G43" i="10"/>
  <c r="F43" i="10"/>
  <c r="E43" i="10"/>
  <c r="D43" i="10"/>
  <c r="C43" i="10"/>
  <c r="B43" i="10"/>
  <c r="M42" i="10"/>
  <c r="L42" i="10"/>
  <c r="K42" i="10"/>
  <c r="J42" i="10"/>
  <c r="I42" i="10"/>
  <c r="H42" i="10"/>
  <c r="G42" i="10"/>
  <c r="F42" i="10"/>
  <c r="E42" i="10"/>
  <c r="D42" i="10"/>
  <c r="C42" i="10"/>
  <c r="B42" i="10"/>
  <c r="M41" i="10"/>
  <c r="L41" i="10"/>
  <c r="K41" i="10"/>
  <c r="J41" i="10"/>
  <c r="I41" i="10"/>
  <c r="H41" i="10"/>
  <c r="G41" i="10"/>
  <c r="F41" i="10"/>
  <c r="E41" i="10"/>
  <c r="D41" i="10"/>
  <c r="C41" i="10"/>
  <c r="B41" i="10"/>
  <c r="M40" i="10"/>
  <c r="L40" i="10"/>
  <c r="K40" i="10"/>
  <c r="J40" i="10"/>
  <c r="I40" i="10"/>
  <c r="H40" i="10"/>
  <c r="G40" i="10"/>
  <c r="F40" i="10"/>
  <c r="E40" i="10"/>
  <c r="D40" i="10"/>
  <c r="C40" i="10"/>
  <c r="B40" i="10"/>
  <c r="M39" i="10"/>
  <c r="L39" i="10"/>
  <c r="K39" i="10"/>
  <c r="J39" i="10"/>
  <c r="I39" i="10"/>
  <c r="H39" i="10"/>
  <c r="G39" i="10"/>
  <c r="F39" i="10"/>
  <c r="E39" i="10"/>
  <c r="D39" i="10"/>
  <c r="C39" i="10"/>
  <c r="B39" i="10"/>
  <c r="M38" i="10"/>
  <c r="L38" i="10"/>
  <c r="K38" i="10"/>
  <c r="J38" i="10"/>
  <c r="I38" i="10"/>
  <c r="H38" i="10"/>
  <c r="G38" i="10"/>
  <c r="F38" i="10"/>
  <c r="E38" i="10"/>
  <c r="D38" i="10"/>
  <c r="C38" i="10"/>
  <c r="B38" i="10"/>
  <c r="M37" i="10"/>
  <c r="L37" i="10"/>
  <c r="K37" i="10"/>
  <c r="J37" i="10"/>
  <c r="I37" i="10"/>
  <c r="H37" i="10"/>
  <c r="G37" i="10"/>
  <c r="F37" i="10"/>
  <c r="E37" i="10"/>
  <c r="D37" i="10"/>
  <c r="C37" i="10"/>
  <c r="B37" i="10"/>
  <c r="M36" i="10"/>
  <c r="L36" i="10"/>
  <c r="K36" i="10"/>
  <c r="J36" i="10"/>
  <c r="I36" i="10"/>
  <c r="H36" i="10"/>
  <c r="G36" i="10"/>
  <c r="F36" i="10"/>
  <c r="E36" i="10"/>
  <c r="D36" i="10"/>
  <c r="C36" i="10"/>
  <c r="B36" i="10"/>
  <c r="M35" i="10"/>
  <c r="L35" i="10"/>
  <c r="K35" i="10"/>
  <c r="J35" i="10"/>
  <c r="I35" i="10"/>
  <c r="H35" i="10"/>
  <c r="G35" i="10"/>
  <c r="F35" i="10"/>
  <c r="E35" i="10"/>
  <c r="D35" i="10"/>
  <c r="C35" i="10"/>
  <c r="B35" i="10"/>
  <c r="M34" i="10"/>
  <c r="L34" i="10"/>
  <c r="K34" i="10"/>
  <c r="J34" i="10"/>
  <c r="I34" i="10"/>
  <c r="H34" i="10"/>
  <c r="G34" i="10"/>
  <c r="F34" i="10"/>
  <c r="E34" i="10"/>
  <c r="D34" i="10"/>
  <c r="C34" i="10"/>
  <c r="B34" i="10"/>
  <c r="M33" i="10"/>
  <c r="L33" i="10"/>
  <c r="K33" i="10"/>
  <c r="J33" i="10"/>
  <c r="I33" i="10"/>
  <c r="H33" i="10"/>
  <c r="G33" i="10"/>
  <c r="F33" i="10"/>
  <c r="E33" i="10"/>
  <c r="D33" i="10"/>
  <c r="C33" i="10"/>
  <c r="B33" i="10"/>
  <c r="M32" i="10"/>
  <c r="L32" i="10"/>
  <c r="K32" i="10"/>
  <c r="J32" i="10"/>
  <c r="I32" i="10"/>
  <c r="H32" i="10"/>
  <c r="G32" i="10"/>
  <c r="F32" i="10"/>
  <c r="E32" i="10"/>
  <c r="D32" i="10"/>
  <c r="C32" i="10"/>
  <c r="B32" i="10"/>
  <c r="M31" i="10"/>
  <c r="L31" i="10"/>
  <c r="K31" i="10"/>
  <c r="J31" i="10"/>
  <c r="I31" i="10"/>
  <c r="H31" i="10"/>
  <c r="G31" i="10"/>
  <c r="F31" i="10"/>
  <c r="E31" i="10"/>
  <c r="D31" i="10"/>
  <c r="C31" i="10"/>
  <c r="B31" i="10"/>
  <c r="M30" i="10"/>
  <c r="L30" i="10"/>
  <c r="K30" i="10"/>
  <c r="J30" i="10"/>
  <c r="I30" i="10"/>
  <c r="H30" i="10"/>
  <c r="G30" i="10"/>
  <c r="F30" i="10"/>
  <c r="E30" i="10"/>
  <c r="D30" i="10"/>
  <c r="C30" i="10"/>
  <c r="B30" i="10"/>
  <c r="M29" i="10"/>
  <c r="L29" i="10"/>
  <c r="K29" i="10"/>
  <c r="J29" i="10"/>
  <c r="I29" i="10"/>
  <c r="H29" i="10"/>
  <c r="G29" i="10"/>
  <c r="F29" i="10"/>
  <c r="E29" i="10"/>
  <c r="D29" i="10"/>
  <c r="C29" i="10"/>
  <c r="B29" i="10"/>
  <c r="M28" i="10"/>
  <c r="L28" i="10"/>
  <c r="K28" i="10"/>
  <c r="J28" i="10"/>
  <c r="I28" i="10"/>
  <c r="H28" i="10"/>
  <c r="G28" i="10"/>
  <c r="F28" i="10"/>
  <c r="E28" i="10"/>
  <c r="D28" i="10"/>
  <c r="C28" i="10"/>
  <c r="B28" i="10"/>
  <c r="M27" i="10"/>
  <c r="L27" i="10"/>
  <c r="K27" i="10"/>
  <c r="J27" i="10"/>
  <c r="I27" i="10"/>
  <c r="H27" i="10"/>
  <c r="G27" i="10"/>
  <c r="F27" i="10"/>
  <c r="E27" i="10"/>
  <c r="D27" i="10"/>
  <c r="C27" i="10"/>
  <c r="B27" i="10"/>
  <c r="M26" i="10"/>
  <c r="L26" i="10"/>
  <c r="K26" i="10"/>
  <c r="J26" i="10"/>
  <c r="I26" i="10"/>
  <c r="H26" i="10"/>
  <c r="G26" i="10"/>
  <c r="F26" i="10"/>
  <c r="E26" i="10"/>
  <c r="D26" i="10"/>
  <c r="C26" i="10"/>
  <c r="B26" i="10"/>
  <c r="M25" i="10"/>
  <c r="L25" i="10"/>
  <c r="K25" i="10"/>
  <c r="J25" i="10"/>
  <c r="I25" i="10"/>
  <c r="H25" i="10"/>
  <c r="G25" i="10"/>
  <c r="F25" i="10"/>
  <c r="E25" i="10"/>
  <c r="D25" i="10"/>
  <c r="C25" i="10"/>
  <c r="B25" i="10"/>
  <c r="M24" i="10"/>
  <c r="L24" i="10"/>
  <c r="K24" i="10"/>
  <c r="J24" i="10"/>
  <c r="I24" i="10"/>
  <c r="H24" i="10"/>
  <c r="G24" i="10"/>
  <c r="F24" i="10"/>
  <c r="E24" i="10"/>
  <c r="D24" i="10"/>
  <c r="C24" i="10"/>
  <c r="B24" i="10"/>
  <c r="M23" i="10"/>
  <c r="L23" i="10"/>
  <c r="K23" i="10"/>
  <c r="J23" i="10"/>
  <c r="I23" i="10"/>
  <c r="H23" i="10"/>
  <c r="G23" i="10"/>
  <c r="F23" i="10"/>
  <c r="E23" i="10"/>
  <c r="D23" i="10"/>
  <c r="C23" i="10"/>
  <c r="B23" i="10"/>
  <c r="M22" i="10"/>
  <c r="L22" i="10"/>
  <c r="K22" i="10"/>
  <c r="J22" i="10"/>
  <c r="I22" i="10"/>
  <c r="H22" i="10"/>
  <c r="G22" i="10"/>
  <c r="F22" i="10"/>
  <c r="E22" i="10"/>
  <c r="D22" i="10"/>
  <c r="C22" i="10"/>
  <c r="B22" i="10"/>
  <c r="M21" i="10"/>
  <c r="L21" i="10"/>
  <c r="K21" i="10"/>
  <c r="J21" i="10"/>
  <c r="I21" i="10"/>
  <c r="H21" i="10"/>
  <c r="G21" i="10"/>
  <c r="F21" i="10"/>
  <c r="E21" i="10"/>
  <c r="D21" i="10"/>
  <c r="C21" i="10"/>
  <c r="B21" i="10"/>
  <c r="M20" i="10"/>
  <c r="L20" i="10"/>
  <c r="K20" i="10"/>
  <c r="J20" i="10"/>
  <c r="I20" i="10"/>
  <c r="H20" i="10"/>
  <c r="G20" i="10"/>
  <c r="F20" i="10"/>
  <c r="E20" i="10"/>
  <c r="D20" i="10"/>
  <c r="C20" i="10"/>
  <c r="B20" i="10"/>
  <c r="M19" i="10"/>
  <c r="L19" i="10"/>
  <c r="K19" i="10"/>
  <c r="J19" i="10"/>
  <c r="I19" i="10"/>
  <c r="H19" i="10"/>
  <c r="G19" i="10"/>
  <c r="F19" i="10"/>
  <c r="E19" i="10"/>
  <c r="D19" i="10"/>
  <c r="C19" i="10"/>
  <c r="B19" i="10"/>
  <c r="M18" i="10"/>
  <c r="L18" i="10"/>
  <c r="K18" i="10"/>
  <c r="J18" i="10"/>
  <c r="I18" i="10"/>
  <c r="H18" i="10"/>
  <c r="G18" i="10"/>
  <c r="F18" i="10"/>
  <c r="E18" i="10"/>
  <c r="D18" i="10"/>
  <c r="C18" i="10"/>
  <c r="B18" i="10"/>
  <c r="M17" i="10"/>
  <c r="L17" i="10"/>
  <c r="K17" i="10"/>
  <c r="J17" i="10"/>
  <c r="I17" i="10"/>
  <c r="H17" i="10"/>
  <c r="G17" i="10"/>
  <c r="F17" i="10"/>
  <c r="E17" i="10"/>
  <c r="D17" i="10"/>
  <c r="C17" i="10"/>
  <c r="B17" i="10"/>
  <c r="M16" i="10"/>
  <c r="L16" i="10"/>
  <c r="K16" i="10"/>
  <c r="J16" i="10"/>
  <c r="I16" i="10"/>
  <c r="H16" i="10"/>
  <c r="G16" i="10"/>
  <c r="F16" i="10"/>
  <c r="E16" i="10"/>
  <c r="D16" i="10"/>
  <c r="C16" i="10"/>
  <c r="B16" i="10"/>
  <c r="M15" i="10"/>
  <c r="L15" i="10"/>
  <c r="K15" i="10"/>
  <c r="J15" i="10"/>
  <c r="I15" i="10"/>
  <c r="H15" i="10"/>
  <c r="G15" i="10"/>
  <c r="F15" i="10"/>
  <c r="E15" i="10"/>
  <c r="D15" i="10"/>
  <c r="C15" i="10"/>
  <c r="B15" i="10"/>
  <c r="M14" i="10"/>
  <c r="L14" i="10"/>
  <c r="K14" i="10"/>
  <c r="J14" i="10"/>
  <c r="I14" i="10"/>
  <c r="H14" i="10"/>
  <c r="G14" i="10"/>
  <c r="F14" i="10"/>
  <c r="E14" i="10"/>
  <c r="D14" i="10"/>
  <c r="C14" i="10"/>
  <c r="B14" i="10"/>
  <c r="M13" i="10"/>
  <c r="L13" i="10"/>
  <c r="K13" i="10"/>
  <c r="J13" i="10"/>
  <c r="I13" i="10"/>
  <c r="H13" i="10"/>
  <c r="G13" i="10"/>
  <c r="F13" i="10"/>
  <c r="E13" i="10"/>
  <c r="D13" i="10"/>
  <c r="C13" i="10"/>
  <c r="B13" i="10"/>
  <c r="M12" i="10"/>
  <c r="L12" i="10"/>
  <c r="K12" i="10"/>
  <c r="J12" i="10"/>
  <c r="I12" i="10"/>
  <c r="H12" i="10"/>
  <c r="G12" i="10"/>
  <c r="F12" i="10"/>
  <c r="E12" i="10"/>
  <c r="D12" i="10"/>
  <c r="C12" i="10"/>
  <c r="B12" i="10"/>
  <c r="M11" i="10"/>
  <c r="L11" i="10"/>
  <c r="K11" i="10"/>
  <c r="J11" i="10"/>
  <c r="I11" i="10"/>
  <c r="H11" i="10"/>
  <c r="G11" i="10"/>
  <c r="F11" i="10"/>
  <c r="E11" i="10"/>
  <c r="D11" i="10"/>
  <c r="C11" i="10"/>
  <c r="B11" i="10"/>
  <c r="M10" i="10"/>
  <c r="L10" i="10"/>
  <c r="K10" i="10"/>
  <c r="J10" i="10"/>
  <c r="I10" i="10"/>
  <c r="H10" i="10"/>
  <c r="G10" i="10"/>
  <c r="F10" i="10"/>
  <c r="E10" i="10"/>
  <c r="D10" i="10"/>
  <c r="C10" i="10"/>
  <c r="B10" i="10"/>
  <c r="M9" i="10"/>
  <c r="L9" i="10"/>
  <c r="K9" i="10"/>
  <c r="J9" i="10"/>
  <c r="I9" i="10"/>
  <c r="H9" i="10"/>
  <c r="G9" i="10"/>
  <c r="F9" i="10"/>
  <c r="E9" i="10"/>
  <c r="D9" i="10"/>
  <c r="C9" i="10"/>
  <c r="B9" i="10"/>
  <c r="M8" i="10"/>
  <c r="L8" i="10"/>
  <c r="K8" i="10"/>
  <c r="J8" i="10"/>
  <c r="I8" i="10"/>
  <c r="H8" i="10"/>
  <c r="G8" i="10"/>
  <c r="F8" i="10"/>
  <c r="E8" i="10"/>
  <c r="D8" i="10"/>
  <c r="C8" i="10"/>
  <c r="B8" i="10"/>
  <c r="M7" i="10"/>
  <c r="L7" i="10"/>
  <c r="K7" i="10"/>
  <c r="J7" i="10"/>
  <c r="I7" i="10"/>
  <c r="H7" i="10"/>
  <c r="G7" i="10"/>
  <c r="F7" i="10"/>
  <c r="E7" i="10"/>
  <c r="D7" i="10"/>
  <c r="C7" i="10"/>
  <c r="B7" i="10"/>
  <c r="M6" i="10"/>
  <c r="L6" i="10"/>
  <c r="K6" i="10"/>
  <c r="J6" i="10"/>
  <c r="I6" i="10"/>
  <c r="H6" i="10"/>
  <c r="G6" i="10"/>
  <c r="F6" i="10"/>
  <c r="E6" i="10"/>
  <c r="D6" i="10"/>
  <c r="C6" i="10"/>
  <c r="B6" i="10"/>
  <c r="M5" i="10"/>
  <c r="L5" i="10"/>
  <c r="K5" i="10"/>
  <c r="J5" i="10"/>
  <c r="I5" i="10"/>
  <c r="H5" i="10"/>
  <c r="G5" i="10"/>
  <c r="F5" i="10"/>
  <c r="E5" i="10"/>
  <c r="D5" i="10"/>
  <c r="C5" i="10"/>
  <c r="B5" i="10"/>
  <c r="M4" i="10"/>
  <c r="L4" i="10"/>
  <c r="K4" i="10"/>
  <c r="J4" i="10"/>
  <c r="I4" i="10"/>
  <c r="H4" i="10"/>
  <c r="G4" i="10"/>
  <c r="F4" i="10"/>
  <c r="E4" i="10"/>
  <c r="D4" i="10"/>
  <c r="C4" i="10"/>
  <c r="B4" i="10"/>
  <c r="M3" i="10"/>
  <c r="L3" i="10"/>
  <c r="K3" i="10"/>
  <c r="J3" i="10"/>
  <c r="I3" i="10"/>
  <c r="H3" i="10"/>
  <c r="G3" i="10"/>
  <c r="F3" i="10"/>
  <c r="E3" i="10"/>
  <c r="D3" i="10"/>
  <c r="C3" i="10"/>
  <c r="B3" i="10"/>
  <c r="M2" i="10"/>
  <c r="L2" i="10"/>
  <c r="K2" i="10"/>
  <c r="J2" i="10"/>
  <c r="I2" i="10"/>
  <c r="H2" i="10"/>
  <c r="G2" i="10"/>
  <c r="F2" i="10"/>
  <c r="E2" i="10"/>
  <c r="D2" i="10"/>
  <c r="C2" i="10"/>
  <c r="B2" i="10"/>
  <c r="Y13" i="8" l="1"/>
  <c r="Y12" i="8"/>
  <c r="Y11" i="8"/>
  <c r="E5" i="8"/>
  <c r="F32" i="8"/>
  <c r="F31" i="8"/>
  <c r="F30" i="8"/>
  <c r="F29" i="8"/>
  <c r="F28" i="8"/>
  <c r="F27" i="8"/>
  <c r="F26" i="8"/>
  <c r="F25" i="8"/>
  <c r="F24" i="8"/>
  <c r="V14" i="8"/>
  <c r="N16" i="10" l="1"/>
  <c r="N15" i="10"/>
  <c r="N14" i="10"/>
  <c r="N13" i="10"/>
  <c r="N12" i="10"/>
  <c r="N11" i="10"/>
  <c r="N10" i="10"/>
  <c r="N9" i="10"/>
  <c r="N8" i="10"/>
  <c r="N7" i="10"/>
  <c r="N6" i="10"/>
  <c r="N5" i="10"/>
  <c r="K28" i="2" l="1"/>
  <c r="E21" i="8" l="1"/>
  <c r="D21" i="8"/>
  <c r="E20" i="8"/>
  <c r="D20" i="8"/>
  <c r="E19" i="8"/>
  <c r="E18" i="8"/>
  <c r="E17" i="8"/>
  <c r="E16" i="8"/>
  <c r="E15" i="8"/>
  <c r="E14" i="8"/>
  <c r="E13" i="8"/>
  <c r="E11" i="8"/>
  <c r="E10" i="8"/>
  <c r="E9" i="8"/>
  <c r="E8" i="8"/>
  <c r="E7" i="8"/>
  <c r="E6" i="8"/>
  <c r="J38" i="2" l="1"/>
  <c r="J37" i="2"/>
  <c r="J36" i="2"/>
  <c r="K18" i="2" l="1"/>
  <c r="K17" i="2"/>
  <c r="K16" i="2"/>
  <c r="K15" i="2"/>
  <c r="K14" i="2"/>
  <c r="K11" i="2"/>
  <c r="K10" i="2"/>
  <c r="K27" i="2" l="1"/>
  <c r="K24" i="2"/>
  <c r="K23" i="2"/>
  <c r="K22" i="2"/>
  <c r="K21" i="2"/>
  <c r="K20" i="2"/>
  <c r="J30" i="2" l="1"/>
  <c r="J29" i="2"/>
  <c r="C31" i="2" l="1"/>
  <c r="J94" i="4" l="1"/>
  <c r="J93" i="4"/>
  <c r="J92" i="4"/>
  <c r="J91" i="4"/>
  <c r="L44" i="4"/>
  <c r="N44" i="4" s="1"/>
  <c r="L5043" i="4"/>
  <c r="I5043" i="4" s="1"/>
  <c r="L5042" i="4"/>
  <c r="M5042" i="4" s="1"/>
  <c r="L5041" i="4"/>
  <c r="L5040" i="4"/>
  <c r="L5039" i="4"/>
  <c r="L5038" i="4"/>
  <c r="M5038" i="4" s="1"/>
  <c r="L5037" i="4"/>
  <c r="L5036" i="4"/>
  <c r="L5035" i="4"/>
  <c r="I5035" i="4" s="1"/>
  <c r="L5034" i="4"/>
  <c r="L5033" i="4"/>
  <c r="L5032" i="4"/>
  <c r="L5031" i="4"/>
  <c r="L5030" i="4"/>
  <c r="M5030" i="4" s="1"/>
  <c r="L5029" i="4"/>
  <c r="L5028" i="4"/>
  <c r="L5027" i="4"/>
  <c r="L5026" i="4"/>
  <c r="L5025" i="4"/>
  <c r="L5024" i="4"/>
  <c r="N5024" i="4" s="1"/>
  <c r="L5023" i="4"/>
  <c r="I5023" i="4" s="1"/>
  <c r="L5022" i="4"/>
  <c r="M5022" i="4" s="1"/>
  <c r="L5021" i="4"/>
  <c r="M5021" i="4" s="1"/>
  <c r="L5020" i="4"/>
  <c r="N5020" i="4" s="1"/>
  <c r="L5019" i="4"/>
  <c r="I5019" i="4" s="1"/>
  <c r="L5018" i="4"/>
  <c r="L5017" i="4"/>
  <c r="L5016" i="4"/>
  <c r="L5015" i="4"/>
  <c r="L5014" i="4"/>
  <c r="I5014" i="4" s="1"/>
  <c r="L5013" i="4"/>
  <c r="L5012" i="4"/>
  <c r="L5011" i="4"/>
  <c r="I5011" i="4" s="1"/>
  <c r="L5010" i="4"/>
  <c r="M5010" i="4" s="1"/>
  <c r="L5009" i="4"/>
  <c r="L5008" i="4"/>
  <c r="L5007" i="4"/>
  <c r="L5006" i="4"/>
  <c r="M5006" i="4" s="1"/>
  <c r="L5005" i="4"/>
  <c r="L5004" i="4"/>
  <c r="L5003" i="4"/>
  <c r="I5003" i="4" s="1"/>
  <c r="L5002" i="4"/>
  <c r="L5001" i="4"/>
  <c r="L5000" i="4"/>
  <c r="L4999" i="4"/>
  <c r="I4999" i="4" s="1"/>
  <c r="L4998" i="4"/>
  <c r="L4997" i="4"/>
  <c r="L4996" i="4"/>
  <c r="L4995" i="4"/>
  <c r="I4995" i="4" s="1"/>
  <c r="L4994" i="4"/>
  <c r="L4993" i="4"/>
  <c r="L4992" i="4"/>
  <c r="N4992" i="4" s="1"/>
  <c r="L4991" i="4"/>
  <c r="I4991" i="4" s="1"/>
  <c r="L4990" i="4"/>
  <c r="M4990" i="4" s="1"/>
  <c r="L4989" i="4"/>
  <c r="M4989" i="4" s="1"/>
  <c r="L4988" i="4"/>
  <c r="L4987" i="4"/>
  <c r="I4987" i="4" s="1"/>
  <c r="L4986" i="4"/>
  <c r="I4986" i="4" s="1"/>
  <c r="L4985" i="4"/>
  <c r="L4984" i="4"/>
  <c r="L4983" i="4"/>
  <c r="M4983" i="4" s="1"/>
  <c r="L4982" i="4"/>
  <c r="L4981" i="4"/>
  <c r="N4981" i="4" s="1"/>
  <c r="L4980" i="4"/>
  <c r="L4979" i="4"/>
  <c r="I4979" i="4" s="1"/>
  <c r="L4978" i="4"/>
  <c r="M4978" i="4" s="1"/>
  <c r="L4977" i="4"/>
  <c r="L4976" i="4"/>
  <c r="N4976" i="4" s="1"/>
  <c r="L4975" i="4"/>
  <c r="I4975" i="4" s="1"/>
  <c r="L4974" i="4"/>
  <c r="M4974" i="4" s="1"/>
  <c r="L4973" i="4"/>
  <c r="L4972" i="4"/>
  <c r="L4971" i="4"/>
  <c r="I4971" i="4" s="1"/>
  <c r="L4970" i="4"/>
  <c r="L4969" i="4"/>
  <c r="L4968" i="4"/>
  <c r="L4967" i="4"/>
  <c r="I4967" i="4" s="1"/>
  <c r="L4966" i="4"/>
  <c r="M4966" i="4" s="1"/>
  <c r="L4965" i="4"/>
  <c r="L4964" i="4"/>
  <c r="L4963" i="4"/>
  <c r="L4962" i="4"/>
  <c r="L4961" i="4"/>
  <c r="L4960" i="4"/>
  <c r="N4960" i="4" s="1"/>
  <c r="L4959" i="4"/>
  <c r="L4958" i="4"/>
  <c r="M4958" i="4" s="1"/>
  <c r="L4957" i="4"/>
  <c r="M4957" i="4" s="1"/>
  <c r="L4956" i="4"/>
  <c r="L4955" i="4"/>
  <c r="I4955" i="4" s="1"/>
  <c r="J4955" i="4" s="1"/>
  <c r="L4954" i="4"/>
  <c r="L4953" i="4"/>
  <c r="L4952" i="4"/>
  <c r="L4951" i="4"/>
  <c r="L4950" i="4"/>
  <c r="L4949" i="4"/>
  <c r="N4949" i="4" s="1"/>
  <c r="L4948" i="4"/>
  <c r="L4947" i="4"/>
  <c r="I4947" i="4" s="1"/>
  <c r="L4946" i="4"/>
  <c r="L4945" i="4"/>
  <c r="L4944" i="4"/>
  <c r="L4943" i="4"/>
  <c r="I4943" i="4" s="1"/>
  <c r="L4942" i="4"/>
  <c r="M4942" i="4" s="1"/>
  <c r="L4941" i="4"/>
  <c r="L4940" i="4"/>
  <c r="L4939" i="4"/>
  <c r="I4939" i="4" s="1"/>
  <c r="L4938" i="4"/>
  <c r="L4937" i="4"/>
  <c r="L4936" i="4"/>
  <c r="L4935" i="4"/>
  <c r="L4934" i="4"/>
  <c r="M4934" i="4" s="1"/>
  <c r="L4933" i="4"/>
  <c r="L4932" i="4"/>
  <c r="L4931" i="4"/>
  <c r="I4931" i="4" s="1"/>
  <c r="L4930" i="4"/>
  <c r="I4930" i="4" s="1"/>
  <c r="L4929" i="4"/>
  <c r="I4929" i="4" s="1"/>
  <c r="L4928" i="4"/>
  <c r="L4927" i="4"/>
  <c r="I4927" i="4" s="1"/>
  <c r="L4926" i="4"/>
  <c r="M4926" i="4" s="1"/>
  <c r="L4925" i="4"/>
  <c r="M4925" i="4" s="1"/>
  <c r="L4924" i="4"/>
  <c r="K4924" i="4" s="1"/>
  <c r="L4923" i="4"/>
  <c r="I4923" i="4" s="1"/>
  <c r="L4922" i="4"/>
  <c r="L4921" i="4"/>
  <c r="L4920" i="4"/>
  <c r="L4919" i="4"/>
  <c r="I4919" i="4" s="1"/>
  <c r="L4918" i="4"/>
  <c r="L4917" i="4"/>
  <c r="N4917" i="4" s="1"/>
  <c r="L4916" i="4"/>
  <c r="L4915" i="4"/>
  <c r="I4915" i="4" s="1"/>
  <c r="L4914" i="4"/>
  <c r="M4914" i="4" s="1"/>
  <c r="L4913" i="4"/>
  <c r="L4912" i="4"/>
  <c r="L4911" i="4"/>
  <c r="L4910" i="4"/>
  <c r="M4910" i="4" s="1"/>
  <c r="L4909" i="4"/>
  <c r="L4908" i="4"/>
  <c r="N4908" i="4" s="1"/>
  <c r="L4907" i="4"/>
  <c r="L4906" i="4"/>
  <c r="L4905" i="4"/>
  <c r="L4904" i="4"/>
  <c r="L4903" i="4"/>
  <c r="I4903" i="4" s="1"/>
  <c r="L4902" i="4"/>
  <c r="M4902" i="4" s="1"/>
  <c r="L4901" i="4"/>
  <c r="L4900" i="4"/>
  <c r="L4899" i="4"/>
  <c r="I4899" i="4" s="1"/>
  <c r="L4898" i="4"/>
  <c r="L4897" i="4"/>
  <c r="L4896" i="4"/>
  <c r="N4896" i="4" s="1"/>
  <c r="L4895" i="4"/>
  <c r="L4894" i="4"/>
  <c r="M4894" i="4" s="1"/>
  <c r="L4893" i="4"/>
  <c r="M4893" i="4" s="1"/>
  <c r="L4892" i="4"/>
  <c r="L4891" i="4"/>
  <c r="I4891" i="4" s="1"/>
  <c r="J4891" i="4" s="1"/>
  <c r="L4890" i="4"/>
  <c r="I4890" i="4" s="1"/>
  <c r="L4889" i="4"/>
  <c r="L4888" i="4"/>
  <c r="L4887" i="4"/>
  <c r="I4887" i="4" s="1"/>
  <c r="L4886" i="4"/>
  <c r="L4885" i="4"/>
  <c r="N4885" i="4" s="1"/>
  <c r="L4884" i="4"/>
  <c r="L4883" i="4"/>
  <c r="I4883" i="4" s="1"/>
  <c r="L4882" i="4"/>
  <c r="M4882" i="4" s="1"/>
  <c r="L4881" i="4"/>
  <c r="L4880" i="4"/>
  <c r="L4879" i="4"/>
  <c r="I4879" i="4" s="1"/>
  <c r="L4878" i="4"/>
  <c r="M4878" i="4" s="1"/>
  <c r="L4877" i="4"/>
  <c r="L4876" i="4"/>
  <c r="L4875" i="4"/>
  <c r="I4875" i="4" s="1"/>
  <c r="L4874" i="4"/>
  <c r="I4874" i="4" s="1"/>
  <c r="L4873" i="4"/>
  <c r="L4872" i="4"/>
  <c r="L4871" i="4"/>
  <c r="L4870" i="4"/>
  <c r="M4870" i="4" s="1"/>
  <c r="L4869" i="4"/>
  <c r="L4868" i="4"/>
  <c r="N4868" i="4" s="1"/>
  <c r="L4867" i="4"/>
  <c r="I4867" i="4" s="1"/>
  <c r="L4866" i="4"/>
  <c r="L4865" i="4"/>
  <c r="L4864" i="4"/>
  <c r="N4864" i="4" s="1"/>
  <c r="L4863" i="4"/>
  <c r="I4863" i="4" s="1"/>
  <c r="L4862" i="4"/>
  <c r="M4862" i="4" s="1"/>
  <c r="L4861" i="4"/>
  <c r="M4861" i="4" s="1"/>
  <c r="L4860" i="4"/>
  <c r="L4859" i="4"/>
  <c r="L4858" i="4"/>
  <c r="L4857" i="4"/>
  <c r="L4856" i="4"/>
  <c r="L4855" i="4"/>
  <c r="I4855" i="4" s="1"/>
  <c r="L4854" i="4"/>
  <c r="L4853" i="4"/>
  <c r="N4853" i="4" s="1"/>
  <c r="L4852" i="4"/>
  <c r="L4851" i="4"/>
  <c r="I4851" i="4" s="1"/>
  <c r="L4850" i="4"/>
  <c r="M4850" i="4" s="1"/>
  <c r="L4849" i="4"/>
  <c r="L4848" i="4"/>
  <c r="L4847" i="4"/>
  <c r="L4846" i="4"/>
  <c r="M4846" i="4" s="1"/>
  <c r="L4845" i="4"/>
  <c r="L4844" i="4"/>
  <c r="L4843" i="4"/>
  <c r="I4843" i="4" s="1"/>
  <c r="L4842" i="4"/>
  <c r="L4841" i="4"/>
  <c r="L4840" i="4"/>
  <c r="L4839" i="4"/>
  <c r="I4839" i="4" s="1"/>
  <c r="L4838" i="4"/>
  <c r="M4838" i="4" s="1"/>
  <c r="L4837" i="4"/>
  <c r="L4836" i="4"/>
  <c r="L4835" i="4"/>
  <c r="I4835" i="4" s="1"/>
  <c r="L4834" i="4"/>
  <c r="L4833" i="4"/>
  <c r="L4832" i="4"/>
  <c r="N4832" i="4" s="1"/>
  <c r="L4831" i="4"/>
  <c r="L4830" i="4"/>
  <c r="M4830" i="4" s="1"/>
  <c r="L4829" i="4"/>
  <c r="M4829" i="4" s="1"/>
  <c r="L4828" i="4"/>
  <c r="L4827" i="4"/>
  <c r="I4827" i="4" s="1"/>
  <c r="J4827" i="4" s="1"/>
  <c r="L4826" i="4"/>
  <c r="I4826" i="4" s="1"/>
  <c r="L4825" i="4"/>
  <c r="L4824" i="4"/>
  <c r="L4823" i="4"/>
  <c r="L4822" i="4"/>
  <c r="L4821" i="4"/>
  <c r="N4821" i="4" s="1"/>
  <c r="L4820" i="4"/>
  <c r="L4819" i="4"/>
  <c r="K4819" i="4" s="1"/>
  <c r="L4818" i="4"/>
  <c r="M4818" i="4" s="1"/>
  <c r="L4817" i="4"/>
  <c r="L4816" i="4"/>
  <c r="L4815" i="4"/>
  <c r="I4815" i="4" s="1"/>
  <c r="L4814" i="4"/>
  <c r="M4814" i="4" s="1"/>
  <c r="L4813" i="4"/>
  <c r="L4812" i="4"/>
  <c r="L4811" i="4"/>
  <c r="I4811" i="4" s="1"/>
  <c r="L4810" i="4"/>
  <c r="L4809" i="4"/>
  <c r="L4808" i="4"/>
  <c r="L4807" i="4"/>
  <c r="I4807" i="4" s="1"/>
  <c r="L4806" i="4"/>
  <c r="I4806" i="4" s="1"/>
  <c r="L4805" i="4"/>
  <c r="L4804" i="4"/>
  <c r="L4803" i="4"/>
  <c r="L4802" i="4"/>
  <c r="L4801" i="4"/>
  <c r="I4801" i="4" s="1"/>
  <c r="L4800" i="4"/>
  <c r="L4799" i="4"/>
  <c r="L4798" i="4"/>
  <c r="M4798" i="4" s="1"/>
  <c r="L4797" i="4"/>
  <c r="M4797" i="4" s="1"/>
  <c r="L4796" i="4"/>
  <c r="K4796" i="4" s="1"/>
  <c r="L4795" i="4"/>
  <c r="I4795" i="4" s="1"/>
  <c r="L4794" i="4"/>
  <c r="L4793" i="4"/>
  <c r="L4792" i="4"/>
  <c r="L4791" i="4"/>
  <c r="I4791" i="4" s="1"/>
  <c r="L4790" i="4"/>
  <c r="L4789" i="4"/>
  <c r="N4789" i="4" s="1"/>
  <c r="L4788" i="4"/>
  <c r="L4787" i="4"/>
  <c r="I4787" i="4" s="1"/>
  <c r="L4786" i="4"/>
  <c r="M4786" i="4" s="1"/>
  <c r="L4785" i="4"/>
  <c r="L4784" i="4"/>
  <c r="L4783" i="4"/>
  <c r="L4782" i="4"/>
  <c r="L4781" i="4"/>
  <c r="L4780" i="4"/>
  <c r="L4779" i="4"/>
  <c r="I4779" i="4" s="1"/>
  <c r="L4778" i="4"/>
  <c r="L4777" i="4"/>
  <c r="L4776" i="4"/>
  <c r="N4776" i="4" s="1"/>
  <c r="L4775" i="4"/>
  <c r="I4775" i="4" s="1"/>
  <c r="L4774" i="4"/>
  <c r="M4774" i="4" s="1"/>
  <c r="L4773" i="4"/>
  <c r="L4772" i="4"/>
  <c r="L4771" i="4"/>
  <c r="L4770" i="4"/>
  <c r="L4769" i="4"/>
  <c r="L4768" i="4"/>
  <c r="N4768" i="4" s="1"/>
  <c r="L4767" i="4"/>
  <c r="L4766" i="4"/>
  <c r="M4766" i="4" s="1"/>
  <c r="L4765" i="4"/>
  <c r="M4765" i="4" s="1"/>
  <c r="L4764" i="4"/>
  <c r="L4763" i="4"/>
  <c r="I4763" i="4" s="1"/>
  <c r="L4762" i="4"/>
  <c r="L4761" i="4"/>
  <c r="L4760" i="4"/>
  <c r="L4759" i="4"/>
  <c r="L4758" i="4"/>
  <c r="I4758" i="4" s="1"/>
  <c r="L4757" i="4"/>
  <c r="N4757" i="4" s="1"/>
  <c r="L4756" i="4"/>
  <c r="L4755" i="4"/>
  <c r="I4755" i="4" s="1"/>
  <c r="L4754" i="4"/>
  <c r="M4754" i="4" s="1"/>
  <c r="L4753" i="4"/>
  <c r="L4752" i="4"/>
  <c r="L4751" i="4"/>
  <c r="I4751" i="4" s="1"/>
  <c r="L4750" i="4"/>
  <c r="M4750" i="4" s="1"/>
  <c r="L4749" i="4"/>
  <c r="L4748" i="4"/>
  <c r="L4747" i="4"/>
  <c r="I4747" i="4" s="1"/>
  <c r="L4746" i="4"/>
  <c r="L4745" i="4"/>
  <c r="L4744" i="4"/>
  <c r="L4743" i="4"/>
  <c r="L4742" i="4"/>
  <c r="M4742" i="4" s="1"/>
  <c r="L4741" i="4"/>
  <c r="L4740" i="4"/>
  <c r="N4740" i="4" s="1"/>
  <c r="L4739" i="4"/>
  <c r="L4738" i="4"/>
  <c r="L4737" i="4"/>
  <c r="L4736" i="4"/>
  <c r="L4735" i="4"/>
  <c r="M4735" i="4" s="1"/>
  <c r="L4734" i="4"/>
  <c r="M4734" i="4" s="1"/>
  <c r="L4733" i="4"/>
  <c r="M4733" i="4" s="1"/>
  <c r="L4732" i="4"/>
  <c r="L4731" i="4"/>
  <c r="I4731" i="4" s="1"/>
  <c r="J4731" i="4" s="1"/>
  <c r="L4730" i="4"/>
  <c r="L4729" i="4"/>
  <c r="L4728" i="4"/>
  <c r="L4727" i="4"/>
  <c r="I4727" i="4" s="1"/>
  <c r="L4726" i="4"/>
  <c r="L4725" i="4"/>
  <c r="N4725" i="4" s="1"/>
  <c r="L4724" i="4"/>
  <c r="N4724" i="4" s="1"/>
  <c r="L4723" i="4"/>
  <c r="I4723" i="4" s="1"/>
  <c r="L4722" i="4"/>
  <c r="L4721" i="4"/>
  <c r="L4720" i="4"/>
  <c r="L4719" i="4"/>
  <c r="L4718" i="4"/>
  <c r="M4718" i="4" s="1"/>
  <c r="L4717" i="4"/>
  <c r="L4716" i="4"/>
  <c r="L4715" i="4"/>
  <c r="I4715" i="4" s="1"/>
  <c r="L4714" i="4"/>
  <c r="L4713" i="4"/>
  <c r="L4712" i="4"/>
  <c r="L4711" i="4"/>
  <c r="L4710" i="4"/>
  <c r="M4710" i="4" s="1"/>
  <c r="L4709" i="4"/>
  <c r="L4708" i="4"/>
  <c r="L4707" i="4"/>
  <c r="L4706" i="4"/>
  <c r="L4705" i="4"/>
  <c r="L4704" i="4"/>
  <c r="L4703" i="4"/>
  <c r="I4703" i="4" s="1"/>
  <c r="L4702" i="4"/>
  <c r="M4702" i="4" s="1"/>
  <c r="L4701" i="4"/>
  <c r="M4701" i="4" s="1"/>
  <c r="L4700" i="4"/>
  <c r="L4699" i="4"/>
  <c r="M4699" i="4" s="1"/>
  <c r="L4698" i="4"/>
  <c r="L4697" i="4"/>
  <c r="L4696" i="4"/>
  <c r="L4695" i="4"/>
  <c r="I4695" i="4" s="1"/>
  <c r="L4694" i="4"/>
  <c r="L4693" i="4"/>
  <c r="N4693" i="4" s="1"/>
  <c r="L4692" i="4"/>
  <c r="N4692" i="4" s="1"/>
  <c r="L4691" i="4"/>
  <c r="I4691" i="4" s="1"/>
  <c r="L4690" i="4"/>
  <c r="M4690" i="4" s="1"/>
  <c r="L4689" i="4"/>
  <c r="L4688" i="4"/>
  <c r="K4688" i="4" s="1"/>
  <c r="L4687" i="4"/>
  <c r="L4686" i="4"/>
  <c r="M4686" i="4" s="1"/>
  <c r="L4685" i="4"/>
  <c r="L4684" i="4"/>
  <c r="L4683" i="4"/>
  <c r="I4683" i="4" s="1"/>
  <c r="L4682" i="4"/>
  <c r="I4682" i="4" s="1"/>
  <c r="L4681" i="4"/>
  <c r="L4680" i="4"/>
  <c r="L4679" i="4"/>
  <c r="L4678" i="4"/>
  <c r="M4678" i="4" s="1"/>
  <c r="L4677" i="4"/>
  <c r="L4676" i="4"/>
  <c r="N4676" i="4" s="1"/>
  <c r="L4675" i="4"/>
  <c r="L4674" i="4"/>
  <c r="L4673" i="4"/>
  <c r="L4672" i="4"/>
  <c r="L4671" i="4"/>
  <c r="I4671" i="4" s="1"/>
  <c r="L4670" i="4"/>
  <c r="M4670" i="4" s="1"/>
  <c r="L4669" i="4"/>
  <c r="M4669" i="4" s="1"/>
  <c r="L4668" i="4"/>
  <c r="L4667" i="4"/>
  <c r="I4667" i="4" s="1"/>
  <c r="L4666" i="4"/>
  <c r="L4665" i="4"/>
  <c r="L4664" i="4"/>
  <c r="L4663" i="4"/>
  <c r="M4663" i="4" s="1"/>
  <c r="L4662" i="4"/>
  <c r="L4661" i="4"/>
  <c r="N4661" i="4" s="1"/>
  <c r="L4660" i="4"/>
  <c r="N4660" i="4" s="1"/>
  <c r="L4659" i="4"/>
  <c r="I4659" i="4" s="1"/>
  <c r="L4658" i="4"/>
  <c r="M4658" i="4" s="1"/>
  <c r="L4657" i="4"/>
  <c r="L4656" i="4"/>
  <c r="N4656" i="4" s="1"/>
  <c r="L4655" i="4"/>
  <c r="L4654" i="4"/>
  <c r="M4654" i="4" s="1"/>
  <c r="L4653" i="4"/>
  <c r="L4652" i="4"/>
  <c r="L4651" i="4"/>
  <c r="I4651" i="4" s="1"/>
  <c r="L4650" i="4"/>
  <c r="L4649" i="4"/>
  <c r="L4648" i="4"/>
  <c r="L4647" i="4"/>
  <c r="I4647" i="4" s="1"/>
  <c r="L4646" i="4"/>
  <c r="M4646" i="4" s="1"/>
  <c r="L4645" i="4"/>
  <c r="L4644" i="4"/>
  <c r="L4643" i="4"/>
  <c r="I4643" i="4" s="1"/>
  <c r="L4642" i="4"/>
  <c r="L4641" i="4"/>
  <c r="L4640" i="4"/>
  <c r="L4639" i="4"/>
  <c r="I4639" i="4" s="1"/>
  <c r="L4638" i="4"/>
  <c r="L4637" i="4"/>
  <c r="M4637" i="4" s="1"/>
  <c r="L4636" i="4"/>
  <c r="L4635" i="4"/>
  <c r="L4634" i="4"/>
  <c r="L4633" i="4"/>
  <c r="L4632" i="4"/>
  <c r="L4631" i="4"/>
  <c r="L4630" i="4"/>
  <c r="L4629" i="4"/>
  <c r="N4629" i="4" s="1"/>
  <c r="L4628" i="4"/>
  <c r="N4628" i="4" s="1"/>
  <c r="L4627" i="4"/>
  <c r="L4626" i="4"/>
  <c r="L4625" i="4"/>
  <c r="L4624" i="4"/>
  <c r="L4623" i="4"/>
  <c r="I4623" i="4" s="1"/>
  <c r="L4622" i="4"/>
  <c r="M4622" i="4" s="1"/>
  <c r="L4621" i="4"/>
  <c r="L4620" i="4"/>
  <c r="L4619" i="4"/>
  <c r="L4618" i="4"/>
  <c r="L4617" i="4"/>
  <c r="L4616" i="4"/>
  <c r="L4615" i="4"/>
  <c r="I4615" i="4" s="1"/>
  <c r="L4614" i="4"/>
  <c r="M4614" i="4" s="1"/>
  <c r="L4613" i="4"/>
  <c r="L4612" i="4"/>
  <c r="N4612" i="4" s="1"/>
  <c r="L4611" i="4"/>
  <c r="I4611" i="4" s="1"/>
  <c r="L4610" i="4"/>
  <c r="L4609" i="4"/>
  <c r="L4608" i="4"/>
  <c r="L4607" i="4"/>
  <c r="L4606" i="4"/>
  <c r="M4606" i="4" s="1"/>
  <c r="L4605" i="4"/>
  <c r="M4605" i="4" s="1"/>
  <c r="L4604" i="4"/>
  <c r="L4603" i="4"/>
  <c r="I4603" i="4" s="1"/>
  <c r="L4602" i="4"/>
  <c r="I4602" i="4" s="1"/>
  <c r="L4601" i="4"/>
  <c r="I4601" i="4" s="1"/>
  <c r="L4600" i="4"/>
  <c r="K4600" i="4" s="1"/>
  <c r="L4599" i="4"/>
  <c r="L4598" i="4"/>
  <c r="L4597" i="4"/>
  <c r="N4597" i="4" s="1"/>
  <c r="L4596" i="4"/>
  <c r="N4596" i="4" s="1"/>
  <c r="L4595" i="4"/>
  <c r="L4594" i="4"/>
  <c r="M4594" i="4" s="1"/>
  <c r="L4593" i="4"/>
  <c r="L4592" i="4"/>
  <c r="L4591" i="4"/>
  <c r="I4591" i="4" s="1"/>
  <c r="L4590" i="4"/>
  <c r="M4590" i="4" s="1"/>
  <c r="L4589" i="4"/>
  <c r="L4588" i="4"/>
  <c r="L4587" i="4"/>
  <c r="L4586" i="4"/>
  <c r="L4585" i="4"/>
  <c r="L4584" i="4"/>
  <c r="N4584" i="4" s="1"/>
  <c r="L4583" i="4"/>
  <c r="L4582" i="4"/>
  <c r="M4582" i="4" s="1"/>
  <c r="L4581" i="4"/>
  <c r="N4581" i="4" s="1"/>
  <c r="L4580" i="4"/>
  <c r="L4579" i="4"/>
  <c r="I4579" i="4" s="1"/>
  <c r="L4578" i="4"/>
  <c r="L4577" i="4"/>
  <c r="L4576" i="4"/>
  <c r="L4575" i="4"/>
  <c r="I4575" i="4" s="1"/>
  <c r="L4574" i="4"/>
  <c r="M4574" i="4" s="1"/>
  <c r="L4573" i="4"/>
  <c r="M4573" i="4" s="1"/>
  <c r="L4572" i="4"/>
  <c r="L4571" i="4"/>
  <c r="I4571" i="4" s="1"/>
  <c r="J4571" i="4" s="1"/>
  <c r="L4570" i="4"/>
  <c r="L4569" i="4"/>
  <c r="L4568" i="4"/>
  <c r="L4567" i="4"/>
  <c r="I4567" i="4" s="1"/>
  <c r="L4566" i="4"/>
  <c r="I4566" i="4" s="1"/>
  <c r="L4565" i="4"/>
  <c r="N4565" i="4" s="1"/>
  <c r="L4564" i="4"/>
  <c r="N4564" i="4" s="1"/>
  <c r="L4563" i="4"/>
  <c r="I4563" i="4" s="1"/>
  <c r="L4562" i="4"/>
  <c r="M4562" i="4" s="1"/>
  <c r="L4561" i="4"/>
  <c r="M4561" i="4" s="1"/>
  <c r="L4560" i="4"/>
  <c r="L4559" i="4"/>
  <c r="L4558" i="4"/>
  <c r="M4558" i="4" s="1"/>
  <c r="L4557" i="4"/>
  <c r="M4557" i="4" s="1"/>
  <c r="L4556" i="4"/>
  <c r="L4555" i="4"/>
  <c r="I4555" i="4" s="1"/>
  <c r="L4554" i="4"/>
  <c r="I4554" i="4" s="1"/>
  <c r="L4553" i="4"/>
  <c r="L4552" i="4"/>
  <c r="L4551" i="4"/>
  <c r="L4550" i="4"/>
  <c r="M4550" i="4" s="1"/>
  <c r="L4549" i="4"/>
  <c r="N4549" i="4" s="1"/>
  <c r="L4548" i="4"/>
  <c r="L4547" i="4"/>
  <c r="L4546" i="4"/>
  <c r="L4545" i="4"/>
  <c r="L4544" i="4"/>
  <c r="L4543" i="4"/>
  <c r="I4543" i="4" s="1"/>
  <c r="L4542" i="4"/>
  <c r="M4542" i="4" s="1"/>
  <c r="L4541" i="4"/>
  <c r="M4541" i="4" s="1"/>
  <c r="L4540" i="4"/>
  <c r="N4540" i="4" s="1"/>
  <c r="L4539" i="4"/>
  <c r="I4539" i="4" s="1"/>
  <c r="L4538" i="4"/>
  <c r="L4537" i="4"/>
  <c r="M4537" i="4" s="1"/>
  <c r="L4536" i="4"/>
  <c r="L4535" i="4"/>
  <c r="L4534" i="4"/>
  <c r="I4534" i="4" s="1"/>
  <c r="L4533" i="4"/>
  <c r="N4533" i="4" s="1"/>
  <c r="L4532" i="4"/>
  <c r="N4532" i="4" s="1"/>
  <c r="L4531" i="4"/>
  <c r="I4531" i="4" s="1"/>
  <c r="L4530" i="4"/>
  <c r="M4530" i="4" s="1"/>
  <c r="L4529" i="4"/>
  <c r="M4529" i="4" s="1"/>
  <c r="L4528" i="4"/>
  <c r="N4528" i="4" s="1"/>
  <c r="L4527" i="4"/>
  <c r="I4527" i="4" s="1"/>
  <c r="L4526" i="4"/>
  <c r="M4526" i="4" s="1"/>
  <c r="L4525" i="4"/>
  <c r="M4525" i="4" s="1"/>
  <c r="L4524" i="4"/>
  <c r="N4524" i="4" s="1"/>
  <c r="L4523" i="4"/>
  <c r="I4523" i="4" s="1"/>
  <c r="L4522" i="4"/>
  <c r="I4522" i="4" s="1"/>
  <c r="L4521" i="4"/>
  <c r="L4520" i="4"/>
  <c r="N4520" i="4" s="1"/>
  <c r="L4519" i="4"/>
  <c r="I4519" i="4" s="1"/>
  <c r="L4518" i="4"/>
  <c r="M4518" i="4" s="1"/>
  <c r="L4517" i="4"/>
  <c r="N4517" i="4" s="1"/>
  <c r="L4516" i="4"/>
  <c r="N4516" i="4" s="1"/>
  <c r="L4515" i="4"/>
  <c r="I4515" i="4" s="1"/>
  <c r="L4514" i="4"/>
  <c r="L4513" i="4"/>
  <c r="I4513" i="4" s="1"/>
  <c r="L4512" i="4"/>
  <c r="N4512" i="4" s="1"/>
  <c r="L4511" i="4"/>
  <c r="L4510" i="4"/>
  <c r="M4510" i="4" s="1"/>
  <c r="L4509" i="4"/>
  <c r="M4509" i="4" s="1"/>
  <c r="L4508" i="4"/>
  <c r="L4507" i="4"/>
  <c r="L4506" i="4"/>
  <c r="L4505" i="4"/>
  <c r="M4505" i="4" s="1"/>
  <c r="L4504" i="4"/>
  <c r="N4504" i="4" s="1"/>
  <c r="L4503" i="4"/>
  <c r="I4503" i="4" s="1"/>
  <c r="L4502" i="4"/>
  <c r="L4501" i="4"/>
  <c r="N4501" i="4" s="1"/>
  <c r="L4500" i="4"/>
  <c r="N4500" i="4" s="1"/>
  <c r="L4499" i="4"/>
  <c r="I4499" i="4" s="1"/>
  <c r="L4498" i="4"/>
  <c r="M4498" i="4" s="1"/>
  <c r="L4497" i="4"/>
  <c r="L4496" i="4"/>
  <c r="N4496" i="4" s="1"/>
  <c r="L4495" i="4"/>
  <c r="L4494" i="4"/>
  <c r="L4493" i="4"/>
  <c r="M4493" i="4" s="1"/>
  <c r="L4492" i="4"/>
  <c r="N4492" i="4" s="1"/>
  <c r="L4491" i="4"/>
  <c r="I4491" i="4" s="1"/>
  <c r="L4490" i="4"/>
  <c r="L4489" i="4"/>
  <c r="L4488" i="4"/>
  <c r="L4487" i="4"/>
  <c r="I4487" i="4" s="1"/>
  <c r="L4486" i="4"/>
  <c r="M4486" i="4" s="1"/>
  <c r="L4485" i="4"/>
  <c r="N4485" i="4" s="1"/>
  <c r="L4484" i="4"/>
  <c r="N4484" i="4" s="1"/>
  <c r="L4483" i="4"/>
  <c r="K4483" i="4" s="1"/>
  <c r="L4482" i="4"/>
  <c r="L4481" i="4"/>
  <c r="M4481" i="4" s="1"/>
  <c r="L4480" i="4"/>
  <c r="N4480" i="4" s="1"/>
  <c r="L4479" i="4"/>
  <c r="I4479" i="4" s="1"/>
  <c r="L4478" i="4"/>
  <c r="L4477" i="4"/>
  <c r="I4477" i="4" s="1"/>
  <c r="L4476" i="4"/>
  <c r="N4476" i="4" s="1"/>
  <c r="L4475" i="4"/>
  <c r="I4475" i="4" s="1"/>
  <c r="J4475" i="4" s="1"/>
  <c r="L4474" i="4"/>
  <c r="L4473" i="4"/>
  <c r="L4472" i="4"/>
  <c r="N4472" i="4" s="1"/>
  <c r="L4471" i="4"/>
  <c r="L4470" i="4"/>
  <c r="L4469" i="4"/>
  <c r="L4468" i="4"/>
  <c r="N4468" i="4" s="1"/>
  <c r="L4467" i="4"/>
  <c r="L4466" i="4"/>
  <c r="L4465" i="4"/>
  <c r="L4464" i="4"/>
  <c r="N4464" i="4" s="1"/>
  <c r="L4463" i="4"/>
  <c r="I4463" i="4" s="1"/>
  <c r="L4462" i="4"/>
  <c r="M4462" i="4" s="1"/>
  <c r="L4461" i="4"/>
  <c r="L4460" i="4"/>
  <c r="N4460" i="4" s="1"/>
  <c r="L4459" i="4"/>
  <c r="L4458" i="4"/>
  <c r="L4457" i="4"/>
  <c r="I4457" i="4" s="1"/>
  <c r="L4456" i="4"/>
  <c r="N4456" i="4" s="1"/>
  <c r="L4455" i="4"/>
  <c r="L4454" i="4"/>
  <c r="I4454" i="4" s="1"/>
  <c r="L4453" i="4"/>
  <c r="L4452" i="4"/>
  <c r="N4452" i="4" s="1"/>
  <c r="L4451" i="4"/>
  <c r="I4451" i="4" s="1"/>
  <c r="L4450" i="4"/>
  <c r="L4449" i="4"/>
  <c r="L4448" i="4"/>
  <c r="N4448" i="4" s="1"/>
  <c r="L4447" i="4"/>
  <c r="I4447" i="4" s="1"/>
  <c r="L4446" i="4"/>
  <c r="M4446" i="4" s="1"/>
  <c r="L4445" i="4"/>
  <c r="L4444" i="4"/>
  <c r="N4444" i="4" s="1"/>
  <c r="L4443" i="4"/>
  <c r="I4443" i="4" s="1"/>
  <c r="J4443" i="4" s="1"/>
  <c r="L4442" i="4"/>
  <c r="I4442" i="4" s="1"/>
  <c r="L4441" i="4"/>
  <c r="L4440" i="4"/>
  <c r="N4440" i="4" s="1"/>
  <c r="L4439" i="4"/>
  <c r="L4438" i="4"/>
  <c r="L4437" i="4"/>
  <c r="L4436" i="4"/>
  <c r="N4436" i="4" s="1"/>
  <c r="L4435" i="4"/>
  <c r="L4434" i="4"/>
  <c r="M4434" i="4" s="1"/>
  <c r="L4433" i="4"/>
  <c r="M4433" i="4" s="1"/>
  <c r="L4432" i="4"/>
  <c r="N4432" i="4" s="1"/>
  <c r="L4431" i="4"/>
  <c r="I4431" i="4" s="1"/>
  <c r="L4430" i="4"/>
  <c r="M4430" i="4" s="1"/>
  <c r="L4429" i="4"/>
  <c r="L4428" i="4"/>
  <c r="N4428" i="4" s="1"/>
  <c r="L4427" i="4"/>
  <c r="I4427" i="4" s="1"/>
  <c r="L4426" i="4"/>
  <c r="L4425" i="4"/>
  <c r="I4425" i="4" s="1"/>
  <c r="L4424" i="4"/>
  <c r="N4424" i="4" s="1"/>
  <c r="L4423" i="4"/>
  <c r="L4422" i="4"/>
  <c r="M4422" i="4" s="1"/>
  <c r="L4421" i="4"/>
  <c r="L4420" i="4"/>
  <c r="N4420" i="4" s="1"/>
  <c r="L4419" i="4"/>
  <c r="L4418" i="4"/>
  <c r="L4417" i="4"/>
  <c r="L4416" i="4"/>
  <c r="N4416" i="4" s="1"/>
  <c r="L4415" i="4"/>
  <c r="L4414" i="4"/>
  <c r="M4414" i="4" s="1"/>
  <c r="L4413" i="4"/>
  <c r="I4413" i="4" s="1"/>
  <c r="L4412" i="4"/>
  <c r="N4412" i="4" s="1"/>
  <c r="L4411" i="4"/>
  <c r="I4411" i="4" s="1"/>
  <c r="L4410" i="4"/>
  <c r="L4409" i="4"/>
  <c r="M4409" i="4" s="1"/>
  <c r="L4408" i="4"/>
  <c r="N4408" i="4" s="1"/>
  <c r="L4407" i="4"/>
  <c r="I4407" i="4" s="1"/>
  <c r="L4406" i="4"/>
  <c r="L4405" i="4"/>
  <c r="L4404" i="4"/>
  <c r="N4404" i="4" s="1"/>
  <c r="L4403" i="4"/>
  <c r="I4403" i="4" s="1"/>
  <c r="L4402" i="4"/>
  <c r="M4402" i="4" s="1"/>
  <c r="L4401" i="4"/>
  <c r="M4401" i="4" s="1"/>
  <c r="L4400" i="4"/>
  <c r="N4400" i="4" s="1"/>
  <c r="L4399" i="4"/>
  <c r="M4399" i="4" s="1"/>
  <c r="L4398" i="4"/>
  <c r="M4398" i="4" s="1"/>
  <c r="L4397" i="4"/>
  <c r="L4396" i="4"/>
  <c r="N4396" i="4" s="1"/>
  <c r="L4395" i="4"/>
  <c r="I4395" i="4" s="1"/>
  <c r="L4394" i="4"/>
  <c r="L4393" i="4"/>
  <c r="I4393" i="4" s="1"/>
  <c r="L4392" i="4"/>
  <c r="N4392" i="4" s="1"/>
  <c r="L4391" i="4"/>
  <c r="I4391" i="4" s="1"/>
  <c r="L4390" i="4"/>
  <c r="M4390" i="4" s="1"/>
  <c r="L4389" i="4"/>
  <c r="L4388" i="4"/>
  <c r="N4388" i="4" s="1"/>
  <c r="L4387" i="4"/>
  <c r="I4387" i="4" s="1"/>
  <c r="L4386" i="4"/>
  <c r="L4385" i="4"/>
  <c r="M4385" i="4" s="1"/>
  <c r="L4384" i="4"/>
  <c r="N4384" i="4" s="1"/>
  <c r="L4383" i="4"/>
  <c r="L4382" i="4"/>
  <c r="L4381" i="4"/>
  <c r="L4380" i="4"/>
  <c r="N4380" i="4" s="1"/>
  <c r="L4379" i="4"/>
  <c r="L4378" i="4"/>
  <c r="L4377" i="4"/>
  <c r="M4377" i="4" s="1"/>
  <c r="L4376" i="4"/>
  <c r="N4376" i="4" s="1"/>
  <c r="L4375" i="4"/>
  <c r="I4375" i="4" s="1"/>
  <c r="L4374" i="4"/>
  <c r="L4373" i="4"/>
  <c r="L4372" i="4"/>
  <c r="N4372" i="4" s="1"/>
  <c r="L4371" i="4"/>
  <c r="I4371" i="4" s="1"/>
  <c r="L4370" i="4"/>
  <c r="M4370" i="4" s="1"/>
  <c r="L4369" i="4"/>
  <c r="L4368" i="4"/>
  <c r="N4368" i="4" s="1"/>
  <c r="L4367" i="4"/>
  <c r="L4366" i="4"/>
  <c r="M4366" i="4" s="1"/>
  <c r="L4365" i="4"/>
  <c r="L4364" i="4"/>
  <c r="N4364" i="4" s="1"/>
  <c r="L4363" i="4"/>
  <c r="I4363" i="4" s="1"/>
  <c r="L4362" i="4"/>
  <c r="L4361" i="4"/>
  <c r="I4361" i="4" s="1"/>
  <c r="L4360" i="4"/>
  <c r="N4360" i="4" s="1"/>
  <c r="L4359" i="4"/>
  <c r="I4359" i="4" s="1"/>
  <c r="L4358" i="4"/>
  <c r="M4358" i="4" s="1"/>
  <c r="L4357" i="4"/>
  <c r="L4356" i="4"/>
  <c r="N4356" i="4" s="1"/>
  <c r="L4355" i="4"/>
  <c r="K4355" i="4" s="1"/>
  <c r="L4354" i="4"/>
  <c r="I4354" i="4" s="1"/>
  <c r="L4353" i="4"/>
  <c r="M4353" i="4" s="1"/>
  <c r="L4352" i="4"/>
  <c r="N4352" i="4" s="1"/>
  <c r="L4351" i="4"/>
  <c r="I4351" i="4" s="1"/>
  <c r="L4350" i="4"/>
  <c r="M4350" i="4" s="1"/>
  <c r="L4349" i="4"/>
  <c r="I4349" i="4" s="1"/>
  <c r="L4348" i="4"/>
  <c r="N4348" i="4" s="1"/>
  <c r="L4347" i="4"/>
  <c r="I4347" i="4" s="1"/>
  <c r="L4346" i="4"/>
  <c r="L4345" i="4"/>
  <c r="L4344" i="4"/>
  <c r="N4344" i="4" s="1"/>
  <c r="L4343" i="4"/>
  <c r="L4342" i="4"/>
  <c r="L4341" i="4"/>
  <c r="L4340" i="4"/>
  <c r="N4340" i="4" s="1"/>
  <c r="L4339" i="4"/>
  <c r="L4338" i="4"/>
  <c r="M4338" i="4" s="1"/>
  <c r="L4337" i="4"/>
  <c r="L4336" i="4"/>
  <c r="N4336" i="4" s="1"/>
  <c r="L4335" i="4"/>
  <c r="I4335" i="4" s="1"/>
  <c r="L4334" i="4"/>
  <c r="M4334" i="4" s="1"/>
  <c r="L4333" i="4"/>
  <c r="L4332" i="4"/>
  <c r="N4332" i="4" s="1"/>
  <c r="L4331" i="4"/>
  <c r="L4330" i="4"/>
  <c r="I4330" i="4" s="1"/>
  <c r="L4329" i="4"/>
  <c r="I4329" i="4" s="1"/>
  <c r="L4328" i="4"/>
  <c r="N4328" i="4" s="1"/>
  <c r="L4327" i="4"/>
  <c r="L4326" i="4"/>
  <c r="M4326" i="4" s="1"/>
  <c r="L4325" i="4"/>
  <c r="L4324" i="4"/>
  <c r="N4324" i="4" s="1"/>
  <c r="L4323" i="4"/>
  <c r="I4323" i="4" s="1"/>
  <c r="L4322" i="4"/>
  <c r="L4321" i="4"/>
  <c r="L4320" i="4"/>
  <c r="N4320" i="4" s="1"/>
  <c r="L4319" i="4"/>
  <c r="I4319" i="4" s="1"/>
  <c r="L4318" i="4"/>
  <c r="I4318" i="4" s="1"/>
  <c r="L4317" i="4"/>
  <c r="L4316" i="4"/>
  <c r="N4316" i="4" s="1"/>
  <c r="L4315" i="4"/>
  <c r="L4314" i="4"/>
  <c r="L4313" i="4"/>
  <c r="L4312" i="4"/>
  <c r="N4312" i="4" s="1"/>
  <c r="L4311" i="4"/>
  <c r="I4311" i="4" s="1"/>
  <c r="L4310" i="4"/>
  <c r="L4309" i="4"/>
  <c r="L4308" i="4"/>
  <c r="N4308" i="4" s="1"/>
  <c r="L4307" i="4"/>
  <c r="I4307" i="4" s="1"/>
  <c r="L4306" i="4"/>
  <c r="M4306" i="4" s="1"/>
  <c r="L4305" i="4"/>
  <c r="L4304" i="4"/>
  <c r="N4304" i="4" s="1"/>
  <c r="L4303" i="4"/>
  <c r="L4302" i="4"/>
  <c r="L4301" i="4"/>
  <c r="L4300" i="4"/>
  <c r="N4300" i="4" s="1"/>
  <c r="L4299" i="4"/>
  <c r="I4299" i="4" s="1"/>
  <c r="L4298" i="4"/>
  <c r="L4297" i="4"/>
  <c r="I4297" i="4" s="1"/>
  <c r="L4296" i="4"/>
  <c r="N4296" i="4" s="1"/>
  <c r="L4295" i="4"/>
  <c r="L4294" i="4"/>
  <c r="M4294" i="4" s="1"/>
  <c r="L4293" i="4"/>
  <c r="L4292" i="4"/>
  <c r="N4292" i="4" s="1"/>
  <c r="L4291" i="4"/>
  <c r="I4291" i="4" s="1"/>
  <c r="L4290" i="4"/>
  <c r="L4289" i="4"/>
  <c r="L4288" i="4"/>
  <c r="N4288" i="4" s="1"/>
  <c r="L4287" i="4"/>
  <c r="I4287" i="4" s="1"/>
  <c r="L4286" i="4"/>
  <c r="L4285" i="4"/>
  <c r="I4285" i="4" s="1"/>
  <c r="L4284" i="4"/>
  <c r="N4284" i="4" s="1"/>
  <c r="L4283" i="4"/>
  <c r="I4283" i="4" s="1"/>
  <c r="L4282" i="4"/>
  <c r="L4281" i="4"/>
  <c r="M4281" i="4" s="1"/>
  <c r="L4280" i="4"/>
  <c r="N4280" i="4" s="1"/>
  <c r="L4279" i="4"/>
  <c r="L4278" i="4"/>
  <c r="I4278" i="4" s="1"/>
  <c r="L4277" i="4"/>
  <c r="I4277" i="4" s="1"/>
  <c r="L4276" i="4"/>
  <c r="N4276" i="4" s="1"/>
  <c r="L4275" i="4"/>
  <c r="I4275" i="4" s="1"/>
  <c r="L4274" i="4"/>
  <c r="M4274" i="4" s="1"/>
  <c r="L4273" i="4"/>
  <c r="M4273" i="4" s="1"/>
  <c r="L4272" i="4"/>
  <c r="N4272" i="4" s="1"/>
  <c r="L4271" i="4"/>
  <c r="L4270" i="4"/>
  <c r="L4269" i="4"/>
  <c r="I4269" i="4" s="1"/>
  <c r="L4268" i="4"/>
  <c r="N4268" i="4" s="1"/>
  <c r="L4267" i="4"/>
  <c r="I4267" i="4" s="1"/>
  <c r="L4266" i="4"/>
  <c r="L4265" i="4"/>
  <c r="L4264" i="4"/>
  <c r="N4264" i="4" s="1"/>
  <c r="L4263" i="4"/>
  <c r="I4263" i="4" s="1"/>
  <c r="L4262" i="4"/>
  <c r="M4262" i="4" s="1"/>
  <c r="L4261" i="4"/>
  <c r="I4261" i="4" s="1"/>
  <c r="J4261" i="4" s="1"/>
  <c r="L4260" i="4"/>
  <c r="N4260" i="4" s="1"/>
  <c r="L4259" i="4"/>
  <c r="I4259" i="4" s="1"/>
  <c r="L4258" i="4"/>
  <c r="L4257" i="4"/>
  <c r="L4256" i="4"/>
  <c r="N4256" i="4" s="1"/>
  <c r="L4255" i="4"/>
  <c r="L4254" i="4"/>
  <c r="I4254" i="4" s="1"/>
  <c r="L4253" i="4"/>
  <c r="L4252" i="4"/>
  <c r="N4252" i="4" s="1"/>
  <c r="L4251" i="4"/>
  <c r="L4250" i="4"/>
  <c r="L4249" i="4"/>
  <c r="L4248" i="4"/>
  <c r="N4248" i="4" s="1"/>
  <c r="L4247" i="4"/>
  <c r="I4247" i="4" s="1"/>
  <c r="L4246" i="4"/>
  <c r="L4245" i="4"/>
  <c r="L4244" i="4"/>
  <c r="N4244" i="4" s="1"/>
  <c r="L4243" i="4"/>
  <c r="I4243" i="4" s="1"/>
  <c r="L4242" i="4"/>
  <c r="M4242" i="4" s="1"/>
  <c r="L4241" i="4"/>
  <c r="I4241" i="4" s="1"/>
  <c r="L4240" i="4"/>
  <c r="N4240" i="4" s="1"/>
  <c r="L4239" i="4"/>
  <c r="L4238" i="4"/>
  <c r="M4238" i="4" s="1"/>
  <c r="L4237" i="4"/>
  <c r="L4236" i="4"/>
  <c r="N4236" i="4" s="1"/>
  <c r="L4235" i="4"/>
  <c r="M4235" i="4" s="1"/>
  <c r="L4234" i="4"/>
  <c r="L4233" i="4"/>
  <c r="I4233" i="4" s="1"/>
  <c r="L4232" i="4"/>
  <c r="N4232" i="4" s="1"/>
  <c r="L4231" i="4"/>
  <c r="I4231" i="4" s="1"/>
  <c r="L4230" i="4"/>
  <c r="L4229" i="4"/>
  <c r="L4228" i="4"/>
  <c r="N4228" i="4" s="1"/>
  <c r="L4227" i="4"/>
  <c r="I4227" i="4" s="1"/>
  <c r="L4226" i="4"/>
  <c r="L4225" i="4"/>
  <c r="M4225" i="4" s="1"/>
  <c r="L4224" i="4"/>
  <c r="N4224" i="4" s="1"/>
  <c r="L4223" i="4"/>
  <c r="L4222" i="4"/>
  <c r="L4221" i="4"/>
  <c r="I4221" i="4" s="1"/>
  <c r="L4220" i="4"/>
  <c r="N4220" i="4" s="1"/>
  <c r="L4219" i="4"/>
  <c r="I4219" i="4" s="1"/>
  <c r="L4218" i="4"/>
  <c r="L4217" i="4"/>
  <c r="M4217" i="4" s="1"/>
  <c r="L4216" i="4"/>
  <c r="N4216" i="4" s="1"/>
  <c r="L4215" i="4"/>
  <c r="I4215" i="4" s="1"/>
  <c r="L4214" i="4"/>
  <c r="L4213" i="4"/>
  <c r="I4213" i="4" s="1"/>
  <c r="L4212" i="4"/>
  <c r="N4212" i="4" s="1"/>
  <c r="L4211" i="4"/>
  <c r="L4210" i="4"/>
  <c r="M4210" i="4" s="1"/>
  <c r="L4209" i="4"/>
  <c r="M4209" i="4" s="1"/>
  <c r="L4208" i="4"/>
  <c r="N4208" i="4" s="1"/>
  <c r="L4207" i="4"/>
  <c r="L4206" i="4"/>
  <c r="L4205" i="4"/>
  <c r="I4205" i="4" s="1"/>
  <c r="L4204" i="4"/>
  <c r="N4204" i="4" s="1"/>
  <c r="L4203" i="4"/>
  <c r="L4202" i="4"/>
  <c r="L4201" i="4"/>
  <c r="L4200" i="4"/>
  <c r="N4200" i="4" s="1"/>
  <c r="L4199" i="4"/>
  <c r="I4199" i="4" s="1"/>
  <c r="L4198" i="4"/>
  <c r="M4198" i="4" s="1"/>
  <c r="L4197" i="4"/>
  <c r="I4197" i="4" s="1"/>
  <c r="L4196" i="4"/>
  <c r="N4196" i="4" s="1"/>
  <c r="L4195" i="4"/>
  <c r="L4194" i="4"/>
  <c r="L4193" i="4"/>
  <c r="L4192" i="4"/>
  <c r="N4192" i="4" s="1"/>
  <c r="L4191" i="4"/>
  <c r="L4190" i="4"/>
  <c r="L4189" i="4"/>
  <c r="L4188" i="4"/>
  <c r="N4188" i="4" s="1"/>
  <c r="L4187" i="4"/>
  <c r="I4187" i="4" s="1"/>
  <c r="J4187" i="4" s="1"/>
  <c r="L4186" i="4"/>
  <c r="L4185" i="4"/>
  <c r="I4185" i="4" s="1"/>
  <c r="L4184" i="4"/>
  <c r="N4184" i="4" s="1"/>
  <c r="L4183" i="4"/>
  <c r="I4183" i="4" s="1"/>
  <c r="L4182" i="4"/>
  <c r="L4181" i="4"/>
  <c r="L4180" i="4"/>
  <c r="N4180" i="4" s="1"/>
  <c r="L4179" i="4"/>
  <c r="L4178" i="4"/>
  <c r="L4177" i="4"/>
  <c r="I4177" i="4" s="1"/>
  <c r="L4176" i="4"/>
  <c r="N4176" i="4" s="1"/>
  <c r="L4175" i="4"/>
  <c r="L4174" i="4"/>
  <c r="L4173" i="4"/>
  <c r="L4172" i="4"/>
  <c r="N4172" i="4" s="1"/>
  <c r="L4171" i="4"/>
  <c r="I4171" i="4" s="1"/>
  <c r="L4170" i="4"/>
  <c r="I4170" i="4" s="1"/>
  <c r="L4169" i="4"/>
  <c r="I4169" i="4" s="1"/>
  <c r="L4168" i="4"/>
  <c r="N4168" i="4" s="1"/>
  <c r="L4167" i="4"/>
  <c r="I4167" i="4" s="1"/>
  <c r="L4166" i="4"/>
  <c r="M4166" i="4" s="1"/>
  <c r="L4165" i="4"/>
  <c r="I4165" i="4" s="1"/>
  <c r="L4164" i="4"/>
  <c r="N4164" i="4" s="1"/>
  <c r="L4163" i="4"/>
  <c r="I4163" i="4" s="1"/>
  <c r="L4162" i="4"/>
  <c r="L4161" i="4"/>
  <c r="L4160" i="4"/>
  <c r="N4160" i="4" s="1"/>
  <c r="L4159" i="4"/>
  <c r="L4158" i="4"/>
  <c r="M4158" i="4" s="1"/>
  <c r="L4157" i="4"/>
  <c r="I4157" i="4" s="1"/>
  <c r="L4156" i="4"/>
  <c r="N4156" i="4" s="1"/>
  <c r="L4155" i="4"/>
  <c r="I4155" i="4" s="1"/>
  <c r="L4154" i="4"/>
  <c r="L4153" i="4"/>
  <c r="M4153" i="4" s="1"/>
  <c r="L4152" i="4"/>
  <c r="N4152" i="4" s="1"/>
  <c r="L4151" i="4"/>
  <c r="I4151" i="4" s="1"/>
  <c r="L4150" i="4"/>
  <c r="L4149" i="4"/>
  <c r="I4149" i="4" s="1"/>
  <c r="L4148" i="4"/>
  <c r="N4148" i="4" s="1"/>
  <c r="L4147" i="4"/>
  <c r="K4147" i="4" s="1"/>
  <c r="L4146" i="4"/>
  <c r="L4145" i="4"/>
  <c r="M4145" i="4" s="1"/>
  <c r="L4144" i="4"/>
  <c r="N4144" i="4" s="1"/>
  <c r="L4143" i="4"/>
  <c r="I4143" i="4" s="1"/>
  <c r="L4142" i="4"/>
  <c r="M4142" i="4" s="1"/>
  <c r="L4141" i="4"/>
  <c r="I4141" i="4" s="1"/>
  <c r="L4140" i="4"/>
  <c r="N4140" i="4" s="1"/>
  <c r="L4139" i="4"/>
  <c r="I4139" i="4" s="1"/>
  <c r="L4138" i="4"/>
  <c r="L4137" i="4"/>
  <c r="L4136" i="4"/>
  <c r="N4136" i="4" s="1"/>
  <c r="L4135" i="4"/>
  <c r="L4134" i="4"/>
  <c r="M4134" i="4" s="1"/>
  <c r="L4133" i="4"/>
  <c r="I4133" i="4" s="1"/>
  <c r="L4132" i="4"/>
  <c r="N4132" i="4" s="1"/>
  <c r="L4131" i="4"/>
  <c r="I4131" i="4" s="1"/>
  <c r="L4130" i="4"/>
  <c r="L4129" i="4"/>
  <c r="L4128" i="4"/>
  <c r="N4128" i="4" s="1"/>
  <c r="L4127" i="4"/>
  <c r="I4127" i="4" s="1"/>
  <c r="L4126" i="4"/>
  <c r="L4125" i="4"/>
  <c r="L4124" i="4"/>
  <c r="N4124" i="4" s="1"/>
  <c r="L4123" i="4"/>
  <c r="I4123" i="4" s="1"/>
  <c r="J4123" i="4" s="1"/>
  <c r="L4122" i="4"/>
  <c r="L4121" i="4"/>
  <c r="M4121" i="4" s="1"/>
  <c r="L4120" i="4"/>
  <c r="N4120" i="4" s="1"/>
  <c r="L4119" i="4"/>
  <c r="L4118" i="4"/>
  <c r="L4117" i="4"/>
  <c r="L4116" i="4"/>
  <c r="N4116" i="4" s="1"/>
  <c r="L4115" i="4"/>
  <c r="L4114" i="4"/>
  <c r="I4114" i="4" s="1"/>
  <c r="L4113" i="4"/>
  <c r="I4113" i="4" s="1"/>
  <c r="L4112" i="4"/>
  <c r="N4112" i="4" s="1"/>
  <c r="L4111" i="4"/>
  <c r="I4111" i="4" s="1"/>
  <c r="L4110" i="4"/>
  <c r="M4110" i="4" s="1"/>
  <c r="L4109" i="4"/>
  <c r="L4108" i="4"/>
  <c r="N4108" i="4" s="1"/>
  <c r="L4107" i="4"/>
  <c r="I4107" i="4" s="1"/>
  <c r="L4106" i="4"/>
  <c r="L4105" i="4"/>
  <c r="I4105" i="4" s="1"/>
  <c r="L4104" i="4"/>
  <c r="N4104" i="4" s="1"/>
  <c r="L4103" i="4"/>
  <c r="L4102" i="4"/>
  <c r="M4102" i="4" s="1"/>
  <c r="L4101" i="4"/>
  <c r="L4100" i="4"/>
  <c r="N4100" i="4" s="1"/>
  <c r="L4099" i="4"/>
  <c r="I4099" i="4" s="1"/>
  <c r="L4098" i="4"/>
  <c r="L4097" i="4"/>
  <c r="L4096" i="4"/>
  <c r="N4096" i="4" s="1"/>
  <c r="L4095" i="4"/>
  <c r="I4095" i="4" s="1"/>
  <c r="L4094" i="4"/>
  <c r="M4094" i="4" s="1"/>
  <c r="L4093" i="4"/>
  <c r="I4093" i="4" s="1"/>
  <c r="L4092" i="4"/>
  <c r="N4092" i="4" s="1"/>
  <c r="L4091" i="4"/>
  <c r="I4091" i="4" s="1"/>
  <c r="J4091" i="4" s="1"/>
  <c r="L4090" i="4"/>
  <c r="L4089" i="4"/>
  <c r="M4089" i="4" s="1"/>
  <c r="L4088" i="4"/>
  <c r="N4088" i="4" s="1"/>
  <c r="L4087" i="4"/>
  <c r="L4086" i="4"/>
  <c r="L4085" i="4"/>
  <c r="I4085" i="4" s="1"/>
  <c r="L4084" i="4"/>
  <c r="N4084" i="4" s="1"/>
  <c r="L4083" i="4"/>
  <c r="I4083" i="4" s="1"/>
  <c r="L4082" i="4"/>
  <c r="L4081" i="4"/>
  <c r="M4081" i="4" s="1"/>
  <c r="L4080" i="4"/>
  <c r="N4080" i="4" s="1"/>
  <c r="L4079" i="4"/>
  <c r="L4078" i="4"/>
  <c r="M4078" i="4" s="1"/>
  <c r="L4077" i="4"/>
  <c r="I4077" i="4" s="1"/>
  <c r="L4076" i="4"/>
  <c r="N4076" i="4" s="1"/>
  <c r="L4075" i="4"/>
  <c r="L4074" i="4"/>
  <c r="L4073" i="4"/>
  <c r="I4073" i="4" s="1"/>
  <c r="L4072" i="4"/>
  <c r="N4072" i="4" s="1"/>
  <c r="L4071" i="4"/>
  <c r="I4071" i="4" s="1"/>
  <c r="L4070" i="4"/>
  <c r="M4070" i="4" s="1"/>
  <c r="L4069" i="4"/>
  <c r="I4069" i="4" s="1"/>
  <c r="L4068" i="4"/>
  <c r="N4068" i="4" s="1"/>
  <c r="L4067" i="4"/>
  <c r="I4067" i="4" s="1"/>
  <c r="L4066" i="4"/>
  <c r="L4065" i="4"/>
  <c r="I4065" i="4" s="1"/>
  <c r="L4064" i="4"/>
  <c r="N4064" i="4" s="1"/>
  <c r="L4063" i="4"/>
  <c r="M4063" i="4" s="1"/>
  <c r="L4062" i="4"/>
  <c r="I4062" i="4" s="1"/>
  <c r="L4061" i="4"/>
  <c r="M4061" i="4" s="1"/>
  <c r="L4060" i="4"/>
  <c r="N4060" i="4" s="1"/>
  <c r="L4059" i="4"/>
  <c r="I4059" i="4" s="1"/>
  <c r="J4059" i="4" s="1"/>
  <c r="L4058" i="4"/>
  <c r="L4057" i="4"/>
  <c r="L4056" i="4"/>
  <c r="N4056" i="4" s="1"/>
  <c r="L4055" i="4"/>
  <c r="I4055" i="4" s="1"/>
  <c r="L4054" i="4"/>
  <c r="L4053" i="4"/>
  <c r="M4053" i="4" s="1"/>
  <c r="L4052" i="4"/>
  <c r="N4052" i="4" s="1"/>
  <c r="L4051" i="4"/>
  <c r="L4050" i="4"/>
  <c r="L4049" i="4"/>
  <c r="I4049" i="4" s="1"/>
  <c r="L4048" i="4"/>
  <c r="L4047" i="4"/>
  <c r="I4047" i="4" s="1"/>
  <c r="L4046" i="4"/>
  <c r="I4046" i="4" s="1"/>
  <c r="L4045" i="4"/>
  <c r="L4044" i="4"/>
  <c r="N4044" i="4" s="1"/>
  <c r="L4043" i="4"/>
  <c r="I4043" i="4" s="1"/>
  <c r="L4042" i="4"/>
  <c r="L4041" i="4"/>
  <c r="I4041" i="4" s="1"/>
  <c r="L4040" i="4"/>
  <c r="N4040" i="4" s="1"/>
  <c r="L4039" i="4"/>
  <c r="L4038" i="4"/>
  <c r="I4038" i="4" s="1"/>
  <c r="L4037" i="4"/>
  <c r="M4037" i="4" s="1"/>
  <c r="L4036" i="4"/>
  <c r="L4035" i="4"/>
  <c r="I4035" i="4" s="1"/>
  <c r="L4034" i="4"/>
  <c r="L4033" i="4"/>
  <c r="I4033" i="4" s="1"/>
  <c r="L4032" i="4"/>
  <c r="N4032" i="4" s="1"/>
  <c r="L4031" i="4"/>
  <c r="I4031" i="4" s="1"/>
  <c r="L4030" i="4"/>
  <c r="I4030" i="4" s="1"/>
  <c r="L4029" i="4"/>
  <c r="I4029" i="4" s="1"/>
  <c r="L4028" i="4"/>
  <c r="N4028" i="4" s="1"/>
  <c r="L4027" i="4"/>
  <c r="I4027" i="4" s="1"/>
  <c r="L4026" i="4"/>
  <c r="L4025" i="4"/>
  <c r="L4024" i="4"/>
  <c r="N4024" i="4" s="1"/>
  <c r="L4023" i="4"/>
  <c r="M4023" i="4" s="1"/>
  <c r="L4022" i="4"/>
  <c r="L4021" i="4"/>
  <c r="I4021" i="4" s="1"/>
  <c r="L4020" i="4"/>
  <c r="N4020" i="4" s="1"/>
  <c r="L4019" i="4"/>
  <c r="L4018" i="4"/>
  <c r="L4017" i="4"/>
  <c r="L4016" i="4"/>
  <c r="N4016" i="4" s="1"/>
  <c r="L4015" i="4"/>
  <c r="I4015" i="4" s="1"/>
  <c r="L4014" i="4"/>
  <c r="L4013" i="4"/>
  <c r="I4013" i="4" s="1"/>
  <c r="L4012" i="4"/>
  <c r="N4012" i="4" s="1"/>
  <c r="L4011" i="4"/>
  <c r="I4011" i="4" s="1"/>
  <c r="L4010" i="4"/>
  <c r="I4010" i="4" s="1"/>
  <c r="L4009" i="4"/>
  <c r="I4009" i="4" s="1"/>
  <c r="L4008" i="4"/>
  <c r="L4007" i="4"/>
  <c r="I4007" i="4" s="1"/>
  <c r="L4006" i="4"/>
  <c r="L4005" i="4"/>
  <c r="I4005" i="4" s="1"/>
  <c r="L4004" i="4"/>
  <c r="N4004" i="4" s="1"/>
  <c r="L4003" i="4"/>
  <c r="L4002" i="4"/>
  <c r="L4001" i="4"/>
  <c r="L4000" i="4"/>
  <c r="L3999" i="4"/>
  <c r="I3999" i="4" s="1"/>
  <c r="L3998" i="4"/>
  <c r="I3998" i="4" s="1"/>
  <c r="L3997" i="4"/>
  <c r="I3997" i="4" s="1"/>
  <c r="L3996" i="4"/>
  <c r="N3996" i="4" s="1"/>
  <c r="L3995" i="4"/>
  <c r="I3995" i="4" s="1"/>
  <c r="J3995" i="4" s="1"/>
  <c r="L3994" i="4"/>
  <c r="L3993" i="4"/>
  <c r="I3993" i="4" s="1"/>
  <c r="L3992" i="4"/>
  <c r="N3992" i="4" s="1"/>
  <c r="L3991" i="4"/>
  <c r="I3991" i="4" s="1"/>
  <c r="L3990" i="4"/>
  <c r="I3990" i="4" s="1"/>
  <c r="L3989" i="4"/>
  <c r="L3988" i="4"/>
  <c r="N3988" i="4" s="1"/>
  <c r="L3987" i="4"/>
  <c r="L3986" i="4"/>
  <c r="L3985" i="4"/>
  <c r="I3985" i="4" s="1"/>
  <c r="L3984" i="4"/>
  <c r="N3984" i="4" s="1"/>
  <c r="L3983" i="4"/>
  <c r="L3982" i="4"/>
  <c r="L3981" i="4"/>
  <c r="L3980" i="4"/>
  <c r="N3980" i="4" s="1"/>
  <c r="L3979" i="4"/>
  <c r="I3979" i="4" s="1"/>
  <c r="L3978" i="4"/>
  <c r="I3978" i="4" s="1"/>
  <c r="L3977" i="4"/>
  <c r="I3977" i="4" s="1"/>
  <c r="L3976" i="4"/>
  <c r="N3976" i="4" s="1"/>
  <c r="L3975" i="4"/>
  <c r="I3975" i="4" s="1"/>
  <c r="J3975" i="4" s="1"/>
  <c r="L3974" i="4"/>
  <c r="L3973" i="4"/>
  <c r="L3972" i="4"/>
  <c r="N3972" i="4" s="1"/>
  <c r="L3971" i="4"/>
  <c r="L3970" i="4"/>
  <c r="L3969" i="4"/>
  <c r="I3969" i="4" s="1"/>
  <c r="L3968" i="4"/>
  <c r="M3968" i="4" s="1"/>
  <c r="L3967" i="4"/>
  <c r="I3967" i="4" s="1"/>
  <c r="L3966" i="4"/>
  <c r="I3966" i="4" s="1"/>
  <c r="L3965" i="4"/>
  <c r="L3964" i="4"/>
  <c r="N3964" i="4" s="1"/>
  <c r="L3963" i="4"/>
  <c r="L3962" i="4"/>
  <c r="L3961" i="4"/>
  <c r="L3960" i="4"/>
  <c r="N3960" i="4" s="1"/>
  <c r="L3959" i="4"/>
  <c r="I3959" i="4" s="1"/>
  <c r="L3958" i="4"/>
  <c r="L3957" i="4"/>
  <c r="L3956" i="4"/>
  <c r="N3956" i="4" s="1"/>
  <c r="L3955" i="4"/>
  <c r="I3955" i="4" s="1"/>
  <c r="L3954" i="4"/>
  <c r="L3953" i="4"/>
  <c r="I3953" i="4" s="1"/>
  <c r="L3952" i="4"/>
  <c r="N3952" i="4" s="1"/>
  <c r="L3951" i="4"/>
  <c r="I3951" i="4" s="1"/>
  <c r="L3950" i="4"/>
  <c r="L3949" i="4"/>
  <c r="L3948" i="4"/>
  <c r="N3948" i="4" s="1"/>
  <c r="L3947" i="4"/>
  <c r="L3946" i="4"/>
  <c r="I3946" i="4" s="1"/>
  <c r="L3945" i="4"/>
  <c r="L3944" i="4"/>
  <c r="N3944" i="4" s="1"/>
  <c r="L3943" i="4"/>
  <c r="L3942" i="4"/>
  <c r="L3941" i="4"/>
  <c r="I3941" i="4" s="1"/>
  <c r="L3940" i="4"/>
  <c r="N3940" i="4" s="1"/>
  <c r="L3939" i="4"/>
  <c r="L3938" i="4"/>
  <c r="L3937" i="4"/>
  <c r="M3937" i="4" s="1"/>
  <c r="L3936" i="4"/>
  <c r="M3936" i="4" s="1"/>
  <c r="L3935" i="4"/>
  <c r="L3934" i="4"/>
  <c r="L3933" i="4"/>
  <c r="I3933" i="4" s="1"/>
  <c r="L3932" i="4"/>
  <c r="N3932" i="4" s="1"/>
  <c r="L3931" i="4"/>
  <c r="L3930" i="4"/>
  <c r="L3929" i="4"/>
  <c r="M3929" i="4" s="1"/>
  <c r="L3928" i="4"/>
  <c r="N3928" i="4" s="1"/>
  <c r="L3927" i="4"/>
  <c r="I3927" i="4" s="1"/>
  <c r="L3926" i="4"/>
  <c r="I3926" i="4" s="1"/>
  <c r="L3925" i="4"/>
  <c r="I3925" i="4" s="1"/>
  <c r="L3924" i="4"/>
  <c r="N3924" i="4" s="1"/>
  <c r="L3923" i="4"/>
  <c r="L3922" i="4"/>
  <c r="L3921" i="4"/>
  <c r="I3921" i="4" s="1"/>
  <c r="L3920" i="4"/>
  <c r="N3920" i="4" s="1"/>
  <c r="L3919" i="4"/>
  <c r="L3918" i="4"/>
  <c r="L3917" i="4"/>
  <c r="I3917" i="4" s="1"/>
  <c r="L3916" i="4"/>
  <c r="N3916" i="4" s="1"/>
  <c r="L3915" i="4"/>
  <c r="L3914" i="4"/>
  <c r="L3913" i="4"/>
  <c r="L3912" i="4"/>
  <c r="N3912" i="4" s="1"/>
  <c r="L3911" i="4"/>
  <c r="I3911" i="4" s="1"/>
  <c r="L3910" i="4"/>
  <c r="L3909" i="4"/>
  <c r="I3909" i="4" s="1"/>
  <c r="L3908" i="4"/>
  <c r="N3908" i="4" s="1"/>
  <c r="L3907" i="4"/>
  <c r="L3906" i="4"/>
  <c r="L3905" i="4"/>
  <c r="L3904" i="4"/>
  <c r="M3904" i="4" s="1"/>
  <c r="L3903" i="4"/>
  <c r="L3902" i="4"/>
  <c r="I3902" i="4" s="1"/>
  <c r="L3901" i="4"/>
  <c r="M3901" i="4" s="1"/>
  <c r="L3900" i="4"/>
  <c r="N3900" i="4" s="1"/>
  <c r="L3899" i="4"/>
  <c r="M3899" i="4" s="1"/>
  <c r="L3898" i="4"/>
  <c r="I3898" i="4" s="1"/>
  <c r="J3898" i="4" s="1"/>
  <c r="L3897" i="4"/>
  <c r="I3897" i="4" s="1"/>
  <c r="L3896" i="4"/>
  <c r="N3896" i="4" s="1"/>
  <c r="L3895" i="4"/>
  <c r="L3894" i="4"/>
  <c r="L3893" i="4"/>
  <c r="M3893" i="4" s="1"/>
  <c r="L3892" i="4"/>
  <c r="N3892" i="4" s="1"/>
  <c r="L3891" i="4"/>
  <c r="L3890" i="4"/>
  <c r="L3889" i="4"/>
  <c r="I3889" i="4" s="1"/>
  <c r="L3888" i="4"/>
  <c r="N3888" i="4" s="1"/>
  <c r="L3887" i="4"/>
  <c r="I3887" i="4" s="1"/>
  <c r="L3886" i="4"/>
  <c r="L3885" i="4"/>
  <c r="M3885" i="4" s="1"/>
  <c r="L3884" i="4"/>
  <c r="N3884" i="4" s="1"/>
  <c r="L3883" i="4"/>
  <c r="L3882" i="4"/>
  <c r="L3881" i="4"/>
  <c r="I3881" i="4" s="1"/>
  <c r="L3880" i="4"/>
  <c r="L3879" i="4"/>
  <c r="L3878" i="4"/>
  <c r="L3877" i="4"/>
  <c r="M3877" i="4" s="1"/>
  <c r="L3876" i="4"/>
  <c r="N3876" i="4" s="1"/>
  <c r="L3875" i="4"/>
  <c r="L3874" i="4"/>
  <c r="L3873" i="4"/>
  <c r="I3873" i="4" s="1"/>
  <c r="L3872" i="4"/>
  <c r="L3871" i="4"/>
  <c r="M3871" i="4" s="1"/>
  <c r="L3870" i="4"/>
  <c r="L3869" i="4"/>
  <c r="M3869" i="4" s="1"/>
  <c r="L3868" i="4"/>
  <c r="N3868" i="4" s="1"/>
  <c r="L3867" i="4"/>
  <c r="I3867" i="4" s="1"/>
  <c r="L3866" i="4"/>
  <c r="L3865" i="4"/>
  <c r="I3865" i="4" s="1"/>
  <c r="L3864" i="4"/>
  <c r="N3864" i="4" s="1"/>
  <c r="L3863" i="4"/>
  <c r="L3862" i="4"/>
  <c r="I3862" i="4" s="1"/>
  <c r="L3861" i="4"/>
  <c r="L3860" i="4"/>
  <c r="N3860" i="4" s="1"/>
  <c r="L3859" i="4"/>
  <c r="L3858" i="4"/>
  <c r="I3858" i="4" s="1"/>
  <c r="J3858" i="4" s="1"/>
  <c r="L3857" i="4"/>
  <c r="L3856" i="4"/>
  <c r="N3856" i="4" s="1"/>
  <c r="L3855" i="4"/>
  <c r="L3854" i="4"/>
  <c r="L3853" i="4"/>
  <c r="I3853" i="4" s="1"/>
  <c r="L3852" i="4"/>
  <c r="N3852" i="4" s="1"/>
  <c r="L3851" i="4"/>
  <c r="L3850" i="4"/>
  <c r="L3849" i="4"/>
  <c r="L3848" i="4"/>
  <c r="N3848" i="4" s="1"/>
  <c r="L3847" i="4"/>
  <c r="L3846" i="4"/>
  <c r="L3845" i="4"/>
  <c r="M3845" i="4" s="1"/>
  <c r="L3844" i="4"/>
  <c r="N3844" i="4" s="1"/>
  <c r="L3843" i="4"/>
  <c r="L3842" i="4"/>
  <c r="I3842" i="4" s="1"/>
  <c r="L3841" i="4"/>
  <c r="L3840" i="4"/>
  <c r="M3840" i="4" s="1"/>
  <c r="L3839" i="4"/>
  <c r="L3838" i="4"/>
  <c r="I3838" i="4" s="1"/>
  <c r="L3837" i="4"/>
  <c r="M3837" i="4" s="1"/>
  <c r="L3836" i="4"/>
  <c r="N3836" i="4" s="1"/>
  <c r="L3835" i="4"/>
  <c r="I3835" i="4" s="1"/>
  <c r="L3834" i="4"/>
  <c r="L3833" i="4"/>
  <c r="I3833" i="4" s="1"/>
  <c r="L3832" i="4"/>
  <c r="N3832" i="4" s="1"/>
  <c r="L3831" i="4"/>
  <c r="L3830" i="4"/>
  <c r="L3829" i="4"/>
  <c r="L3828" i="4"/>
  <c r="N3828" i="4" s="1"/>
  <c r="L3827" i="4"/>
  <c r="L3826" i="4"/>
  <c r="L3825" i="4"/>
  <c r="L3824" i="4"/>
  <c r="N3824" i="4" s="1"/>
  <c r="L3823" i="4"/>
  <c r="L3822" i="4"/>
  <c r="L3821" i="4"/>
  <c r="I3821" i="4" s="1"/>
  <c r="L3820" i="4"/>
  <c r="N3820" i="4" s="1"/>
  <c r="L3819" i="4"/>
  <c r="L3818" i="4"/>
  <c r="I3818" i="4" s="1"/>
  <c r="L3817" i="4"/>
  <c r="I3817" i="4" s="1"/>
  <c r="L3816" i="4"/>
  <c r="L3815" i="4"/>
  <c r="L3814" i="4"/>
  <c r="L3813" i="4"/>
  <c r="L3812" i="4"/>
  <c r="N3812" i="4" s="1"/>
  <c r="L3811" i="4"/>
  <c r="L3810" i="4"/>
  <c r="L3809" i="4"/>
  <c r="I3809" i="4" s="1"/>
  <c r="L3808" i="4"/>
  <c r="M3808" i="4" s="1"/>
  <c r="L3807" i="4"/>
  <c r="L3806" i="4"/>
  <c r="L3805" i="4"/>
  <c r="L3804" i="4"/>
  <c r="N3804" i="4" s="1"/>
  <c r="L3803" i="4"/>
  <c r="I3803" i="4" s="1"/>
  <c r="L3802" i="4"/>
  <c r="L3801" i="4"/>
  <c r="I3801" i="4" s="1"/>
  <c r="L3800" i="4"/>
  <c r="N3800" i="4" s="1"/>
  <c r="L3799" i="4"/>
  <c r="L3798" i="4"/>
  <c r="I3798" i="4" s="1"/>
  <c r="L3797" i="4"/>
  <c r="L3796" i="4"/>
  <c r="N3796" i="4" s="1"/>
  <c r="L3795" i="4"/>
  <c r="I3795" i="4" s="1"/>
  <c r="L3794" i="4"/>
  <c r="L3793" i="4"/>
  <c r="I3793" i="4" s="1"/>
  <c r="L3792" i="4"/>
  <c r="N3792" i="4" s="1"/>
  <c r="L3791" i="4"/>
  <c r="L3790" i="4"/>
  <c r="L3789" i="4"/>
  <c r="L3788" i="4"/>
  <c r="N3788" i="4" s="1"/>
  <c r="L3787" i="4"/>
  <c r="L3786" i="4"/>
  <c r="L3785" i="4"/>
  <c r="L3784" i="4"/>
  <c r="N3784" i="4" s="1"/>
  <c r="L3783" i="4"/>
  <c r="L3782" i="4"/>
  <c r="L3781" i="4"/>
  <c r="L3780" i="4"/>
  <c r="N3780" i="4" s="1"/>
  <c r="L3779" i="4"/>
  <c r="L3778" i="4"/>
  <c r="L3777" i="4"/>
  <c r="I3777" i="4" s="1"/>
  <c r="L3776" i="4"/>
  <c r="M3776" i="4" s="1"/>
  <c r="L3775" i="4"/>
  <c r="L3774" i="4"/>
  <c r="I3774" i="4" s="1"/>
  <c r="L3773" i="4"/>
  <c r="M3773" i="4" s="1"/>
  <c r="L3772" i="4"/>
  <c r="N3772" i="4" s="1"/>
  <c r="L3771" i="4"/>
  <c r="L3770" i="4"/>
  <c r="L3769" i="4"/>
  <c r="L3768" i="4"/>
  <c r="N3768" i="4" s="1"/>
  <c r="L3767" i="4"/>
  <c r="L3766" i="4"/>
  <c r="L3765" i="4"/>
  <c r="L3764" i="4"/>
  <c r="N3764" i="4" s="1"/>
  <c r="L3763" i="4"/>
  <c r="M3763" i="4" s="1"/>
  <c r="L3762" i="4"/>
  <c r="L3761" i="4"/>
  <c r="L3760" i="4"/>
  <c r="N3760" i="4" s="1"/>
  <c r="L3759" i="4"/>
  <c r="L3758" i="4"/>
  <c r="L3757" i="4"/>
  <c r="L3756" i="4"/>
  <c r="N3756" i="4" s="1"/>
  <c r="L3755" i="4"/>
  <c r="I3755" i="4" s="1"/>
  <c r="L3754" i="4"/>
  <c r="I3754" i="4" s="1"/>
  <c r="L3753" i="4"/>
  <c r="L3752" i="4"/>
  <c r="L3751" i="4"/>
  <c r="L3750" i="4"/>
  <c r="L3749" i="4"/>
  <c r="L3748" i="4"/>
  <c r="N3748" i="4" s="1"/>
  <c r="L3747" i="4"/>
  <c r="I3747" i="4" s="1"/>
  <c r="L3746" i="4"/>
  <c r="I3746" i="4" s="1"/>
  <c r="L3745" i="4"/>
  <c r="L3744" i="4"/>
  <c r="M3744" i="4" s="1"/>
  <c r="L3743" i="4"/>
  <c r="K3743" i="4" s="1"/>
  <c r="L3742" i="4"/>
  <c r="I3742" i="4" s="1"/>
  <c r="L3741" i="4"/>
  <c r="I3741" i="4" s="1"/>
  <c r="L3740" i="4"/>
  <c r="N3740" i="4" s="1"/>
  <c r="L3739" i="4"/>
  <c r="L3738" i="4"/>
  <c r="L3737" i="4"/>
  <c r="I3737" i="4" s="1"/>
  <c r="L3736" i="4"/>
  <c r="N3736" i="4" s="1"/>
  <c r="L3735" i="4"/>
  <c r="I3735" i="4" s="1"/>
  <c r="L3734" i="4"/>
  <c r="I3734" i="4" s="1"/>
  <c r="L3733" i="4"/>
  <c r="L3732" i="4"/>
  <c r="L3731" i="4"/>
  <c r="L3730" i="4"/>
  <c r="I3730" i="4" s="1"/>
  <c r="L3729" i="4"/>
  <c r="I3729" i="4" s="1"/>
  <c r="L3728" i="4"/>
  <c r="N3728" i="4" s="1"/>
  <c r="L3727" i="4"/>
  <c r="L3726" i="4"/>
  <c r="L3725" i="4"/>
  <c r="L3724" i="4"/>
  <c r="N3724" i="4" s="1"/>
  <c r="L3723" i="4"/>
  <c r="K3723" i="4" s="1"/>
  <c r="L3722" i="4"/>
  <c r="L3721" i="4"/>
  <c r="I3721" i="4" s="1"/>
  <c r="L3720" i="4"/>
  <c r="N3720" i="4" s="1"/>
  <c r="L3719" i="4"/>
  <c r="I3719" i="4" s="1"/>
  <c r="L3718" i="4"/>
  <c r="L3717" i="4"/>
  <c r="L3716" i="4"/>
  <c r="N3716" i="4" s="1"/>
  <c r="L3715" i="4"/>
  <c r="I3715" i="4" s="1"/>
  <c r="L3714" i="4"/>
  <c r="L3713" i="4"/>
  <c r="I3713" i="4" s="1"/>
  <c r="L3712" i="4"/>
  <c r="M3712" i="4" s="1"/>
  <c r="L3711" i="4"/>
  <c r="L3710" i="4"/>
  <c r="L3709" i="4"/>
  <c r="L3708" i="4"/>
  <c r="N3708" i="4" s="1"/>
  <c r="L3707" i="4"/>
  <c r="I3707" i="4" s="1"/>
  <c r="L3706" i="4"/>
  <c r="L3705" i="4"/>
  <c r="M3705" i="4" s="1"/>
  <c r="L3704" i="4"/>
  <c r="N3704" i="4" s="1"/>
  <c r="L3703" i="4"/>
  <c r="L3702" i="4"/>
  <c r="I3702" i="4" s="1"/>
  <c r="L3701" i="4"/>
  <c r="L3700" i="4"/>
  <c r="N3700" i="4" s="1"/>
  <c r="L3699" i="4"/>
  <c r="L3698" i="4"/>
  <c r="L3697" i="4"/>
  <c r="L3696" i="4"/>
  <c r="N3696" i="4" s="1"/>
  <c r="L3695" i="4"/>
  <c r="I3695" i="4" s="1"/>
  <c r="L3694" i="4"/>
  <c r="L3693" i="4"/>
  <c r="L3692" i="4"/>
  <c r="N3692" i="4" s="1"/>
  <c r="L3691" i="4"/>
  <c r="L3690" i="4"/>
  <c r="L3689" i="4"/>
  <c r="I3689" i="4" s="1"/>
  <c r="L3688" i="4"/>
  <c r="N3688" i="4" s="1"/>
  <c r="L3687" i="4"/>
  <c r="L3686" i="4"/>
  <c r="L3685" i="4"/>
  <c r="L3684" i="4"/>
  <c r="N3684" i="4" s="1"/>
  <c r="L3683" i="4"/>
  <c r="I3683" i="4" s="1"/>
  <c r="L3682" i="4"/>
  <c r="L3681" i="4"/>
  <c r="M3681" i="4" s="1"/>
  <c r="L3680" i="4"/>
  <c r="M3680" i="4" s="1"/>
  <c r="L3679" i="4"/>
  <c r="L3678" i="4"/>
  <c r="L3677" i="4"/>
  <c r="L3676" i="4"/>
  <c r="N3676" i="4" s="1"/>
  <c r="L3675" i="4"/>
  <c r="L3674" i="4"/>
  <c r="L3673" i="4"/>
  <c r="L3672" i="4"/>
  <c r="N3672" i="4" s="1"/>
  <c r="L3671" i="4"/>
  <c r="L3670" i="4"/>
  <c r="I3670" i="4" s="1"/>
  <c r="L3669" i="4"/>
  <c r="L3668" i="4"/>
  <c r="N3668" i="4" s="1"/>
  <c r="L3667" i="4"/>
  <c r="L3666" i="4"/>
  <c r="L3665" i="4"/>
  <c r="I3665" i="4" s="1"/>
  <c r="L3664" i="4"/>
  <c r="N3664" i="4" s="1"/>
  <c r="L3663" i="4"/>
  <c r="L3662" i="4"/>
  <c r="L3661" i="4"/>
  <c r="L3660" i="4"/>
  <c r="N3660" i="4" s="1"/>
  <c r="L3659" i="4"/>
  <c r="I3659" i="4" s="1"/>
  <c r="L3658" i="4"/>
  <c r="L3657" i="4"/>
  <c r="I3657" i="4" s="1"/>
  <c r="L3656" i="4"/>
  <c r="N3656" i="4" s="1"/>
  <c r="L3655" i="4"/>
  <c r="L3654" i="4"/>
  <c r="L3653" i="4"/>
  <c r="L3652" i="4"/>
  <c r="N3652" i="4" s="1"/>
  <c r="L3651" i="4"/>
  <c r="I3651" i="4" s="1"/>
  <c r="L3650" i="4"/>
  <c r="L3649" i="4"/>
  <c r="L3648" i="4"/>
  <c r="M3648" i="4" s="1"/>
  <c r="L3647" i="4"/>
  <c r="I3647" i="4" s="1"/>
  <c r="L3646" i="4"/>
  <c r="L3645" i="4"/>
  <c r="M3645" i="4" s="1"/>
  <c r="L3644" i="4"/>
  <c r="N3644" i="4" s="1"/>
  <c r="L3643" i="4"/>
  <c r="I3643" i="4" s="1"/>
  <c r="L3642" i="4"/>
  <c r="I3642" i="4" s="1"/>
  <c r="J3642" i="4" s="1"/>
  <c r="L3641" i="4"/>
  <c r="I3641" i="4" s="1"/>
  <c r="L3640" i="4"/>
  <c r="N3640" i="4" s="1"/>
  <c r="L3639" i="4"/>
  <c r="L3638" i="4"/>
  <c r="L3637" i="4"/>
  <c r="M3637" i="4" s="1"/>
  <c r="L3636" i="4"/>
  <c r="N3636" i="4" s="1"/>
  <c r="L3635" i="4"/>
  <c r="L3634" i="4"/>
  <c r="L3633" i="4"/>
  <c r="I3633" i="4" s="1"/>
  <c r="L3632" i="4"/>
  <c r="N3632" i="4" s="1"/>
  <c r="L3631" i="4"/>
  <c r="I3631" i="4" s="1"/>
  <c r="L3630" i="4"/>
  <c r="L3629" i="4"/>
  <c r="M3629" i="4" s="1"/>
  <c r="L3628" i="4"/>
  <c r="N3628" i="4" s="1"/>
  <c r="L3627" i="4"/>
  <c r="L3626" i="4"/>
  <c r="L3625" i="4"/>
  <c r="I3625" i="4" s="1"/>
  <c r="L3624" i="4"/>
  <c r="N3624" i="4" s="1"/>
  <c r="L3623" i="4"/>
  <c r="L3622" i="4"/>
  <c r="L3621" i="4"/>
  <c r="M3621" i="4" s="1"/>
  <c r="L3620" i="4"/>
  <c r="N3620" i="4" s="1"/>
  <c r="L3619" i="4"/>
  <c r="I3619" i="4" s="1"/>
  <c r="L3618" i="4"/>
  <c r="L3617" i="4"/>
  <c r="I3617" i="4" s="1"/>
  <c r="L3616" i="4"/>
  <c r="M3616" i="4" s="1"/>
  <c r="L3615" i="4"/>
  <c r="L3614" i="4"/>
  <c r="I3614" i="4" s="1"/>
  <c r="L3613" i="4"/>
  <c r="M3613" i="4" s="1"/>
  <c r="L3612" i="4"/>
  <c r="N3612" i="4" s="1"/>
  <c r="L3611" i="4"/>
  <c r="I3611" i="4" s="1"/>
  <c r="L3610" i="4"/>
  <c r="L3609" i="4"/>
  <c r="I3609" i="4" s="1"/>
  <c r="L3608" i="4"/>
  <c r="N3608" i="4" s="1"/>
  <c r="L3607" i="4"/>
  <c r="I3607" i="4" s="1"/>
  <c r="L3606" i="4"/>
  <c r="I3606" i="4" s="1"/>
  <c r="L3605" i="4"/>
  <c r="M3605" i="4" s="1"/>
  <c r="L3604" i="4"/>
  <c r="N3604" i="4" s="1"/>
  <c r="L3603" i="4"/>
  <c r="I3603" i="4" s="1"/>
  <c r="L3602" i="4"/>
  <c r="L3601" i="4"/>
  <c r="I3601" i="4" s="1"/>
  <c r="L3600" i="4"/>
  <c r="N3600" i="4" s="1"/>
  <c r="L3599" i="4"/>
  <c r="L3598" i="4"/>
  <c r="L3597" i="4"/>
  <c r="L3596" i="4"/>
  <c r="N3596" i="4" s="1"/>
  <c r="L3595" i="4"/>
  <c r="K3595" i="4" s="1"/>
  <c r="L3594" i="4"/>
  <c r="L3593" i="4"/>
  <c r="I3593" i="4" s="1"/>
  <c r="L3592" i="4"/>
  <c r="N3592" i="4" s="1"/>
  <c r="L3591" i="4"/>
  <c r="I3591" i="4" s="1"/>
  <c r="L3590" i="4"/>
  <c r="L3589" i="4"/>
  <c r="M3589" i="4" s="1"/>
  <c r="L3588" i="4"/>
  <c r="N3588" i="4" s="1"/>
  <c r="L3587" i="4"/>
  <c r="L3586" i="4"/>
  <c r="I3586" i="4" s="1"/>
  <c r="L3585" i="4"/>
  <c r="I3585" i="4" s="1"/>
  <c r="L3584" i="4"/>
  <c r="M3584" i="4" s="1"/>
  <c r="L3583" i="4"/>
  <c r="I3583" i="4" s="1"/>
  <c r="L3582" i="4"/>
  <c r="L3581" i="4"/>
  <c r="M3581" i="4" s="1"/>
  <c r="L3580" i="4"/>
  <c r="N3580" i="4" s="1"/>
  <c r="L3579" i="4"/>
  <c r="I3579" i="4" s="1"/>
  <c r="L3578" i="4"/>
  <c r="L3577" i="4"/>
  <c r="I3577" i="4" s="1"/>
  <c r="L3576" i="4"/>
  <c r="N3576" i="4" s="1"/>
  <c r="L3575" i="4"/>
  <c r="L3574" i="4"/>
  <c r="L3573" i="4"/>
  <c r="M3573" i="4" s="1"/>
  <c r="L3572" i="4"/>
  <c r="N3572" i="4" s="1"/>
  <c r="L3571" i="4"/>
  <c r="I3571" i="4" s="1"/>
  <c r="L3570" i="4"/>
  <c r="L3569" i="4"/>
  <c r="I3569" i="4" s="1"/>
  <c r="L3568" i="4"/>
  <c r="N3568" i="4" s="1"/>
  <c r="L3567" i="4"/>
  <c r="L3566" i="4"/>
  <c r="L3565" i="4"/>
  <c r="L3564" i="4"/>
  <c r="N3564" i="4" s="1"/>
  <c r="L3563" i="4"/>
  <c r="I3563" i="4" s="1"/>
  <c r="L3562" i="4"/>
  <c r="L3561" i="4"/>
  <c r="I3561" i="4" s="1"/>
  <c r="L3560" i="4"/>
  <c r="N3560" i="4" s="1"/>
  <c r="L3559" i="4"/>
  <c r="L3558" i="4"/>
  <c r="I3558" i="4" s="1"/>
  <c r="L3557" i="4"/>
  <c r="L3556" i="4"/>
  <c r="N3556" i="4" s="1"/>
  <c r="L3555" i="4"/>
  <c r="K3555" i="4" s="1"/>
  <c r="L3554" i="4"/>
  <c r="I3554" i="4" s="1"/>
  <c r="L3553" i="4"/>
  <c r="I3553" i="4" s="1"/>
  <c r="L3552" i="4"/>
  <c r="M3552" i="4" s="1"/>
  <c r="L3551" i="4"/>
  <c r="I3551" i="4" s="1"/>
  <c r="L3550" i="4"/>
  <c r="L3549" i="4"/>
  <c r="L3548" i="4"/>
  <c r="N3548" i="4" s="1"/>
  <c r="L3547" i="4"/>
  <c r="I3547" i="4" s="1"/>
  <c r="L3546" i="4"/>
  <c r="L3545" i="4"/>
  <c r="I3545" i="4" s="1"/>
  <c r="L3544" i="4"/>
  <c r="N3544" i="4" s="1"/>
  <c r="L3543" i="4"/>
  <c r="M3543" i="4" s="1"/>
  <c r="L3542" i="4"/>
  <c r="L3541" i="4"/>
  <c r="L3540" i="4"/>
  <c r="N3540" i="4" s="1"/>
  <c r="L3539" i="4"/>
  <c r="K3539" i="4" s="1"/>
  <c r="L3538" i="4"/>
  <c r="L3537" i="4"/>
  <c r="I3537" i="4" s="1"/>
  <c r="L3536" i="4"/>
  <c r="N3536" i="4" s="1"/>
  <c r="L3535" i="4"/>
  <c r="I3535" i="4" s="1"/>
  <c r="L3534" i="4"/>
  <c r="L3533" i="4"/>
  <c r="L3532" i="4"/>
  <c r="N3532" i="4" s="1"/>
  <c r="L3531" i="4"/>
  <c r="I3531" i="4" s="1"/>
  <c r="L3530" i="4"/>
  <c r="L3529" i="4"/>
  <c r="I3529" i="4" s="1"/>
  <c r="L3528" i="4"/>
  <c r="L3527" i="4"/>
  <c r="L3526" i="4"/>
  <c r="I3526" i="4" s="1"/>
  <c r="L3525" i="4"/>
  <c r="L3524" i="4"/>
  <c r="N3524" i="4" s="1"/>
  <c r="L3523" i="4"/>
  <c r="I3523" i="4" s="1"/>
  <c r="L3522" i="4"/>
  <c r="L3521" i="4"/>
  <c r="I3521" i="4" s="1"/>
  <c r="L3520" i="4"/>
  <c r="M3520" i="4" s="1"/>
  <c r="L3519" i="4"/>
  <c r="I3519" i="4" s="1"/>
  <c r="L3518" i="4"/>
  <c r="L3517" i="4"/>
  <c r="M3517" i="4" s="1"/>
  <c r="L3516" i="4"/>
  <c r="N3516" i="4" s="1"/>
  <c r="L3515" i="4"/>
  <c r="L3514" i="4"/>
  <c r="L3513" i="4"/>
  <c r="I3513" i="4" s="1"/>
  <c r="L3512" i="4"/>
  <c r="N3512" i="4" s="1"/>
  <c r="L3511" i="4"/>
  <c r="L3510" i="4"/>
  <c r="L3509" i="4"/>
  <c r="M3509" i="4" s="1"/>
  <c r="L3508" i="4"/>
  <c r="N3508" i="4" s="1"/>
  <c r="L3507" i="4"/>
  <c r="L3506" i="4"/>
  <c r="L3505" i="4"/>
  <c r="I3505" i="4" s="1"/>
  <c r="L3504" i="4"/>
  <c r="N3504" i="4" s="1"/>
  <c r="L3503" i="4"/>
  <c r="L3502" i="4"/>
  <c r="L3501" i="4"/>
  <c r="M3501" i="4" s="1"/>
  <c r="L3500" i="4"/>
  <c r="N3500" i="4" s="1"/>
  <c r="L3499" i="4"/>
  <c r="I3499" i="4" s="1"/>
  <c r="L3498" i="4"/>
  <c r="L3497" i="4"/>
  <c r="I3497" i="4" s="1"/>
  <c r="L3496" i="4"/>
  <c r="N3496" i="4" s="1"/>
  <c r="L3495" i="4"/>
  <c r="L3494" i="4"/>
  <c r="I3494" i="4" s="1"/>
  <c r="L3493" i="4"/>
  <c r="M3493" i="4" s="1"/>
  <c r="L3492" i="4"/>
  <c r="N3492" i="4" s="1"/>
  <c r="L3491" i="4"/>
  <c r="I3491" i="4" s="1"/>
  <c r="L3490" i="4"/>
  <c r="I3490" i="4" s="1"/>
  <c r="L3489" i="4"/>
  <c r="I3489" i="4" s="1"/>
  <c r="L3488" i="4"/>
  <c r="M3488" i="4" s="1"/>
  <c r="L3487" i="4"/>
  <c r="L3486" i="4"/>
  <c r="L3485" i="4"/>
  <c r="L3484" i="4"/>
  <c r="N3484" i="4" s="1"/>
  <c r="L3483" i="4"/>
  <c r="L3482" i="4"/>
  <c r="L3481" i="4"/>
  <c r="I3481" i="4" s="1"/>
  <c r="L3480" i="4"/>
  <c r="N3480" i="4" s="1"/>
  <c r="L3479" i="4"/>
  <c r="I3479" i="4" s="1"/>
  <c r="L3478" i="4"/>
  <c r="L3477" i="4"/>
  <c r="L3476" i="4"/>
  <c r="N3476" i="4" s="1"/>
  <c r="L3475" i="4"/>
  <c r="L3474" i="4"/>
  <c r="L3473" i="4"/>
  <c r="I3473" i="4" s="1"/>
  <c r="L3472" i="4"/>
  <c r="N3472" i="4" s="1"/>
  <c r="L3471" i="4"/>
  <c r="L3470" i="4"/>
  <c r="L3469" i="4"/>
  <c r="L3468" i="4"/>
  <c r="N3468" i="4" s="1"/>
  <c r="L3467" i="4"/>
  <c r="K3467" i="4" s="1"/>
  <c r="L3466" i="4"/>
  <c r="L3465" i="4"/>
  <c r="I3465" i="4" s="1"/>
  <c r="L3464" i="4"/>
  <c r="L3463" i="4"/>
  <c r="I3463" i="4" s="1"/>
  <c r="L3462" i="4"/>
  <c r="I3462" i="4" s="1"/>
  <c r="L3461" i="4"/>
  <c r="L3460" i="4"/>
  <c r="N3460" i="4" s="1"/>
  <c r="L3459" i="4"/>
  <c r="I3459" i="4" s="1"/>
  <c r="L3458" i="4"/>
  <c r="L3457" i="4"/>
  <c r="I3457" i="4" s="1"/>
  <c r="L3456" i="4"/>
  <c r="M3456" i="4" s="1"/>
  <c r="L3455" i="4"/>
  <c r="L3454" i="4"/>
  <c r="L3453" i="4"/>
  <c r="L3452" i="4"/>
  <c r="N3452" i="4" s="1"/>
  <c r="L3451" i="4"/>
  <c r="I3451" i="4" s="1"/>
  <c r="L3450" i="4"/>
  <c r="L3449" i="4"/>
  <c r="L3448" i="4"/>
  <c r="N3448" i="4" s="1"/>
  <c r="L3447" i="4"/>
  <c r="L3446" i="4"/>
  <c r="I3446" i="4" s="1"/>
  <c r="L3445" i="4"/>
  <c r="L3444" i="4"/>
  <c r="N3444" i="4" s="1"/>
  <c r="L3443" i="4"/>
  <c r="I3443" i="4" s="1"/>
  <c r="L3442" i="4"/>
  <c r="L3441" i="4"/>
  <c r="I3441" i="4" s="1"/>
  <c r="L3440" i="4"/>
  <c r="N3440" i="4" s="1"/>
  <c r="L3439" i="4"/>
  <c r="I3439" i="4" s="1"/>
  <c r="L3438" i="4"/>
  <c r="L3437" i="4"/>
  <c r="L3436" i="4"/>
  <c r="N3436" i="4" s="1"/>
  <c r="L3435" i="4"/>
  <c r="I3435" i="4" s="1"/>
  <c r="L3434" i="4"/>
  <c r="I3434" i="4" s="1"/>
  <c r="L3433" i="4"/>
  <c r="I3433" i="4" s="1"/>
  <c r="L3432" i="4"/>
  <c r="N3432" i="4" s="1"/>
  <c r="L3431" i="4"/>
  <c r="L3430" i="4"/>
  <c r="L3429" i="4"/>
  <c r="I3429" i="4" s="1"/>
  <c r="L3428" i="4"/>
  <c r="N3428" i="4" s="1"/>
  <c r="L3427" i="4"/>
  <c r="K3427" i="4" s="1"/>
  <c r="L3426" i="4"/>
  <c r="M3426" i="4" s="1"/>
  <c r="L3425" i="4"/>
  <c r="I3425" i="4" s="1"/>
  <c r="L3424" i="4"/>
  <c r="N3424" i="4" s="1"/>
  <c r="L3423" i="4"/>
  <c r="L3422" i="4"/>
  <c r="L3421" i="4"/>
  <c r="M3421" i="4" s="1"/>
  <c r="L3420" i="4"/>
  <c r="N3420" i="4" s="1"/>
  <c r="L3419" i="4"/>
  <c r="I3419" i="4" s="1"/>
  <c r="L3418" i="4"/>
  <c r="L3417" i="4"/>
  <c r="I3417" i="4" s="1"/>
  <c r="L3416" i="4"/>
  <c r="N3416" i="4" s="1"/>
  <c r="L3415" i="4"/>
  <c r="L3414" i="4"/>
  <c r="M3414" i="4" s="1"/>
  <c r="L3413" i="4"/>
  <c r="I3413" i="4" s="1"/>
  <c r="L3412" i="4"/>
  <c r="N3412" i="4" s="1"/>
  <c r="L3411" i="4"/>
  <c r="I3411" i="4" s="1"/>
  <c r="L3410" i="4"/>
  <c r="L3409" i="4"/>
  <c r="I3409" i="4" s="1"/>
  <c r="L3408" i="4"/>
  <c r="N3408" i="4" s="1"/>
  <c r="L3407" i="4"/>
  <c r="L3406" i="4"/>
  <c r="M3406" i="4" s="1"/>
  <c r="L3405" i="4"/>
  <c r="M3405" i="4" s="1"/>
  <c r="L3404" i="4"/>
  <c r="L3403" i="4"/>
  <c r="I3403" i="4" s="1"/>
  <c r="L3402" i="4"/>
  <c r="I3402" i="4" s="1"/>
  <c r="L3401" i="4"/>
  <c r="I3401" i="4" s="1"/>
  <c r="L3400" i="4"/>
  <c r="K3400" i="4" s="1"/>
  <c r="L3399" i="4"/>
  <c r="L3398" i="4"/>
  <c r="M3398" i="4" s="1"/>
  <c r="L3397" i="4"/>
  <c r="I3397" i="4" s="1"/>
  <c r="L3396" i="4"/>
  <c r="N3396" i="4" s="1"/>
  <c r="L3395" i="4"/>
  <c r="L3394" i="4"/>
  <c r="L3393" i="4"/>
  <c r="I3393" i="4" s="1"/>
  <c r="L3392" i="4"/>
  <c r="N3392" i="4" s="1"/>
  <c r="L3391" i="4"/>
  <c r="I3391" i="4" s="1"/>
  <c r="L3390" i="4"/>
  <c r="L3389" i="4"/>
  <c r="M3389" i="4" s="1"/>
  <c r="L3388" i="4"/>
  <c r="N3388" i="4" s="1"/>
  <c r="L3387" i="4"/>
  <c r="I3387" i="4" s="1"/>
  <c r="L3386" i="4"/>
  <c r="I3386" i="4" s="1"/>
  <c r="J3386" i="4" s="1"/>
  <c r="L3385" i="4"/>
  <c r="I3385" i="4" s="1"/>
  <c r="L3384" i="4"/>
  <c r="N3384" i="4" s="1"/>
  <c r="L3383" i="4"/>
  <c r="L3382" i="4"/>
  <c r="M3382" i="4" s="1"/>
  <c r="L3381" i="4"/>
  <c r="I3381" i="4" s="1"/>
  <c r="L3380" i="4"/>
  <c r="N3380" i="4" s="1"/>
  <c r="L3379" i="4"/>
  <c r="I3379" i="4" s="1"/>
  <c r="L3378" i="4"/>
  <c r="L3377" i="4"/>
  <c r="I3377" i="4" s="1"/>
  <c r="L3376" i="4"/>
  <c r="N3376" i="4" s="1"/>
  <c r="L3375" i="4"/>
  <c r="I3375" i="4" s="1"/>
  <c r="L3374" i="4"/>
  <c r="I3374" i="4" s="1"/>
  <c r="L3373" i="4"/>
  <c r="L3372" i="4"/>
  <c r="L3371" i="4"/>
  <c r="K3371" i="4" s="1"/>
  <c r="L3370" i="4"/>
  <c r="L3369" i="4"/>
  <c r="I3369" i="4" s="1"/>
  <c r="L3368" i="4"/>
  <c r="N3368" i="4" s="1"/>
  <c r="L3367" i="4"/>
  <c r="L3366" i="4"/>
  <c r="L3365" i="4"/>
  <c r="I3365" i="4" s="1"/>
  <c r="L3364" i="4"/>
  <c r="N3364" i="4" s="1"/>
  <c r="L3363" i="4"/>
  <c r="M3363" i="4" s="1"/>
  <c r="L3362" i="4"/>
  <c r="L3361" i="4"/>
  <c r="I3361" i="4" s="1"/>
  <c r="L3360" i="4"/>
  <c r="N3360" i="4" s="1"/>
  <c r="L3359" i="4"/>
  <c r="L3358" i="4"/>
  <c r="L3357" i="4"/>
  <c r="M3357" i="4" s="1"/>
  <c r="L3356" i="4"/>
  <c r="N3356" i="4" s="1"/>
  <c r="L3355" i="4"/>
  <c r="I3355" i="4" s="1"/>
  <c r="L3354" i="4"/>
  <c r="L3353" i="4"/>
  <c r="I3353" i="4" s="1"/>
  <c r="L3352" i="4"/>
  <c r="L3351" i="4"/>
  <c r="L3350" i="4"/>
  <c r="M3350" i="4" s="1"/>
  <c r="L3349" i="4"/>
  <c r="I3349" i="4" s="1"/>
  <c r="L3348" i="4"/>
  <c r="N3348" i="4" s="1"/>
  <c r="L3347" i="4"/>
  <c r="L3346" i="4"/>
  <c r="I3346" i="4" s="1"/>
  <c r="L3345" i="4"/>
  <c r="I3345" i="4" s="1"/>
  <c r="L3344" i="4"/>
  <c r="N3344" i="4" s="1"/>
  <c r="L3343" i="4"/>
  <c r="L3342" i="4"/>
  <c r="M3342" i="4" s="1"/>
  <c r="L3341" i="4"/>
  <c r="M3341" i="4" s="1"/>
  <c r="L3340" i="4"/>
  <c r="L3339" i="4"/>
  <c r="L3338" i="4"/>
  <c r="L3337" i="4"/>
  <c r="I3337" i="4" s="1"/>
  <c r="L3336" i="4"/>
  <c r="N3336" i="4" s="1"/>
  <c r="L3335" i="4"/>
  <c r="I3335" i="4" s="1"/>
  <c r="L3334" i="4"/>
  <c r="M3334" i="4" s="1"/>
  <c r="L3333" i="4"/>
  <c r="I3333" i="4" s="1"/>
  <c r="L3332" i="4"/>
  <c r="N3332" i="4" s="1"/>
  <c r="L3331" i="4"/>
  <c r="I3331" i="4" s="1"/>
  <c r="L3330" i="4"/>
  <c r="L3329" i="4"/>
  <c r="I3329" i="4" s="1"/>
  <c r="L3328" i="4"/>
  <c r="N3328" i="4" s="1"/>
  <c r="L3327" i="4"/>
  <c r="K3327" i="4" s="1"/>
  <c r="L3326" i="4"/>
  <c r="L3325" i="4"/>
  <c r="M3325" i="4" s="1"/>
  <c r="L3324" i="4"/>
  <c r="N3324" i="4" s="1"/>
  <c r="L3323" i="4"/>
  <c r="M3323" i="4" s="1"/>
  <c r="L3322" i="4"/>
  <c r="L3321" i="4"/>
  <c r="I3321" i="4" s="1"/>
  <c r="L3320" i="4"/>
  <c r="N3320" i="4" s="1"/>
  <c r="L3319" i="4"/>
  <c r="I3319" i="4" s="1"/>
  <c r="L3318" i="4"/>
  <c r="M3318" i="4" s="1"/>
  <c r="L3317" i="4"/>
  <c r="I3317" i="4" s="1"/>
  <c r="L3316" i="4"/>
  <c r="M3316" i="4" s="1"/>
  <c r="L3315" i="4"/>
  <c r="I3315" i="4" s="1"/>
  <c r="L3314" i="4"/>
  <c r="I3314" i="4" s="1"/>
  <c r="L3313" i="4"/>
  <c r="I3313" i="4" s="1"/>
  <c r="L3312" i="4"/>
  <c r="L3311" i="4"/>
  <c r="L3310" i="4"/>
  <c r="L3309" i="4"/>
  <c r="L3308" i="4"/>
  <c r="N3308" i="4" s="1"/>
  <c r="L3307" i="4"/>
  <c r="I3307" i="4" s="1"/>
  <c r="L3306" i="4"/>
  <c r="M3306" i="4" s="1"/>
  <c r="L3305" i="4"/>
  <c r="I3305" i="4" s="1"/>
  <c r="L3304" i="4"/>
  <c r="L3303" i="4"/>
  <c r="I3303" i="4" s="1"/>
  <c r="L3302" i="4"/>
  <c r="I3302" i="4" s="1"/>
  <c r="L3301" i="4"/>
  <c r="I3301" i="4" s="1"/>
  <c r="L3300" i="4"/>
  <c r="L3299" i="4"/>
  <c r="L3298" i="4"/>
  <c r="L3297" i="4"/>
  <c r="I3297" i="4" s="1"/>
  <c r="L3296" i="4"/>
  <c r="M3296" i="4" s="1"/>
  <c r="L3295" i="4"/>
  <c r="I3295" i="4" s="1"/>
  <c r="L3294" i="4"/>
  <c r="M3294" i="4" s="1"/>
  <c r="L3293" i="4"/>
  <c r="L3292" i="4"/>
  <c r="M3292" i="4" s="1"/>
  <c r="L3291" i="4"/>
  <c r="L3290" i="4"/>
  <c r="L3289" i="4"/>
  <c r="I3289" i="4" s="1"/>
  <c r="L3288" i="4"/>
  <c r="M3288" i="4" s="1"/>
  <c r="L3287" i="4"/>
  <c r="I3287" i="4" s="1"/>
  <c r="L3286" i="4"/>
  <c r="L3285" i="4"/>
  <c r="I3285" i="4" s="1"/>
  <c r="L3284" i="4"/>
  <c r="L3283" i="4"/>
  <c r="L3282" i="4"/>
  <c r="L3281" i="4"/>
  <c r="I3281" i="4" s="1"/>
  <c r="L3280" i="4"/>
  <c r="M3280" i="4" s="1"/>
  <c r="L3279" i="4"/>
  <c r="I3279" i="4" s="1"/>
  <c r="L3278" i="4"/>
  <c r="L3277" i="4"/>
  <c r="L3276" i="4"/>
  <c r="L3275" i="4"/>
  <c r="I3275" i="4" s="1"/>
  <c r="L3274" i="4"/>
  <c r="M3274" i="4" s="1"/>
  <c r="L3273" i="4"/>
  <c r="I3273" i="4" s="1"/>
  <c r="L3272" i="4"/>
  <c r="L3271" i="4"/>
  <c r="I3271" i="4" s="1"/>
  <c r="L3270" i="4"/>
  <c r="L3269" i="4"/>
  <c r="L3268" i="4"/>
  <c r="L3267" i="4"/>
  <c r="I3267" i="4" s="1"/>
  <c r="L3266" i="4"/>
  <c r="L3265" i="4"/>
  <c r="I3265" i="4" s="1"/>
  <c r="L3264" i="4"/>
  <c r="M3264" i="4" s="1"/>
  <c r="L3263" i="4"/>
  <c r="I3263" i="4" s="1"/>
  <c r="L3262" i="4"/>
  <c r="M3262" i="4" s="1"/>
  <c r="L3261" i="4"/>
  <c r="I3261" i="4" s="1"/>
  <c r="L3260" i="4"/>
  <c r="M3260" i="4" s="1"/>
  <c r="L3259" i="4"/>
  <c r="L3258" i="4"/>
  <c r="L3257" i="4"/>
  <c r="I3257" i="4" s="1"/>
  <c r="L3256" i="4"/>
  <c r="M3256" i="4" s="1"/>
  <c r="L3255" i="4"/>
  <c r="I3255" i="4" s="1"/>
  <c r="L3254" i="4"/>
  <c r="L3253" i="4"/>
  <c r="L3252" i="4"/>
  <c r="M3252" i="4" s="1"/>
  <c r="L3251" i="4"/>
  <c r="L3250" i="4"/>
  <c r="I3250" i="4" s="1"/>
  <c r="L3249" i="4"/>
  <c r="I3249" i="4" s="1"/>
  <c r="L3248" i="4"/>
  <c r="L3247" i="4"/>
  <c r="I3247" i="4" s="1"/>
  <c r="L3246" i="4"/>
  <c r="L3245" i="4"/>
  <c r="I3245" i="4" s="1"/>
  <c r="L3244" i="4"/>
  <c r="L3243" i="4"/>
  <c r="I3243" i="4" s="1"/>
  <c r="L3242" i="4"/>
  <c r="M3242" i="4" s="1"/>
  <c r="L3241" i="4"/>
  <c r="I3241" i="4" s="1"/>
  <c r="L3240" i="4"/>
  <c r="L3239" i="4"/>
  <c r="I3239" i="4" s="1"/>
  <c r="L3238" i="4"/>
  <c r="L3237" i="4"/>
  <c r="L3236" i="4"/>
  <c r="K3236" i="4" s="1"/>
  <c r="L3235" i="4"/>
  <c r="L3234" i="4"/>
  <c r="L3233" i="4"/>
  <c r="I3233" i="4" s="1"/>
  <c r="L3232" i="4"/>
  <c r="M3232" i="4" s="1"/>
  <c r="L3231" i="4"/>
  <c r="I3231" i="4" s="1"/>
  <c r="L3230" i="4"/>
  <c r="M3230" i="4" s="1"/>
  <c r="L3229" i="4"/>
  <c r="I3229" i="4" s="1"/>
  <c r="L3228" i="4"/>
  <c r="M3228" i="4" s="1"/>
  <c r="L3227" i="4"/>
  <c r="K3227" i="4" s="1"/>
  <c r="L3226" i="4"/>
  <c r="M3226" i="4" s="1"/>
  <c r="L3225" i="4"/>
  <c r="I3225" i="4" s="1"/>
  <c r="L3224" i="4"/>
  <c r="L3223" i="4"/>
  <c r="I3223" i="4" s="1"/>
  <c r="L3222" i="4"/>
  <c r="L3221" i="4"/>
  <c r="L3220" i="4"/>
  <c r="M3220" i="4" s="1"/>
  <c r="L3219" i="4"/>
  <c r="I3219" i="4" s="1"/>
  <c r="L3218" i="4"/>
  <c r="L3217" i="4"/>
  <c r="I3217" i="4" s="1"/>
  <c r="L3216" i="4"/>
  <c r="M3216" i="4" s="1"/>
  <c r="L3215" i="4"/>
  <c r="I3215" i="4" s="1"/>
  <c r="L3214" i="4"/>
  <c r="I3214" i="4" s="1"/>
  <c r="L3213" i="4"/>
  <c r="I3213" i="4" s="1"/>
  <c r="L3212" i="4"/>
  <c r="L3211" i="4"/>
  <c r="I3211" i="4" s="1"/>
  <c r="L3210" i="4"/>
  <c r="L3209" i="4"/>
  <c r="I3209" i="4" s="1"/>
  <c r="L3208" i="4"/>
  <c r="L3207" i="4"/>
  <c r="I3207" i="4" s="1"/>
  <c r="L3206" i="4"/>
  <c r="L3205" i="4"/>
  <c r="L3204" i="4"/>
  <c r="L3203" i="4"/>
  <c r="I3203" i="4" s="1"/>
  <c r="L3202" i="4"/>
  <c r="L3201" i="4"/>
  <c r="I3201" i="4" s="1"/>
  <c r="L3200" i="4"/>
  <c r="M3200" i="4" s="1"/>
  <c r="L3199" i="4"/>
  <c r="L3198" i="4"/>
  <c r="M3198" i="4" s="1"/>
  <c r="L3197" i="4"/>
  <c r="I3197" i="4" s="1"/>
  <c r="L3196" i="4"/>
  <c r="L3195" i="4"/>
  <c r="L3194" i="4"/>
  <c r="I3194" i="4" s="1"/>
  <c r="J3194" i="4" s="1"/>
  <c r="L3193" i="4"/>
  <c r="I3193" i="4" s="1"/>
  <c r="L3192" i="4"/>
  <c r="M3192" i="4" s="1"/>
  <c r="L3191" i="4"/>
  <c r="I3191" i="4" s="1"/>
  <c r="L3190" i="4"/>
  <c r="L3189" i="4"/>
  <c r="L3188" i="4"/>
  <c r="M3188" i="4" s="1"/>
  <c r="L3187" i="4"/>
  <c r="I3187" i="4" s="1"/>
  <c r="L3186" i="4"/>
  <c r="L3185" i="4"/>
  <c r="I3185" i="4" s="1"/>
  <c r="L3184" i="4"/>
  <c r="M3184" i="4" s="1"/>
  <c r="L3183" i="4"/>
  <c r="I3183" i="4" s="1"/>
  <c r="L3182" i="4"/>
  <c r="I3182" i="4" s="1"/>
  <c r="L3181" i="4"/>
  <c r="I3181" i="4" s="1"/>
  <c r="L3180" i="4"/>
  <c r="L3179" i="4"/>
  <c r="L3178" i="4"/>
  <c r="M3178" i="4" s="1"/>
  <c r="L3177" i="4"/>
  <c r="I3177" i="4" s="1"/>
  <c r="L3176" i="4"/>
  <c r="L3175" i="4"/>
  <c r="L3174" i="4"/>
  <c r="M3174" i="4" s="1"/>
  <c r="L3173" i="4"/>
  <c r="L3172" i="4"/>
  <c r="L3171" i="4"/>
  <c r="L3170" i="4"/>
  <c r="I3170" i="4" s="1"/>
  <c r="L3169" i="4"/>
  <c r="I3169" i="4" s="1"/>
  <c r="L3168" i="4"/>
  <c r="M3168" i="4" s="1"/>
  <c r="L3167" i="4"/>
  <c r="L3166" i="4"/>
  <c r="M3166" i="4" s="1"/>
  <c r="L3165" i="4"/>
  <c r="I3165" i="4" s="1"/>
  <c r="L3164" i="4"/>
  <c r="L3163" i="4"/>
  <c r="I3163" i="4" s="1"/>
  <c r="L3162" i="4"/>
  <c r="M3162" i="4" s="1"/>
  <c r="L3161" i="4"/>
  <c r="I3161" i="4" s="1"/>
  <c r="L3160" i="4"/>
  <c r="M3160" i="4" s="1"/>
  <c r="L3159" i="4"/>
  <c r="L3158" i="4"/>
  <c r="M3158" i="4" s="1"/>
  <c r="L3157" i="4"/>
  <c r="L3156" i="4"/>
  <c r="M3156" i="4" s="1"/>
  <c r="L3155" i="4"/>
  <c r="I3155" i="4" s="1"/>
  <c r="L3154" i="4"/>
  <c r="I3154" i="4" s="1"/>
  <c r="L3153" i="4"/>
  <c r="I3153" i="4" s="1"/>
  <c r="L3152" i="4"/>
  <c r="M3152" i="4" s="1"/>
  <c r="L3151" i="4"/>
  <c r="L3150" i="4"/>
  <c r="M3150" i="4" s="1"/>
  <c r="L3149" i="4"/>
  <c r="L3148" i="4"/>
  <c r="L3147" i="4"/>
  <c r="I3147" i="4" s="1"/>
  <c r="L3146" i="4"/>
  <c r="M3146" i="4" s="1"/>
  <c r="L3145" i="4"/>
  <c r="I3145" i="4" s="1"/>
  <c r="L3144" i="4"/>
  <c r="L3143" i="4"/>
  <c r="L3142" i="4"/>
  <c r="L3141" i="4"/>
  <c r="I3141" i="4" s="1"/>
  <c r="L3140" i="4"/>
  <c r="K3140" i="4" s="1"/>
  <c r="L3139" i="4"/>
  <c r="I3139" i="4" s="1"/>
  <c r="L3138" i="4"/>
  <c r="L3137" i="4"/>
  <c r="I3137" i="4" s="1"/>
  <c r="L3136" i="4"/>
  <c r="M3136" i="4" s="1"/>
  <c r="L3135" i="4"/>
  <c r="I3135" i="4" s="1"/>
  <c r="L3134" i="4"/>
  <c r="L3133" i="4"/>
  <c r="L3132" i="4"/>
  <c r="M3132" i="4" s="1"/>
  <c r="L3131" i="4"/>
  <c r="M3131" i="4" s="1"/>
  <c r="L3130" i="4"/>
  <c r="I3130" i="4" s="1"/>
  <c r="J3130" i="4" s="1"/>
  <c r="L3129" i="4"/>
  <c r="I3129" i="4" s="1"/>
  <c r="L3128" i="4"/>
  <c r="M3128" i="4" s="1"/>
  <c r="L3127" i="4"/>
  <c r="L3126" i="4"/>
  <c r="M3126" i="4" s="1"/>
  <c r="L3125" i="4"/>
  <c r="I3125" i="4" s="1"/>
  <c r="L3124" i="4"/>
  <c r="M3124" i="4" s="1"/>
  <c r="L3123" i="4"/>
  <c r="I3123" i="4" s="1"/>
  <c r="L3122" i="4"/>
  <c r="L3121" i="4"/>
  <c r="I3121" i="4" s="1"/>
  <c r="L3120" i="4"/>
  <c r="M3120" i="4" s="1"/>
  <c r="L3119" i="4"/>
  <c r="I3119" i="4" s="1"/>
  <c r="L3118" i="4"/>
  <c r="L3117" i="4"/>
  <c r="L3116" i="4"/>
  <c r="L3115" i="4"/>
  <c r="L3114" i="4"/>
  <c r="L3113" i="4"/>
  <c r="I3113" i="4" s="1"/>
  <c r="L3112" i="4"/>
  <c r="L3111" i="4"/>
  <c r="M3111" i="4" s="1"/>
  <c r="L3110" i="4"/>
  <c r="M3110" i="4" s="1"/>
  <c r="L3109" i="4"/>
  <c r="I3109" i="4" s="1"/>
  <c r="L3108" i="4"/>
  <c r="L3107" i="4"/>
  <c r="I3107" i="4" s="1"/>
  <c r="L3106" i="4"/>
  <c r="I3106" i="4" s="1"/>
  <c r="L3105" i="4"/>
  <c r="I3105" i="4" s="1"/>
  <c r="L3104" i="4"/>
  <c r="M3104" i="4" s="1"/>
  <c r="L3103" i="4"/>
  <c r="I3103" i="4" s="1"/>
  <c r="L3102" i="4"/>
  <c r="L3101" i="4"/>
  <c r="L3100" i="4"/>
  <c r="M3100" i="4" s="1"/>
  <c r="L3099" i="4"/>
  <c r="I3099" i="4" s="1"/>
  <c r="L3098" i="4"/>
  <c r="L3097" i="4"/>
  <c r="I3097" i="4" s="1"/>
  <c r="L3096" i="4"/>
  <c r="M3096" i="4" s="1"/>
  <c r="L3095" i="4"/>
  <c r="L3094" i="4"/>
  <c r="M3094" i="4" s="1"/>
  <c r="L3093" i="4"/>
  <c r="I3093" i="4" s="1"/>
  <c r="L3092" i="4"/>
  <c r="M3092" i="4" s="1"/>
  <c r="L3091" i="4"/>
  <c r="I3091" i="4" s="1"/>
  <c r="L3090" i="4"/>
  <c r="L3089" i="4"/>
  <c r="I3089" i="4" s="1"/>
  <c r="L3088" i="4"/>
  <c r="L3087" i="4"/>
  <c r="L3086" i="4"/>
  <c r="M3086" i="4" s="1"/>
  <c r="L3085" i="4"/>
  <c r="L3084" i="4"/>
  <c r="L3083" i="4"/>
  <c r="L3082" i="4"/>
  <c r="M3082" i="4" s="1"/>
  <c r="L3081" i="4"/>
  <c r="I3081" i="4" s="1"/>
  <c r="L3080" i="4"/>
  <c r="L3079" i="4"/>
  <c r="L3078" i="4"/>
  <c r="L3077" i="4"/>
  <c r="I3077" i="4" s="1"/>
  <c r="L3076" i="4"/>
  <c r="L3075" i="4"/>
  <c r="I3075" i="4" s="1"/>
  <c r="L3074" i="4"/>
  <c r="L3073" i="4"/>
  <c r="I3073" i="4" s="1"/>
  <c r="L3072" i="4"/>
  <c r="M3072" i="4" s="1"/>
  <c r="L3071" i="4"/>
  <c r="L3070" i="4"/>
  <c r="M3070" i="4" s="1"/>
  <c r="L3069" i="4"/>
  <c r="L3068" i="4"/>
  <c r="N3068" i="4" s="1"/>
  <c r="L3067" i="4"/>
  <c r="I3067" i="4" s="1"/>
  <c r="L3066" i="4"/>
  <c r="I3066" i="4" s="1"/>
  <c r="J3066" i="4" s="1"/>
  <c r="L3065" i="4"/>
  <c r="I3065" i="4" s="1"/>
  <c r="L3064" i="4"/>
  <c r="M3064" i="4" s="1"/>
  <c r="L3063" i="4"/>
  <c r="L3062" i="4"/>
  <c r="M3062" i="4" s="1"/>
  <c r="L3061" i="4"/>
  <c r="I3061" i="4" s="1"/>
  <c r="L3060" i="4"/>
  <c r="M3060" i="4" s="1"/>
  <c r="L3059" i="4"/>
  <c r="I3059" i="4" s="1"/>
  <c r="L3058" i="4"/>
  <c r="L3057" i="4"/>
  <c r="I3057" i="4" s="1"/>
  <c r="L3056" i="4"/>
  <c r="M3056" i="4" s="1"/>
  <c r="L3055" i="4"/>
  <c r="I3055" i="4" s="1"/>
  <c r="L3054" i="4"/>
  <c r="L3053" i="4"/>
  <c r="L3052" i="4"/>
  <c r="N3052" i="4" s="1"/>
  <c r="L3051" i="4"/>
  <c r="L3050" i="4"/>
  <c r="M3050" i="4" s="1"/>
  <c r="L3049" i="4"/>
  <c r="I3049" i="4" s="1"/>
  <c r="L3048" i="4"/>
  <c r="L3047" i="4"/>
  <c r="L3046" i="4"/>
  <c r="I3046" i="4" s="1"/>
  <c r="L3045" i="4"/>
  <c r="I3045" i="4" s="1"/>
  <c r="L3044" i="4"/>
  <c r="L3043" i="4"/>
  <c r="I3043" i="4" s="1"/>
  <c r="L3042" i="4"/>
  <c r="I3042" i="4" s="1"/>
  <c r="L3041" i="4"/>
  <c r="I3041" i="4" s="1"/>
  <c r="L3040" i="4"/>
  <c r="M3040" i="4" s="1"/>
  <c r="L3039" i="4"/>
  <c r="L3038" i="4"/>
  <c r="M3038" i="4" s="1"/>
  <c r="L3037" i="4"/>
  <c r="L3036" i="4"/>
  <c r="M3036" i="4" s="1"/>
  <c r="L3035" i="4"/>
  <c r="I3035" i="4" s="1"/>
  <c r="L3034" i="4"/>
  <c r="L3033" i="4"/>
  <c r="I3033" i="4" s="1"/>
  <c r="L3032" i="4"/>
  <c r="M3032" i="4" s="1"/>
  <c r="L3031" i="4"/>
  <c r="L3030" i="4"/>
  <c r="M3030" i="4" s="1"/>
  <c r="L3029" i="4"/>
  <c r="I3029" i="4" s="1"/>
  <c r="L3028" i="4"/>
  <c r="M3028" i="4" s="1"/>
  <c r="L3027" i="4"/>
  <c r="I3027" i="4" s="1"/>
  <c r="L3026" i="4"/>
  <c r="L3025" i="4"/>
  <c r="I3025" i="4" s="1"/>
  <c r="L3024" i="4"/>
  <c r="M3024" i="4" s="1"/>
  <c r="L3023" i="4"/>
  <c r="L3022" i="4"/>
  <c r="I3022" i="4" s="1"/>
  <c r="L3021" i="4"/>
  <c r="L3020" i="4"/>
  <c r="M3020" i="4" s="1"/>
  <c r="L3019" i="4"/>
  <c r="I3019" i="4" s="1"/>
  <c r="L3018" i="4"/>
  <c r="M3018" i="4" s="1"/>
  <c r="L3017" i="4"/>
  <c r="L3016" i="4"/>
  <c r="L3015" i="4"/>
  <c r="L3014" i="4"/>
  <c r="I3014" i="4" s="1"/>
  <c r="L3013" i="4"/>
  <c r="I3013" i="4" s="1"/>
  <c r="J3013" i="4" s="1"/>
  <c r="L3012" i="4"/>
  <c r="L3011" i="4"/>
  <c r="I3011" i="4" s="1"/>
  <c r="L3010" i="4"/>
  <c r="L3009" i="4"/>
  <c r="L3008" i="4"/>
  <c r="M3008" i="4" s="1"/>
  <c r="L3007" i="4"/>
  <c r="L3006" i="4"/>
  <c r="M3006" i="4" s="1"/>
  <c r="L3005" i="4"/>
  <c r="I3005" i="4" s="1"/>
  <c r="L3004" i="4"/>
  <c r="M3004" i="4" s="1"/>
  <c r="L3003" i="4"/>
  <c r="I3003" i="4" s="1"/>
  <c r="L3002" i="4"/>
  <c r="I3002" i="4" s="1"/>
  <c r="J3002" i="4" s="1"/>
  <c r="L3001" i="4"/>
  <c r="L3000" i="4"/>
  <c r="M3000" i="4" s="1"/>
  <c r="L2999" i="4"/>
  <c r="K2999" i="4" s="1"/>
  <c r="L2998" i="4"/>
  <c r="M2998" i="4" s="1"/>
  <c r="L2997" i="4"/>
  <c r="I2997" i="4" s="1"/>
  <c r="L2996" i="4"/>
  <c r="M2996" i="4" s="1"/>
  <c r="L2995" i="4"/>
  <c r="I2995" i="4" s="1"/>
  <c r="L2994" i="4"/>
  <c r="L2993" i="4"/>
  <c r="L2992" i="4"/>
  <c r="M2992" i="4" s="1"/>
  <c r="L2991" i="4"/>
  <c r="L2990" i="4"/>
  <c r="L2989" i="4"/>
  <c r="I2989" i="4" s="1"/>
  <c r="L2988" i="4"/>
  <c r="L2987" i="4"/>
  <c r="I2987" i="4" s="1"/>
  <c r="L2986" i="4"/>
  <c r="M2986" i="4" s="1"/>
  <c r="L2985" i="4"/>
  <c r="L2984" i="4"/>
  <c r="L2983" i="4"/>
  <c r="I2983" i="4" s="1"/>
  <c r="L2982" i="4"/>
  <c r="M2982" i="4" s="1"/>
  <c r="L2981" i="4"/>
  <c r="I2981" i="4" s="1"/>
  <c r="L2980" i="4"/>
  <c r="L2979" i="4"/>
  <c r="I2979" i="4" s="1"/>
  <c r="L2978" i="4"/>
  <c r="I2978" i="4" s="1"/>
  <c r="L2977" i="4"/>
  <c r="L2976" i="4"/>
  <c r="M2976" i="4" s="1"/>
  <c r="L2975" i="4"/>
  <c r="L2974" i="4"/>
  <c r="M2974" i="4" s="1"/>
  <c r="L2973" i="4"/>
  <c r="I2973" i="4" s="1"/>
  <c r="L2972" i="4"/>
  <c r="M2972" i="4" s="1"/>
  <c r="L2971" i="4"/>
  <c r="I2971" i="4" s="1"/>
  <c r="L2970" i="4"/>
  <c r="M2970" i="4" s="1"/>
  <c r="L2969" i="4"/>
  <c r="L2968" i="4"/>
  <c r="L2967" i="4"/>
  <c r="K2967" i="4" s="1"/>
  <c r="L2966" i="4"/>
  <c r="L2965" i="4"/>
  <c r="I2965" i="4" s="1"/>
  <c r="J2965" i="4" s="1"/>
  <c r="L2964" i="4"/>
  <c r="M2964" i="4" s="1"/>
  <c r="L2963" i="4"/>
  <c r="I2963" i="4" s="1"/>
  <c r="L2962" i="4"/>
  <c r="I2962" i="4" s="1"/>
  <c r="L2961" i="4"/>
  <c r="L2960" i="4"/>
  <c r="M2960" i="4" s="1"/>
  <c r="L2959" i="4"/>
  <c r="L2958" i="4"/>
  <c r="M2958" i="4" s="1"/>
  <c r="L2957" i="4"/>
  <c r="I2957" i="4" s="1"/>
  <c r="L2956" i="4"/>
  <c r="L2955" i="4"/>
  <c r="I2955" i="4" s="1"/>
  <c r="L2954" i="4"/>
  <c r="L2953" i="4"/>
  <c r="L2952" i="4"/>
  <c r="L2951" i="4"/>
  <c r="L2950" i="4"/>
  <c r="L2949" i="4"/>
  <c r="I2949" i="4" s="1"/>
  <c r="J2949" i="4" s="1"/>
  <c r="L2948" i="4"/>
  <c r="L2947" i="4"/>
  <c r="I2947" i="4" s="1"/>
  <c r="L2946" i="4"/>
  <c r="L2945" i="4"/>
  <c r="L2944" i="4"/>
  <c r="M2944" i="4" s="1"/>
  <c r="L2943" i="4"/>
  <c r="L2942" i="4"/>
  <c r="L2941" i="4"/>
  <c r="I2941" i="4" s="1"/>
  <c r="L2940" i="4"/>
  <c r="L2939" i="4"/>
  <c r="I2939" i="4" s="1"/>
  <c r="L2938" i="4"/>
  <c r="L2937" i="4"/>
  <c r="L2936" i="4"/>
  <c r="M2936" i="4" s="1"/>
  <c r="L2935" i="4"/>
  <c r="L2934" i="4"/>
  <c r="L2933" i="4"/>
  <c r="I2933" i="4" s="1"/>
  <c r="L2932" i="4"/>
  <c r="M2932" i="4" s="1"/>
  <c r="L2931" i="4"/>
  <c r="I2931" i="4" s="1"/>
  <c r="L2930" i="4"/>
  <c r="L2929" i="4"/>
  <c r="L2928" i="4"/>
  <c r="M2928" i="4" s="1"/>
  <c r="L2927" i="4"/>
  <c r="L2926" i="4"/>
  <c r="I2926" i="4" s="1"/>
  <c r="L2925" i="4"/>
  <c r="I2925" i="4" s="1"/>
  <c r="L2924" i="4"/>
  <c r="N2924" i="4" s="1"/>
  <c r="L2923" i="4"/>
  <c r="I2923" i="4" s="1"/>
  <c r="L2922" i="4"/>
  <c r="M2922" i="4" s="1"/>
  <c r="L2921" i="4"/>
  <c r="L2920" i="4"/>
  <c r="L2919" i="4"/>
  <c r="I2919" i="4" s="1"/>
  <c r="L2918" i="4"/>
  <c r="L2917" i="4"/>
  <c r="I2917" i="4" s="1"/>
  <c r="L2916" i="4"/>
  <c r="L2915" i="4"/>
  <c r="I2915" i="4" s="1"/>
  <c r="L2914" i="4"/>
  <c r="L2913" i="4"/>
  <c r="L2912" i="4"/>
  <c r="M2912" i="4" s="1"/>
  <c r="L2911" i="4"/>
  <c r="L2910" i="4"/>
  <c r="I2910" i="4" s="1"/>
  <c r="L2909" i="4"/>
  <c r="I2909" i="4" s="1"/>
  <c r="L2908" i="4"/>
  <c r="M2908" i="4" s="1"/>
  <c r="L2907" i="4"/>
  <c r="L2906" i="4"/>
  <c r="M2906" i="4" s="1"/>
  <c r="L2905" i="4"/>
  <c r="L2904" i="4"/>
  <c r="M2904" i="4" s="1"/>
  <c r="L2903" i="4"/>
  <c r="I2903" i="4" s="1"/>
  <c r="L2902" i="4"/>
  <c r="M2902" i="4" s="1"/>
  <c r="L2901" i="4"/>
  <c r="I2901" i="4" s="1"/>
  <c r="L2900" i="4"/>
  <c r="M2900" i="4" s="1"/>
  <c r="L2899" i="4"/>
  <c r="I2899" i="4" s="1"/>
  <c r="L2898" i="4"/>
  <c r="I2898" i="4" s="1"/>
  <c r="L2897" i="4"/>
  <c r="L2896" i="4"/>
  <c r="M2896" i="4" s="1"/>
  <c r="L2895" i="4"/>
  <c r="L2894" i="4"/>
  <c r="M2894" i="4" s="1"/>
  <c r="L2893" i="4"/>
  <c r="I2893" i="4" s="1"/>
  <c r="L2892" i="4"/>
  <c r="N2892" i="4" s="1"/>
  <c r="L2891" i="4"/>
  <c r="I2891" i="4" s="1"/>
  <c r="L2890" i="4"/>
  <c r="L2889" i="4"/>
  <c r="L2888" i="4"/>
  <c r="L2887" i="4"/>
  <c r="L2886" i="4"/>
  <c r="L2885" i="4"/>
  <c r="I2885" i="4" s="1"/>
  <c r="J2885" i="4" s="1"/>
  <c r="L2884" i="4"/>
  <c r="L2883" i="4"/>
  <c r="I2883" i="4" s="1"/>
  <c r="L2882" i="4"/>
  <c r="L2881" i="4"/>
  <c r="L2880" i="4"/>
  <c r="M2880" i="4" s="1"/>
  <c r="L2879" i="4"/>
  <c r="L2878" i="4"/>
  <c r="I2878" i="4" s="1"/>
  <c r="L2877" i="4"/>
  <c r="I2877" i="4" s="1"/>
  <c r="L2876" i="4"/>
  <c r="M2876" i="4" s="1"/>
  <c r="L2875" i="4"/>
  <c r="L2874" i="4"/>
  <c r="L2873" i="4"/>
  <c r="L2872" i="4"/>
  <c r="M2872" i="4" s="1"/>
  <c r="L2871" i="4"/>
  <c r="I2871" i="4" s="1"/>
  <c r="L2870" i="4"/>
  <c r="M2870" i="4" s="1"/>
  <c r="L2869" i="4"/>
  <c r="I2869" i="4" s="1"/>
  <c r="L2868" i="4"/>
  <c r="M2868" i="4" s="1"/>
  <c r="L2867" i="4"/>
  <c r="L2866" i="4"/>
  <c r="L2865" i="4"/>
  <c r="L2864" i="4"/>
  <c r="L2863" i="4"/>
  <c r="L2862" i="4"/>
  <c r="I2862" i="4" s="1"/>
  <c r="L2861" i="4"/>
  <c r="I2861" i="4" s="1"/>
  <c r="L2860" i="4"/>
  <c r="L2859" i="4"/>
  <c r="I2859" i="4" s="1"/>
  <c r="L2858" i="4"/>
  <c r="I2858" i="4" s="1"/>
  <c r="L2857" i="4"/>
  <c r="L2856" i="4"/>
  <c r="L2855" i="4"/>
  <c r="L2854" i="4"/>
  <c r="M2854" i="4" s="1"/>
  <c r="L2853" i="4"/>
  <c r="I2853" i="4" s="1"/>
  <c r="L2852" i="4"/>
  <c r="L2851" i="4"/>
  <c r="L2850" i="4"/>
  <c r="I2850" i="4" s="1"/>
  <c r="L2849" i="4"/>
  <c r="L2848" i="4"/>
  <c r="M2848" i="4" s="1"/>
  <c r="L2847" i="4"/>
  <c r="L2846" i="4"/>
  <c r="L2845" i="4"/>
  <c r="I2845" i="4" s="1"/>
  <c r="L2844" i="4"/>
  <c r="M2844" i="4" s="1"/>
  <c r="L2843" i="4"/>
  <c r="L2842" i="4"/>
  <c r="M2842" i="4" s="1"/>
  <c r="L2841" i="4"/>
  <c r="L2840" i="4"/>
  <c r="M2840" i="4" s="1"/>
  <c r="L2839" i="4"/>
  <c r="I2839" i="4" s="1"/>
  <c r="L2838" i="4"/>
  <c r="M2838" i="4" s="1"/>
  <c r="L2837" i="4"/>
  <c r="I2837" i="4" s="1"/>
  <c r="L2836" i="4"/>
  <c r="M2836" i="4" s="1"/>
  <c r="L2835" i="4"/>
  <c r="I2835" i="4" s="1"/>
  <c r="L2834" i="4"/>
  <c r="L2833" i="4"/>
  <c r="L2832" i="4"/>
  <c r="M2832" i="4" s="1"/>
  <c r="L2831" i="4"/>
  <c r="L2830" i="4"/>
  <c r="M2830" i="4" s="1"/>
  <c r="L2829" i="4"/>
  <c r="I2829" i="4" s="1"/>
  <c r="L2828" i="4"/>
  <c r="N2828" i="4" s="1"/>
  <c r="L2827" i="4"/>
  <c r="L2826" i="4"/>
  <c r="M2826" i="4" s="1"/>
  <c r="L2825" i="4"/>
  <c r="L2824" i="4"/>
  <c r="L2823" i="4"/>
  <c r="L2822" i="4"/>
  <c r="L2821" i="4"/>
  <c r="I2821" i="4" s="1"/>
  <c r="J2821" i="4" s="1"/>
  <c r="L2820" i="4"/>
  <c r="L2819" i="4"/>
  <c r="I2819" i="4" s="1"/>
  <c r="L2818" i="4"/>
  <c r="I2818" i="4" s="1"/>
  <c r="L2817" i="4"/>
  <c r="L2816" i="4"/>
  <c r="M2816" i="4" s="1"/>
  <c r="L2815" i="4"/>
  <c r="L2814" i="4"/>
  <c r="M2814" i="4" s="1"/>
  <c r="L2813" i="4"/>
  <c r="I2813" i="4" s="1"/>
  <c r="L2812" i="4"/>
  <c r="M2812" i="4" s="1"/>
  <c r="L2811" i="4"/>
  <c r="L2810" i="4"/>
  <c r="L2809" i="4"/>
  <c r="L2808" i="4"/>
  <c r="M2808" i="4" s="1"/>
  <c r="L2807" i="4"/>
  <c r="I2807" i="4" s="1"/>
  <c r="L2806" i="4"/>
  <c r="M2806" i="4" s="1"/>
  <c r="L2805" i="4"/>
  <c r="I2805" i="4" s="1"/>
  <c r="L2804" i="4"/>
  <c r="M2804" i="4" s="1"/>
  <c r="L2803" i="4"/>
  <c r="L2802" i="4"/>
  <c r="L2801" i="4"/>
  <c r="L2800" i="4"/>
  <c r="M2800" i="4" s="1"/>
  <c r="L2799" i="4"/>
  <c r="L2798" i="4"/>
  <c r="L2797" i="4"/>
  <c r="I2797" i="4" s="1"/>
  <c r="L2796" i="4"/>
  <c r="N2796" i="4" s="1"/>
  <c r="L2795" i="4"/>
  <c r="L2794" i="4"/>
  <c r="L2793" i="4"/>
  <c r="L2792" i="4"/>
  <c r="L2791" i="4"/>
  <c r="I2791" i="4" s="1"/>
  <c r="L2790" i="4"/>
  <c r="L2789" i="4"/>
  <c r="I2789" i="4" s="1"/>
  <c r="J2789" i="4" s="1"/>
  <c r="L2788" i="4"/>
  <c r="L2787" i="4"/>
  <c r="I2787" i="4" s="1"/>
  <c r="L2786" i="4"/>
  <c r="M2786" i="4" s="1"/>
  <c r="L2785" i="4"/>
  <c r="L2784" i="4"/>
  <c r="M2784" i="4" s="1"/>
  <c r="L2783" i="4"/>
  <c r="L2782" i="4"/>
  <c r="L2781" i="4"/>
  <c r="I2781" i="4" s="1"/>
  <c r="L2780" i="4"/>
  <c r="M2780" i="4" s="1"/>
  <c r="L2779" i="4"/>
  <c r="L2778" i="4"/>
  <c r="L2777" i="4"/>
  <c r="L2776" i="4"/>
  <c r="M2776" i="4" s="1"/>
  <c r="L2775" i="4"/>
  <c r="I2775" i="4" s="1"/>
  <c r="L2774" i="4"/>
  <c r="I2774" i="4" s="1"/>
  <c r="L2773" i="4"/>
  <c r="I2773" i="4" s="1"/>
  <c r="L2772" i="4"/>
  <c r="M2772" i="4" s="1"/>
  <c r="L2771" i="4"/>
  <c r="L2770" i="4"/>
  <c r="M2770" i="4" s="1"/>
  <c r="L2769" i="4"/>
  <c r="L2768" i="4"/>
  <c r="M2768" i="4" s="1"/>
  <c r="L2767" i="4"/>
  <c r="L2766" i="4"/>
  <c r="L2765" i="4"/>
  <c r="I2765" i="4" s="1"/>
  <c r="L2764" i="4"/>
  <c r="N2764" i="4" s="1"/>
  <c r="L2763" i="4"/>
  <c r="I2763" i="4" s="1"/>
  <c r="L2762" i="4"/>
  <c r="M2762" i="4" s="1"/>
  <c r="L2761" i="4"/>
  <c r="L2760" i="4"/>
  <c r="L2759" i="4"/>
  <c r="L2758" i="4"/>
  <c r="M2758" i="4" s="1"/>
  <c r="L2757" i="4"/>
  <c r="I2757" i="4" s="1"/>
  <c r="J2757" i="4" s="1"/>
  <c r="L2756" i="4"/>
  <c r="L2755" i="4"/>
  <c r="I2755" i="4" s="1"/>
  <c r="L2754" i="4"/>
  <c r="M2754" i="4" s="1"/>
  <c r="L2753" i="4"/>
  <c r="L2752" i="4"/>
  <c r="M2752" i="4" s="1"/>
  <c r="L2751" i="4"/>
  <c r="L2750" i="4"/>
  <c r="L2749" i="4"/>
  <c r="I2749" i="4" s="1"/>
  <c r="L2748" i="4"/>
  <c r="M2748" i="4" s="1"/>
  <c r="L2747" i="4"/>
  <c r="I2747" i="4" s="1"/>
  <c r="L2746" i="4"/>
  <c r="M2746" i="4" s="1"/>
  <c r="L2745" i="4"/>
  <c r="L2744" i="4"/>
  <c r="M2744" i="4" s="1"/>
  <c r="L2743" i="4"/>
  <c r="L2742" i="4"/>
  <c r="M2742" i="4" s="1"/>
  <c r="L2741" i="4"/>
  <c r="I2741" i="4" s="1"/>
  <c r="L2740" i="4"/>
  <c r="M2740" i="4" s="1"/>
  <c r="L2739" i="4"/>
  <c r="L2738" i="4"/>
  <c r="I2738" i="4" s="1"/>
  <c r="L2737" i="4"/>
  <c r="L2736" i="4"/>
  <c r="M2736" i="4" s="1"/>
  <c r="L2735" i="4"/>
  <c r="L2734" i="4"/>
  <c r="I2734" i="4" s="1"/>
  <c r="L2733" i="4"/>
  <c r="I2733" i="4" s="1"/>
  <c r="L2732" i="4"/>
  <c r="N2732" i="4" s="1"/>
  <c r="L2731" i="4"/>
  <c r="I2731" i="4" s="1"/>
  <c r="L2730" i="4"/>
  <c r="M2730" i="4" s="1"/>
  <c r="L2729" i="4"/>
  <c r="L2728" i="4"/>
  <c r="L2727" i="4"/>
  <c r="I2727" i="4" s="1"/>
  <c r="L2726" i="4"/>
  <c r="L2725" i="4"/>
  <c r="I2725" i="4" s="1"/>
  <c r="L2724" i="4"/>
  <c r="L2723" i="4"/>
  <c r="L2722" i="4"/>
  <c r="M2722" i="4" s="1"/>
  <c r="L2721" i="4"/>
  <c r="L2720" i="4"/>
  <c r="M2720" i="4" s="1"/>
  <c r="L2719" i="4"/>
  <c r="L2718" i="4"/>
  <c r="L2717" i="4"/>
  <c r="I2717" i="4" s="1"/>
  <c r="L2716" i="4"/>
  <c r="M2716" i="4" s="1"/>
  <c r="L2715" i="4"/>
  <c r="L2714" i="4"/>
  <c r="I2714" i="4" s="1"/>
  <c r="L2713" i="4"/>
  <c r="L2712" i="4"/>
  <c r="M2712" i="4" s="1"/>
  <c r="L2711" i="4"/>
  <c r="L2710" i="4"/>
  <c r="M2710" i="4" s="1"/>
  <c r="L2709" i="4"/>
  <c r="I2709" i="4" s="1"/>
  <c r="L2708" i="4"/>
  <c r="M2708" i="4" s="1"/>
  <c r="L2707" i="4"/>
  <c r="I2707" i="4" s="1"/>
  <c r="L2706" i="4"/>
  <c r="L2705" i="4"/>
  <c r="L2704" i="4"/>
  <c r="M2704" i="4" s="1"/>
  <c r="L2703" i="4"/>
  <c r="L2702" i="4"/>
  <c r="L2701" i="4"/>
  <c r="I2701" i="4" s="1"/>
  <c r="L2700" i="4"/>
  <c r="L2699" i="4"/>
  <c r="L2698" i="4"/>
  <c r="M2698" i="4" s="1"/>
  <c r="L2697" i="4"/>
  <c r="L2696" i="4"/>
  <c r="L2695" i="4"/>
  <c r="L2694" i="4"/>
  <c r="L2693" i="4"/>
  <c r="I2693" i="4" s="1"/>
  <c r="J2693" i="4" s="1"/>
  <c r="L2692" i="4"/>
  <c r="L2691" i="4"/>
  <c r="I2691" i="4" s="1"/>
  <c r="L2690" i="4"/>
  <c r="M2690" i="4" s="1"/>
  <c r="L2689" i="4"/>
  <c r="L2688" i="4"/>
  <c r="M2688" i="4" s="1"/>
  <c r="L2687" i="4"/>
  <c r="L2686" i="4"/>
  <c r="L2685" i="4"/>
  <c r="I2685" i="4" s="1"/>
  <c r="L2684" i="4"/>
  <c r="M2684" i="4" s="1"/>
  <c r="L2683" i="4"/>
  <c r="L2682" i="4"/>
  <c r="M2682" i="4" s="1"/>
  <c r="L2681" i="4"/>
  <c r="L2680" i="4"/>
  <c r="M2680" i="4" s="1"/>
  <c r="L2679" i="4"/>
  <c r="I2679" i="4" s="1"/>
  <c r="L2678" i="4"/>
  <c r="M2678" i="4" s="1"/>
  <c r="L2677" i="4"/>
  <c r="I2677" i="4" s="1"/>
  <c r="L2676" i="4"/>
  <c r="M2676" i="4" s="1"/>
  <c r="L2675" i="4"/>
  <c r="L2674" i="4"/>
  <c r="L2673" i="4"/>
  <c r="L2672" i="4"/>
  <c r="M2672" i="4" s="1"/>
  <c r="L2671" i="4"/>
  <c r="M2671" i="4" s="1"/>
  <c r="L2670" i="4"/>
  <c r="L2669" i="4"/>
  <c r="I2669" i="4" s="1"/>
  <c r="L2668" i="4"/>
  <c r="N2668" i="4" s="1"/>
  <c r="L2667" i="4"/>
  <c r="I2667" i="4" s="1"/>
  <c r="L2666" i="4"/>
  <c r="M2666" i="4" s="1"/>
  <c r="L2665" i="4"/>
  <c r="L2664" i="4"/>
  <c r="L2663" i="4"/>
  <c r="I2663" i="4" s="1"/>
  <c r="L2662" i="4"/>
  <c r="L2661" i="4"/>
  <c r="I2661" i="4" s="1"/>
  <c r="L2660" i="4"/>
  <c r="L2659" i="4"/>
  <c r="L2658" i="4"/>
  <c r="L2657" i="4"/>
  <c r="L2656" i="4"/>
  <c r="M2656" i="4" s="1"/>
  <c r="L2655" i="4"/>
  <c r="L2654" i="4"/>
  <c r="L2653" i="4"/>
  <c r="I2653" i="4" s="1"/>
  <c r="L2652" i="4"/>
  <c r="M2652" i="4" s="1"/>
  <c r="L2651" i="4"/>
  <c r="L2650" i="4"/>
  <c r="I2650" i="4" s="1"/>
  <c r="L2649" i="4"/>
  <c r="L2648" i="4"/>
  <c r="M2648" i="4" s="1"/>
  <c r="L2647" i="4"/>
  <c r="I2647" i="4" s="1"/>
  <c r="L2646" i="4"/>
  <c r="M2646" i="4" s="1"/>
  <c r="L2645" i="4"/>
  <c r="I2645" i="4" s="1"/>
  <c r="L2644" i="4"/>
  <c r="M2644" i="4" s="1"/>
  <c r="L2643" i="4"/>
  <c r="I2643" i="4" s="1"/>
  <c r="L2642" i="4"/>
  <c r="M2642" i="4" s="1"/>
  <c r="L2641" i="4"/>
  <c r="L2640" i="4"/>
  <c r="M2640" i="4" s="1"/>
  <c r="L2639" i="4"/>
  <c r="I2639" i="4" s="1"/>
  <c r="L2638" i="4"/>
  <c r="M2638" i="4" s="1"/>
  <c r="L2637" i="4"/>
  <c r="I2637" i="4" s="1"/>
  <c r="L2636" i="4"/>
  <c r="N2636" i="4" s="1"/>
  <c r="L2635" i="4"/>
  <c r="L2634" i="4"/>
  <c r="L2633" i="4"/>
  <c r="L2632" i="4"/>
  <c r="L2631" i="4"/>
  <c r="I2631" i="4" s="1"/>
  <c r="L2630" i="4"/>
  <c r="I2630" i="4" s="1"/>
  <c r="L2629" i="4"/>
  <c r="I2629" i="4" s="1"/>
  <c r="J2629" i="4" s="1"/>
  <c r="L2628" i="4"/>
  <c r="L2627" i="4"/>
  <c r="K2627" i="4" s="1"/>
  <c r="L2626" i="4"/>
  <c r="M2626" i="4" s="1"/>
  <c r="L2625" i="4"/>
  <c r="L2624" i="4"/>
  <c r="L2623" i="4"/>
  <c r="I2623" i="4" s="1"/>
  <c r="L2622" i="4"/>
  <c r="M2622" i="4" s="1"/>
  <c r="L2621" i="4"/>
  <c r="I2621" i="4" s="1"/>
  <c r="L2620" i="4"/>
  <c r="M2620" i="4" s="1"/>
  <c r="L2619" i="4"/>
  <c r="K2619" i="4" s="1"/>
  <c r="L2618" i="4"/>
  <c r="L2617" i="4"/>
  <c r="L2616" i="4"/>
  <c r="M2616" i="4" s="1"/>
  <c r="L2615" i="4"/>
  <c r="I2615" i="4" s="1"/>
  <c r="L2614" i="4"/>
  <c r="M2614" i="4" s="1"/>
  <c r="L2613" i="4"/>
  <c r="I2613" i="4" s="1"/>
  <c r="L2612" i="4"/>
  <c r="L2611" i="4"/>
  <c r="L2610" i="4"/>
  <c r="M2610" i="4" s="1"/>
  <c r="L2609" i="4"/>
  <c r="L2608" i="4"/>
  <c r="M2608" i="4" s="1"/>
  <c r="L2607" i="4"/>
  <c r="I2607" i="4" s="1"/>
  <c r="L2606" i="4"/>
  <c r="M2606" i="4" s="1"/>
  <c r="L2605" i="4"/>
  <c r="I2605" i="4" s="1"/>
  <c r="L2604" i="4"/>
  <c r="L2603" i="4"/>
  <c r="L2602" i="4"/>
  <c r="L2601" i="4"/>
  <c r="L2600" i="4"/>
  <c r="L2599" i="4"/>
  <c r="I2599" i="4" s="1"/>
  <c r="L2598" i="4"/>
  <c r="M2598" i="4" s="1"/>
  <c r="L2597" i="4"/>
  <c r="I2597" i="4" s="1"/>
  <c r="J2597" i="4" s="1"/>
  <c r="L2596" i="4"/>
  <c r="K2596" i="4" s="1"/>
  <c r="L2595" i="4"/>
  <c r="K2595" i="4" s="1"/>
  <c r="L2594" i="4"/>
  <c r="M2594" i="4" s="1"/>
  <c r="L2593" i="4"/>
  <c r="L2592" i="4"/>
  <c r="M2592" i="4" s="1"/>
  <c r="L2591" i="4"/>
  <c r="I2591" i="4" s="1"/>
  <c r="L2590" i="4"/>
  <c r="L2589" i="4"/>
  <c r="I2589" i="4" s="1"/>
  <c r="L2588" i="4"/>
  <c r="M2588" i="4" s="1"/>
  <c r="L2587" i="4"/>
  <c r="K2587" i="4" s="1"/>
  <c r="L2586" i="4"/>
  <c r="L2585" i="4"/>
  <c r="L2584" i="4"/>
  <c r="M2584" i="4" s="1"/>
  <c r="L2583" i="4"/>
  <c r="I2583" i="4" s="1"/>
  <c r="L2582" i="4"/>
  <c r="M2582" i="4" s="1"/>
  <c r="L2581" i="4"/>
  <c r="I2581" i="4" s="1"/>
  <c r="L2580" i="4"/>
  <c r="M2580" i="4" s="1"/>
  <c r="L2579" i="4"/>
  <c r="L2578" i="4"/>
  <c r="M2578" i="4" s="1"/>
  <c r="L2577" i="4"/>
  <c r="L2576" i="4"/>
  <c r="M2576" i="4" s="1"/>
  <c r="L2575" i="4"/>
  <c r="I2575" i="4" s="1"/>
  <c r="J2575" i="4" s="1"/>
  <c r="L2574" i="4"/>
  <c r="M2574" i="4" s="1"/>
  <c r="L2573" i="4"/>
  <c r="I2573" i="4" s="1"/>
  <c r="L2572" i="4"/>
  <c r="L2571" i="4"/>
  <c r="L2570" i="4"/>
  <c r="L2569" i="4"/>
  <c r="L2568" i="4"/>
  <c r="K2568" i="4" s="1"/>
  <c r="L2567" i="4"/>
  <c r="M2567" i="4" s="1"/>
  <c r="L2566" i="4"/>
  <c r="M2566" i="4" s="1"/>
  <c r="L2565" i="4"/>
  <c r="I2565" i="4" s="1"/>
  <c r="J2565" i="4" s="1"/>
  <c r="L2564" i="4"/>
  <c r="L2563" i="4"/>
  <c r="L2562" i="4"/>
  <c r="M2562" i="4" s="1"/>
  <c r="L2561" i="4"/>
  <c r="L2560" i="4"/>
  <c r="M2560" i="4" s="1"/>
  <c r="L2559" i="4"/>
  <c r="I2559" i="4" s="1"/>
  <c r="L2558" i="4"/>
  <c r="M2558" i="4" s="1"/>
  <c r="L2557" i="4"/>
  <c r="I2557" i="4" s="1"/>
  <c r="L2556" i="4"/>
  <c r="M2556" i="4" s="1"/>
  <c r="L2555" i="4"/>
  <c r="L2554" i="4"/>
  <c r="L2553" i="4"/>
  <c r="L2552" i="4"/>
  <c r="M2552" i="4" s="1"/>
  <c r="L2551" i="4"/>
  <c r="L2550" i="4"/>
  <c r="M2550" i="4" s="1"/>
  <c r="L2549" i="4"/>
  <c r="I2549" i="4" s="1"/>
  <c r="L2548" i="4"/>
  <c r="L2547" i="4"/>
  <c r="L2546" i="4"/>
  <c r="M2546" i="4" s="1"/>
  <c r="L2545" i="4"/>
  <c r="L2544" i="4"/>
  <c r="M2544" i="4" s="1"/>
  <c r="L2543" i="4"/>
  <c r="I2543" i="4" s="1"/>
  <c r="L2542" i="4"/>
  <c r="I2542" i="4" s="1"/>
  <c r="L2541" i="4"/>
  <c r="I2541" i="4" s="1"/>
  <c r="L2540" i="4"/>
  <c r="L2539" i="4"/>
  <c r="L2538" i="4"/>
  <c r="L2537" i="4"/>
  <c r="L2536" i="4"/>
  <c r="L2535" i="4"/>
  <c r="L2534" i="4"/>
  <c r="M2534" i="4" s="1"/>
  <c r="L2533" i="4"/>
  <c r="I2533" i="4" s="1"/>
  <c r="J2533" i="4" s="1"/>
  <c r="L2532" i="4"/>
  <c r="M2532" i="4" s="1"/>
  <c r="L2531" i="4"/>
  <c r="L2530" i="4"/>
  <c r="M2530" i="4" s="1"/>
  <c r="L2529" i="4"/>
  <c r="L2528" i="4"/>
  <c r="M2528" i="4" s="1"/>
  <c r="L2527" i="4"/>
  <c r="M2527" i="4" s="1"/>
  <c r="L2526" i="4"/>
  <c r="M2526" i="4" s="1"/>
  <c r="L2525" i="4"/>
  <c r="I2525" i="4" s="1"/>
  <c r="L2524" i="4"/>
  <c r="L2523" i="4"/>
  <c r="I2523" i="4" s="1"/>
  <c r="L2522" i="4"/>
  <c r="I2522" i="4" s="1"/>
  <c r="L2521" i="4"/>
  <c r="L2520" i="4"/>
  <c r="M2520" i="4" s="1"/>
  <c r="L2519" i="4"/>
  <c r="I2519" i="4" s="1"/>
  <c r="L2518" i="4"/>
  <c r="L2517" i="4"/>
  <c r="I2517" i="4" s="1"/>
  <c r="L2516" i="4"/>
  <c r="M2516" i="4" s="1"/>
  <c r="L2515" i="4"/>
  <c r="L2514" i="4"/>
  <c r="L2513" i="4"/>
  <c r="L2512" i="4"/>
  <c r="M2512" i="4" s="1"/>
  <c r="L2511" i="4"/>
  <c r="L2510" i="4"/>
  <c r="M2510" i="4" s="1"/>
  <c r="L2509" i="4"/>
  <c r="I2509" i="4" s="1"/>
  <c r="L2508" i="4"/>
  <c r="L2507" i="4"/>
  <c r="L2506" i="4"/>
  <c r="L2505" i="4"/>
  <c r="L2504" i="4"/>
  <c r="K2504" i="4" s="1"/>
  <c r="L2503" i="4"/>
  <c r="N2503" i="4" s="1"/>
  <c r="L2502" i="4"/>
  <c r="M2502" i="4" s="1"/>
  <c r="L2501" i="4"/>
  <c r="I2501" i="4" s="1"/>
  <c r="J2501" i="4" s="1"/>
  <c r="L2500" i="4"/>
  <c r="L2499" i="4"/>
  <c r="I2499" i="4" s="1"/>
  <c r="L2498" i="4"/>
  <c r="M2498" i="4" s="1"/>
  <c r="L2497" i="4"/>
  <c r="L2496" i="4"/>
  <c r="M2496" i="4" s="1"/>
  <c r="L2495" i="4"/>
  <c r="M2495" i="4" s="1"/>
  <c r="L2494" i="4"/>
  <c r="M2494" i="4" s="1"/>
  <c r="L2493" i="4"/>
  <c r="I2493" i="4" s="1"/>
  <c r="L2492" i="4"/>
  <c r="M2492" i="4" s="1"/>
  <c r="L2491" i="4"/>
  <c r="L2490" i="4"/>
  <c r="L2489" i="4"/>
  <c r="L2488" i="4"/>
  <c r="M2488" i="4" s="1"/>
  <c r="L2487" i="4"/>
  <c r="L2486" i="4"/>
  <c r="M2486" i="4" s="1"/>
  <c r="L2485" i="4"/>
  <c r="I2485" i="4" s="1"/>
  <c r="L2484" i="4"/>
  <c r="M2484" i="4" s="1"/>
  <c r="L2483" i="4"/>
  <c r="I2483" i="4" s="1"/>
  <c r="L2482" i="4"/>
  <c r="M2482" i="4" s="1"/>
  <c r="L2481" i="4"/>
  <c r="L2480" i="4"/>
  <c r="L2479" i="4"/>
  <c r="L2478" i="4"/>
  <c r="M2478" i="4" s="1"/>
  <c r="L2477" i="4"/>
  <c r="I2477" i="4" s="1"/>
  <c r="L2476" i="4"/>
  <c r="L2475" i="4"/>
  <c r="I2475" i="4" s="1"/>
  <c r="L2474" i="4"/>
  <c r="L2473" i="4"/>
  <c r="L2472" i="4"/>
  <c r="N2472" i="4" s="1"/>
  <c r="L2471" i="4"/>
  <c r="M2471" i="4" s="1"/>
  <c r="L2470" i="4"/>
  <c r="M2470" i="4" s="1"/>
  <c r="L2469" i="4"/>
  <c r="I2469" i="4" s="1"/>
  <c r="J2469" i="4" s="1"/>
  <c r="L2468" i="4"/>
  <c r="L2467" i="4"/>
  <c r="L2466" i="4"/>
  <c r="M2466" i="4" s="1"/>
  <c r="L2465" i="4"/>
  <c r="L2464" i="4"/>
  <c r="L2463" i="4"/>
  <c r="M2463" i="4" s="1"/>
  <c r="L2462" i="4"/>
  <c r="M2462" i="4" s="1"/>
  <c r="L2461" i="4"/>
  <c r="I2461" i="4" s="1"/>
  <c r="L2460" i="4"/>
  <c r="L2459" i="4"/>
  <c r="L2458" i="4"/>
  <c r="K2458" i="4" s="1"/>
  <c r="L2457" i="4"/>
  <c r="L2456" i="4"/>
  <c r="L2455" i="4"/>
  <c r="I2455" i="4" s="1"/>
  <c r="L2454" i="4"/>
  <c r="M2454" i="4" s="1"/>
  <c r="L2453" i="4"/>
  <c r="I2453" i="4" s="1"/>
  <c r="L2452" i="4"/>
  <c r="L2451" i="4"/>
  <c r="L2450" i="4"/>
  <c r="M2450" i="4" s="1"/>
  <c r="L2449" i="4"/>
  <c r="L2448" i="4"/>
  <c r="L2447" i="4"/>
  <c r="L2446" i="4"/>
  <c r="M2446" i="4" s="1"/>
  <c r="L2445" i="4"/>
  <c r="I2445" i="4" s="1"/>
  <c r="L2444" i="4"/>
  <c r="N2444" i="4" s="1"/>
  <c r="L2443" i="4"/>
  <c r="I2443" i="4" s="1"/>
  <c r="L2442" i="4"/>
  <c r="I2442" i="4" s="1"/>
  <c r="L2441" i="4"/>
  <c r="L2440" i="4"/>
  <c r="L2439" i="4"/>
  <c r="I2439" i="4" s="1"/>
  <c r="L2438" i="4"/>
  <c r="L2437" i="4"/>
  <c r="I2437" i="4" s="1"/>
  <c r="J2437" i="4" s="1"/>
  <c r="L2436" i="4"/>
  <c r="L2435" i="4"/>
  <c r="L2434" i="4"/>
  <c r="M2434" i="4" s="1"/>
  <c r="L2433" i="4"/>
  <c r="L2432" i="4"/>
  <c r="N2432" i="4" s="1"/>
  <c r="L2431" i="4"/>
  <c r="L2430" i="4"/>
  <c r="M2430" i="4" s="1"/>
  <c r="L2429" i="4"/>
  <c r="I2429" i="4" s="1"/>
  <c r="L2428" i="4"/>
  <c r="L2427" i="4"/>
  <c r="L2426" i="4"/>
  <c r="L2425" i="4"/>
  <c r="L2424" i="4"/>
  <c r="L2423" i="4"/>
  <c r="M2423" i="4" s="1"/>
  <c r="L2422" i="4"/>
  <c r="M2422" i="4" s="1"/>
  <c r="L2421" i="4"/>
  <c r="I2421" i="4" s="1"/>
  <c r="L2420" i="4"/>
  <c r="L2419" i="4"/>
  <c r="I2419" i="4" s="1"/>
  <c r="L2418" i="4"/>
  <c r="M2418" i="4" s="1"/>
  <c r="L2417" i="4"/>
  <c r="L2416" i="4"/>
  <c r="N2416" i="4" s="1"/>
  <c r="L2415" i="4"/>
  <c r="L2414" i="4"/>
  <c r="M2414" i="4" s="1"/>
  <c r="L2413" i="4"/>
  <c r="I2413" i="4" s="1"/>
  <c r="L2412" i="4"/>
  <c r="L2411" i="4"/>
  <c r="L2410" i="4"/>
  <c r="L2409" i="4"/>
  <c r="L2408" i="4"/>
  <c r="L2407" i="4"/>
  <c r="L2406" i="4"/>
  <c r="I2406" i="4" s="1"/>
  <c r="L2405" i="4"/>
  <c r="I2405" i="4" s="1"/>
  <c r="L2404" i="4"/>
  <c r="L2403" i="4"/>
  <c r="I2403" i="4" s="1"/>
  <c r="L2402" i="4"/>
  <c r="M2402" i="4" s="1"/>
  <c r="L2401" i="4"/>
  <c r="L2400" i="4"/>
  <c r="N2400" i="4" s="1"/>
  <c r="L2399" i="4"/>
  <c r="M2399" i="4" s="1"/>
  <c r="L2398" i="4"/>
  <c r="M2398" i="4" s="1"/>
  <c r="L2397" i="4"/>
  <c r="I2397" i="4" s="1"/>
  <c r="L2396" i="4"/>
  <c r="L2395" i="4"/>
  <c r="L2394" i="4"/>
  <c r="L2393" i="4"/>
  <c r="L2392" i="4"/>
  <c r="L2391" i="4"/>
  <c r="L2390" i="4"/>
  <c r="M2390" i="4" s="1"/>
  <c r="L2389" i="4"/>
  <c r="I2389" i="4" s="1"/>
  <c r="J2389" i="4" s="1"/>
  <c r="L2388" i="4"/>
  <c r="L2387" i="4"/>
  <c r="L2386" i="4"/>
  <c r="L2385" i="4"/>
  <c r="L2384" i="4"/>
  <c r="L2383" i="4"/>
  <c r="I2383" i="4" s="1"/>
  <c r="L2382" i="4"/>
  <c r="M2382" i="4" s="1"/>
  <c r="L2381" i="4"/>
  <c r="I2381" i="4" s="1"/>
  <c r="L2380" i="4"/>
  <c r="L2379" i="4"/>
  <c r="L2378" i="4"/>
  <c r="L2377" i="4"/>
  <c r="L2376" i="4"/>
  <c r="N2376" i="4" s="1"/>
  <c r="L2375" i="4"/>
  <c r="L2374" i="4"/>
  <c r="M2374" i="4" s="1"/>
  <c r="L2373" i="4"/>
  <c r="I2373" i="4" s="1"/>
  <c r="J2373" i="4" s="1"/>
  <c r="L2372" i="4"/>
  <c r="N2372" i="4" s="1"/>
  <c r="L2371" i="4"/>
  <c r="L2370" i="4"/>
  <c r="I2370" i="4" s="1"/>
  <c r="L2369" i="4"/>
  <c r="L2368" i="4"/>
  <c r="L2367" i="4"/>
  <c r="I2367" i="4" s="1"/>
  <c r="L2366" i="4"/>
  <c r="M2366" i="4" s="1"/>
  <c r="L2365" i="4"/>
  <c r="I2365" i="4" s="1"/>
  <c r="L2364" i="4"/>
  <c r="L2363" i="4"/>
  <c r="M2363" i="4" s="1"/>
  <c r="L2362" i="4"/>
  <c r="I2362" i="4" s="1"/>
  <c r="J2362" i="4" s="1"/>
  <c r="L2361" i="4"/>
  <c r="L2360" i="4"/>
  <c r="L2359" i="4"/>
  <c r="I2359" i="4" s="1"/>
  <c r="L2358" i="4"/>
  <c r="M2358" i="4" s="1"/>
  <c r="L2357" i="4"/>
  <c r="I2357" i="4" s="1"/>
  <c r="L2356" i="4"/>
  <c r="M2356" i="4" s="1"/>
  <c r="L2355" i="4"/>
  <c r="M2355" i="4" s="1"/>
  <c r="L2354" i="4"/>
  <c r="M2354" i="4" s="1"/>
  <c r="L2353" i="4"/>
  <c r="L2352" i="4"/>
  <c r="N2352" i="4" s="1"/>
  <c r="L2351" i="4"/>
  <c r="L2350" i="4"/>
  <c r="M2350" i="4" s="1"/>
  <c r="L2349" i="4"/>
  <c r="I2349" i="4" s="1"/>
  <c r="L2348" i="4"/>
  <c r="L2347" i="4"/>
  <c r="I2347" i="4" s="1"/>
  <c r="L2346" i="4"/>
  <c r="L2345" i="4"/>
  <c r="L2344" i="4"/>
  <c r="L2343" i="4"/>
  <c r="I2343" i="4" s="1"/>
  <c r="L2342" i="4"/>
  <c r="M2342" i="4" s="1"/>
  <c r="L2341" i="4"/>
  <c r="I2341" i="4" s="1"/>
  <c r="L2340" i="4"/>
  <c r="L2339" i="4"/>
  <c r="L2338" i="4"/>
  <c r="M2338" i="4" s="1"/>
  <c r="L2337" i="4"/>
  <c r="L2336" i="4"/>
  <c r="N2336" i="4" s="1"/>
  <c r="L2335" i="4"/>
  <c r="L2334" i="4"/>
  <c r="M2334" i="4" s="1"/>
  <c r="L2333" i="4"/>
  <c r="I2333" i="4" s="1"/>
  <c r="L2332" i="4"/>
  <c r="L2331" i="4"/>
  <c r="L2330" i="4"/>
  <c r="L2329" i="4"/>
  <c r="L2328" i="4"/>
  <c r="L2327" i="4"/>
  <c r="I2327" i="4" s="1"/>
  <c r="L2326" i="4"/>
  <c r="M2326" i="4" s="1"/>
  <c r="L2325" i="4"/>
  <c r="I2325" i="4" s="1"/>
  <c r="L2324" i="4"/>
  <c r="L2323" i="4"/>
  <c r="L2322" i="4"/>
  <c r="M2322" i="4" s="1"/>
  <c r="L2321" i="4"/>
  <c r="L2320" i="4"/>
  <c r="N2320" i="4" s="1"/>
  <c r="L2319" i="4"/>
  <c r="L2318" i="4"/>
  <c r="M2318" i="4" s="1"/>
  <c r="L2317" i="4"/>
  <c r="I2317" i="4" s="1"/>
  <c r="L2316" i="4"/>
  <c r="M2316" i="4" s="1"/>
  <c r="L2315" i="4"/>
  <c r="K2315" i="4" s="1"/>
  <c r="L2314" i="4"/>
  <c r="L2313" i="4"/>
  <c r="I2313" i="4" s="1"/>
  <c r="L2312" i="4"/>
  <c r="N2312" i="4" s="1"/>
  <c r="L2311" i="4"/>
  <c r="L2310" i="4"/>
  <c r="L2309" i="4"/>
  <c r="L2308" i="4"/>
  <c r="L2307" i="4"/>
  <c r="L2306" i="4"/>
  <c r="M2306" i="4" s="1"/>
  <c r="L2305" i="4"/>
  <c r="I2305" i="4" s="1"/>
  <c r="L2304" i="4"/>
  <c r="N2304" i="4" s="1"/>
  <c r="L2303" i="4"/>
  <c r="L2302" i="4"/>
  <c r="M2302" i="4" s="1"/>
  <c r="L2301" i="4"/>
  <c r="L2300" i="4"/>
  <c r="L2299" i="4"/>
  <c r="M2299" i="4" s="1"/>
  <c r="L2298" i="4"/>
  <c r="L2297" i="4"/>
  <c r="I2297" i="4" s="1"/>
  <c r="L2296" i="4"/>
  <c r="L2295" i="4"/>
  <c r="I2295" i="4" s="1"/>
  <c r="L2294" i="4"/>
  <c r="M2294" i="4" s="1"/>
  <c r="L2293" i="4"/>
  <c r="L2292" i="4"/>
  <c r="N2292" i="4" s="1"/>
  <c r="L2291" i="4"/>
  <c r="L2290" i="4"/>
  <c r="M2290" i="4" s="1"/>
  <c r="L2289" i="4"/>
  <c r="I2289" i="4" s="1"/>
  <c r="L2288" i="4"/>
  <c r="L2287" i="4"/>
  <c r="L2286" i="4"/>
  <c r="M2286" i="4" s="1"/>
  <c r="L2285" i="4"/>
  <c r="L2284" i="4"/>
  <c r="L2283" i="4"/>
  <c r="L2282" i="4"/>
  <c r="L2281" i="4"/>
  <c r="I2281" i="4" s="1"/>
  <c r="J2281" i="4" s="1"/>
  <c r="L2280" i="4"/>
  <c r="L2279" i="4"/>
  <c r="I2279" i="4" s="1"/>
  <c r="L2278" i="4"/>
  <c r="M2278" i="4" s="1"/>
  <c r="L2277" i="4"/>
  <c r="L2276" i="4"/>
  <c r="K2276" i="4" s="1"/>
  <c r="L2275" i="4"/>
  <c r="L2274" i="4"/>
  <c r="M2274" i="4" s="1"/>
  <c r="L2273" i="4"/>
  <c r="I2273" i="4" s="1"/>
  <c r="L2272" i="4"/>
  <c r="L2271" i="4"/>
  <c r="M2271" i="4" s="1"/>
  <c r="L2270" i="4"/>
  <c r="L2269" i="4"/>
  <c r="L2268" i="4"/>
  <c r="N2268" i="4" s="1"/>
  <c r="L2267" i="4"/>
  <c r="L2266" i="4"/>
  <c r="L2265" i="4"/>
  <c r="I2265" i="4" s="1"/>
  <c r="L2264" i="4"/>
  <c r="L2263" i="4"/>
  <c r="L2262" i="4"/>
  <c r="M2262" i="4" s="1"/>
  <c r="L2261" i="4"/>
  <c r="I2261" i="4" s="1"/>
  <c r="L2260" i="4"/>
  <c r="L2259" i="4"/>
  <c r="I2259" i="4" s="1"/>
  <c r="L2258" i="4"/>
  <c r="M2258" i="4" s="1"/>
  <c r="L2257" i="4"/>
  <c r="I2257" i="4" s="1"/>
  <c r="L2256" i="4"/>
  <c r="L2255" i="4"/>
  <c r="L2254" i="4"/>
  <c r="M2254" i="4" s="1"/>
  <c r="L2253" i="4"/>
  <c r="L2252" i="4"/>
  <c r="N2252" i="4" s="1"/>
  <c r="L2251" i="4"/>
  <c r="L2250" i="4"/>
  <c r="L2249" i="4"/>
  <c r="I2249" i="4" s="1"/>
  <c r="J2249" i="4" s="1"/>
  <c r="L2248" i="4"/>
  <c r="L2247" i="4"/>
  <c r="I2247" i="4" s="1"/>
  <c r="L2246" i="4"/>
  <c r="M2246" i="4" s="1"/>
  <c r="L2245" i="4"/>
  <c r="I2245" i="4" s="1"/>
  <c r="L2244" i="4"/>
  <c r="L2243" i="4"/>
  <c r="I2243" i="4" s="1"/>
  <c r="L2242" i="4"/>
  <c r="M2242" i="4" s="1"/>
  <c r="L2241" i="4"/>
  <c r="I2241" i="4" s="1"/>
  <c r="L2240" i="4"/>
  <c r="N2240" i="4" s="1"/>
  <c r="L2239" i="4"/>
  <c r="L2238" i="4"/>
  <c r="L2237" i="4"/>
  <c r="L2236" i="4"/>
  <c r="L2235" i="4"/>
  <c r="L2234" i="4"/>
  <c r="I2234" i="4" s="1"/>
  <c r="L2233" i="4"/>
  <c r="I2233" i="4" s="1"/>
  <c r="L2232" i="4"/>
  <c r="L2231" i="4"/>
  <c r="I2231" i="4" s="1"/>
  <c r="L2230" i="4"/>
  <c r="M2230" i="4" s="1"/>
  <c r="L2229" i="4"/>
  <c r="L2228" i="4"/>
  <c r="M2228" i="4" s="1"/>
  <c r="L2227" i="4"/>
  <c r="M2227" i="4" s="1"/>
  <c r="L2226" i="4"/>
  <c r="M2226" i="4" s="1"/>
  <c r="L2225" i="4"/>
  <c r="L2224" i="4"/>
  <c r="L2223" i="4"/>
  <c r="L2222" i="4"/>
  <c r="M2222" i="4" s="1"/>
  <c r="L2221" i="4"/>
  <c r="I2221" i="4" s="1"/>
  <c r="L2220" i="4"/>
  <c r="N2220" i="4" s="1"/>
  <c r="L2219" i="4"/>
  <c r="K2219" i="4" s="1"/>
  <c r="L2218" i="4"/>
  <c r="L2217" i="4"/>
  <c r="L2216" i="4"/>
  <c r="L2215" i="4"/>
  <c r="I2215" i="4" s="1"/>
  <c r="L2214" i="4"/>
  <c r="M2214" i="4" s="1"/>
  <c r="L2213" i="4"/>
  <c r="I2213" i="4" s="1"/>
  <c r="L2212" i="4"/>
  <c r="N2212" i="4" s="1"/>
  <c r="L2211" i="4"/>
  <c r="M2211" i="4" s="1"/>
  <c r="L2210" i="4"/>
  <c r="M2210" i="4" s="1"/>
  <c r="L2209" i="4"/>
  <c r="L2208" i="4"/>
  <c r="L2207" i="4"/>
  <c r="L2206" i="4"/>
  <c r="M2206" i="4" s="1"/>
  <c r="L2205" i="4"/>
  <c r="I2205" i="4" s="1"/>
  <c r="L2204" i="4"/>
  <c r="L2203" i="4"/>
  <c r="L2202" i="4"/>
  <c r="L2201" i="4"/>
  <c r="L2200" i="4"/>
  <c r="N2200" i="4" s="1"/>
  <c r="L2199" i="4"/>
  <c r="L2198" i="4"/>
  <c r="M2198" i="4" s="1"/>
  <c r="L2197" i="4"/>
  <c r="I2197" i="4" s="1"/>
  <c r="L2196" i="4"/>
  <c r="L2195" i="4"/>
  <c r="L2194" i="4"/>
  <c r="L2193" i="4"/>
  <c r="L2192" i="4"/>
  <c r="L2191" i="4"/>
  <c r="I2191" i="4" s="1"/>
  <c r="L2190" i="4"/>
  <c r="M2190" i="4" s="1"/>
  <c r="L2189" i="4"/>
  <c r="I2189" i="4" s="1"/>
  <c r="L2188" i="4"/>
  <c r="I2188" i="4" s="1"/>
  <c r="L2187" i="4"/>
  <c r="L2186" i="4"/>
  <c r="L2185" i="4"/>
  <c r="L2184" i="4"/>
  <c r="L2183" i="4"/>
  <c r="L2182" i="4"/>
  <c r="M2182" i="4" s="1"/>
  <c r="L2181" i="4"/>
  <c r="I2181" i="4" s="1"/>
  <c r="L2180" i="4"/>
  <c r="L2179" i="4"/>
  <c r="I2179" i="4" s="1"/>
  <c r="L2178" i="4"/>
  <c r="L2177" i="4"/>
  <c r="I2177" i="4" s="1"/>
  <c r="L2176" i="4"/>
  <c r="N2176" i="4" s="1"/>
  <c r="L2175" i="4"/>
  <c r="I2175" i="4" s="1"/>
  <c r="L2174" i="4"/>
  <c r="M2174" i="4" s="1"/>
  <c r="L2173" i="4"/>
  <c r="I2173" i="4" s="1"/>
  <c r="L2172" i="4"/>
  <c r="L2171" i="4"/>
  <c r="M2171" i="4" s="1"/>
  <c r="L2170" i="4"/>
  <c r="L2169" i="4"/>
  <c r="L2168" i="4"/>
  <c r="L2167" i="4"/>
  <c r="L2166" i="4"/>
  <c r="M2166" i="4" s="1"/>
  <c r="L2165" i="4"/>
  <c r="I2165" i="4" s="1"/>
  <c r="L2164" i="4"/>
  <c r="N2164" i="4" s="1"/>
  <c r="L2163" i="4"/>
  <c r="I2163" i="4" s="1"/>
  <c r="L2162" i="4"/>
  <c r="M2162" i="4" s="1"/>
  <c r="L2161" i="4"/>
  <c r="I2161" i="4" s="1"/>
  <c r="L2160" i="4"/>
  <c r="N2160" i="4" s="1"/>
  <c r="L2159" i="4"/>
  <c r="I2159" i="4" s="1"/>
  <c r="L2158" i="4"/>
  <c r="M2158" i="4" s="1"/>
  <c r="L2157" i="4"/>
  <c r="I2157" i="4" s="1"/>
  <c r="L2156" i="4"/>
  <c r="L2155" i="4"/>
  <c r="L2154" i="4"/>
  <c r="L2153" i="4"/>
  <c r="L2152" i="4"/>
  <c r="L2151" i="4"/>
  <c r="L2150" i="4"/>
  <c r="M2150" i="4" s="1"/>
  <c r="L2149" i="4"/>
  <c r="I2149" i="4" s="1"/>
  <c r="J2149" i="4" s="1"/>
  <c r="L2148" i="4"/>
  <c r="I2148" i="4" s="1"/>
  <c r="L2147" i="4"/>
  <c r="L2146" i="4"/>
  <c r="M2146" i="4" s="1"/>
  <c r="L2145" i="4"/>
  <c r="I2145" i="4" s="1"/>
  <c r="L2144" i="4"/>
  <c r="L2143" i="4"/>
  <c r="L2142" i="4"/>
  <c r="L2141" i="4"/>
  <c r="L2140" i="4"/>
  <c r="L2139" i="4"/>
  <c r="M2139" i="4" s="1"/>
  <c r="L2138" i="4"/>
  <c r="L2137" i="4"/>
  <c r="I2137" i="4" s="1"/>
  <c r="L2136" i="4"/>
  <c r="N2136" i="4" s="1"/>
  <c r="L2135" i="4"/>
  <c r="L2134" i="4"/>
  <c r="M2134" i="4" s="1"/>
  <c r="L2133" i="4"/>
  <c r="L2132" i="4"/>
  <c r="L2131" i="4"/>
  <c r="I2131" i="4" s="1"/>
  <c r="L2130" i="4"/>
  <c r="M2130" i="4" s="1"/>
  <c r="L2129" i="4"/>
  <c r="I2129" i="4" s="1"/>
  <c r="L2128" i="4"/>
  <c r="L2127" i="4"/>
  <c r="L2126" i="4"/>
  <c r="M2126" i="4" s="1"/>
  <c r="L2125" i="4"/>
  <c r="L2124" i="4"/>
  <c r="L2123" i="4"/>
  <c r="I2123" i="4" s="1"/>
  <c r="L2122" i="4"/>
  <c r="I2122" i="4" s="1"/>
  <c r="L2121" i="4"/>
  <c r="I2121" i="4" s="1"/>
  <c r="J2121" i="4" s="1"/>
  <c r="L2120" i="4"/>
  <c r="N2120" i="4" s="1"/>
  <c r="L2119" i="4"/>
  <c r="I2119" i="4" s="1"/>
  <c r="L2118" i="4"/>
  <c r="M2118" i="4" s="1"/>
  <c r="L2117" i="4"/>
  <c r="I2117" i="4" s="1"/>
  <c r="J2117" i="4" s="1"/>
  <c r="L2116" i="4"/>
  <c r="L2115" i="4"/>
  <c r="M2115" i="4" s="1"/>
  <c r="L2114" i="4"/>
  <c r="M2114" i="4" s="1"/>
  <c r="L2113" i="4"/>
  <c r="L2112" i="4"/>
  <c r="N2112" i="4" s="1"/>
  <c r="L2111" i="4"/>
  <c r="L2110" i="4"/>
  <c r="L2109" i="4"/>
  <c r="L2108" i="4"/>
  <c r="L2107" i="4"/>
  <c r="K2107" i="4" s="1"/>
  <c r="L2106" i="4"/>
  <c r="I2106" i="4" s="1"/>
  <c r="L2105" i="4"/>
  <c r="I2105" i="4" s="1"/>
  <c r="L2104" i="4"/>
  <c r="L2103" i="4"/>
  <c r="L2102" i="4"/>
  <c r="M2102" i="4" s="1"/>
  <c r="L2101" i="4"/>
  <c r="I2101" i="4" s="1"/>
  <c r="L2100" i="4"/>
  <c r="L2099" i="4"/>
  <c r="L2098" i="4"/>
  <c r="L2097" i="4"/>
  <c r="L2096" i="4"/>
  <c r="N2096" i="4" s="1"/>
  <c r="L2095" i="4"/>
  <c r="I2095" i="4" s="1"/>
  <c r="L2094" i="4"/>
  <c r="M2094" i="4" s="1"/>
  <c r="L2093" i="4"/>
  <c r="L2092" i="4"/>
  <c r="N2092" i="4" s="1"/>
  <c r="L2091" i="4"/>
  <c r="I2091" i="4" s="1"/>
  <c r="L2090" i="4"/>
  <c r="I2090" i="4" s="1"/>
  <c r="L2089" i="4"/>
  <c r="I2089" i="4" s="1"/>
  <c r="J2089" i="4" s="1"/>
  <c r="L2088" i="4"/>
  <c r="L2087" i="4"/>
  <c r="L2086" i="4"/>
  <c r="L2085" i="4"/>
  <c r="I2085" i="4" s="1"/>
  <c r="J2085" i="4" s="1"/>
  <c r="L2084" i="4"/>
  <c r="L2083" i="4"/>
  <c r="L2082" i="4"/>
  <c r="M2082" i="4" s="1"/>
  <c r="L2081" i="4"/>
  <c r="I2081" i="4" s="1"/>
  <c r="L2080" i="4"/>
  <c r="N2080" i="4" s="1"/>
  <c r="L2079" i="4"/>
  <c r="I2079" i="4" s="1"/>
  <c r="L2078" i="4"/>
  <c r="L2077" i="4"/>
  <c r="L2076" i="4"/>
  <c r="L2075" i="4"/>
  <c r="L2074" i="4"/>
  <c r="I2074" i="4" s="1"/>
  <c r="L2073" i="4"/>
  <c r="I2073" i="4" s="1"/>
  <c r="L2072" i="4"/>
  <c r="N2072" i="4" s="1"/>
  <c r="L2071" i="4"/>
  <c r="M2071" i="4" s="1"/>
  <c r="L2070" i="4"/>
  <c r="M2070" i="4" s="1"/>
  <c r="L2069" i="4"/>
  <c r="I2069" i="4" s="1"/>
  <c r="L2068" i="4"/>
  <c r="L2067" i="4"/>
  <c r="I2067" i="4" s="1"/>
  <c r="L2066" i="4"/>
  <c r="L2065" i="4"/>
  <c r="L2064" i="4"/>
  <c r="L2063" i="4"/>
  <c r="I2063" i="4" s="1"/>
  <c r="L2062" i="4"/>
  <c r="L2061" i="4"/>
  <c r="L2060" i="4"/>
  <c r="L2059" i="4"/>
  <c r="L2058" i="4"/>
  <c r="I2058" i="4" s="1"/>
  <c r="L2057" i="4"/>
  <c r="I2057" i="4" s="1"/>
  <c r="J2057" i="4" s="1"/>
  <c r="L2056" i="4"/>
  <c r="L2055" i="4"/>
  <c r="L2054" i="4"/>
  <c r="M2054" i="4" s="1"/>
  <c r="L2053" i="4"/>
  <c r="I2053" i="4" s="1"/>
  <c r="J2053" i="4" s="1"/>
  <c r="L2052" i="4"/>
  <c r="N2052" i="4" s="1"/>
  <c r="L2051" i="4"/>
  <c r="I2051" i="4" s="1"/>
  <c r="L2050" i="4"/>
  <c r="M2050" i="4" s="1"/>
  <c r="L2049" i="4"/>
  <c r="I2049" i="4" s="1"/>
  <c r="L2048" i="4"/>
  <c r="L2047" i="4"/>
  <c r="M2047" i="4" s="1"/>
  <c r="L2046" i="4"/>
  <c r="I2046" i="4" s="1"/>
  <c r="L2045" i="4"/>
  <c r="L2044" i="4"/>
  <c r="L2043" i="4"/>
  <c r="L2042" i="4"/>
  <c r="I2042" i="4" s="1"/>
  <c r="L2041" i="4"/>
  <c r="I2041" i="4" s="1"/>
  <c r="L2040" i="4"/>
  <c r="N2040" i="4" s="1"/>
  <c r="L2039" i="4"/>
  <c r="I2039" i="4" s="1"/>
  <c r="L2038" i="4"/>
  <c r="I2038" i="4" s="1"/>
  <c r="L2037" i="4"/>
  <c r="I2037" i="4" s="1"/>
  <c r="L2036" i="4"/>
  <c r="L2035" i="4"/>
  <c r="I2035" i="4" s="1"/>
  <c r="L2034" i="4"/>
  <c r="I2034" i="4" s="1"/>
  <c r="L2033" i="4"/>
  <c r="L2032" i="4"/>
  <c r="N2032" i="4" s="1"/>
  <c r="L2031" i="4"/>
  <c r="L2030" i="4"/>
  <c r="M2030" i="4" s="1"/>
  <c r="L2029" i="4"/>
  <c r="L2028" i="4"/>
  <c r="L2027" i="4"/>
  <c r="L2026" i="4"/>
  <c r="I2026" i="4" s="1"/>
  <c r="L2025" i="4"/>
  <c r="I2025" i="4" s="1"/>
  <c r="J2025" i="4" s="1"/>
  <c r="L2024" i="4"/>
  <c r="L2023" i="4"/>
  <c r="L2022" i="4"/>
  <c r="M2022" i="4" s="1"/>
  <c r="L2021" i="4"/>
  <c r="I2021" i="4" s="1"/>
  <c r="J2021" i="4" s="1"/>
  <c r="L2020" i="4"/>
  <c r="L2019" i="4"/>
  <c r="I2019" i="4" s="1"/>
  <c r="L2018" i="4"/>
  <c r="M2018" i="4" s="1"/>
  <c r="L2017" i="4"/>
  <c r="I2017" i="4" s="1"/>
  <c r="L2016" i="4"/>
  <c r="N2016" i="4" s="1"/>
  <c r="L2015" i="4"/>
  <c r="M2015" i="4" s="1"/>
  <c r="L2014" i="4"/>
  <c r="L2013" i="4"/>
  <c r="L2012" i="4"/>
  <c r="L2011" i="4"/>
  <c r="I2011" i="4" s="1"/>
  <c r="L2010" i="4"/>
  <c r="I2010" i="4" s="1"/>
  <c r="L2009" i="4"/>
  <c r="I2009" i="4" s="1"/>
  <c r="L2008" i="4"/>
  <c r="M2008" i="4" s="1"/>
  <c r="L2007" i="4"/>
  <c r="K2007" i="4" s="1"/>
  <c r="L2006" i="4"/>
  <c r="M2006" i="4" s="1"/>
  <c r="L2005" i="4"/>
  <c r="L2004" i="4"/>
  <c r="M2004" i="4" s="1"/>
  <c r="L2003" i="4"/>
  <c r="L2002" i="4"/>
  <c r="M2002" i="4" s="1"/>
  <c r="L2001" i="4"/>
  <c r="L2000" i="4"/>
  <c r="L1999" i="4"/>
  <c r="L1998" i="4"/>
  <c r="M1998" i="4" s="1"/>
  <c r="L1997" i="4"/>
  <c r="I1997" i="4" s="1"/>
  <c r="L1996" i="4"/>
  <c r="M1996" i="4" s="1"/>
  <c r="L1995" i="4"/>
  <c r="I1995" i="4" s="1"/>
  <c r="L1994" i="4"/>
  <c r="I1994" i="4" s="1"/>
  <c r="L1993" i="4"/>
  <c r="I1993" i="4" s="1"/>
  <c r="L1992" i="4"/>
  <c r="L1991" i="4"/>
  <c r="I1991" i="4" s="1"/>
  <c r="L1990" i="4"/>
  <c r="M1990" i="4" s="1"/>
  <c r="L1989" i="4"/>
  <c r="I1989" i="4" s="1"/>
  <c r="L1988" i="4"/>
  <c r="K1988" i="4" s="1"/>
  <c r="L1987" i="4"/>
  <c r="L1986" i="4"/>
  <c r="M1986" i="4" s="1"/>
  <c r="L1985" i="4"/>
  <c r="I1985" i="4" s="1"/>
  <c r="L1984" i="4"/>
  <c r="M1984" i="4" s="1"/>
  <c r="L1983" i="4"/>
  <c r="I1983" i="4" s="1"/>
  <c r="L1982" i="4"/>
  <c r="M1982" i="4" s="1"/>
  <c r="L1981" i="4"/>
  <c r="L1980" i="4"/>
  <c r="M1980" i="4" s="1"/>
  <c r="L1979" i="4"/>
  <c r="I1979" i="4" s="1"/>
  <c r="L1978" i="4"/>
  <c r="I1978" i="4" s="1"/>
  <c r="L1977" i="4"/>
  <c r="I1977" i="4" s="1"/>
  <c r="L1976" i="4"/>
  <c r="M1976" i="4" s="1"/>
  <c r="L1975" i="4"/>
  <c r="L1974" i="4"/>
  <c r="M1974" i="4" s="1"/>
  <c r="L1973" i="4"/>
  <c r="L1972" i="4"/>
  <c r="L1971" i="4"/>
  <c r="L1970" i="4"/>
  <c r="M1970" i="4" s="1"/>
  <c r="L1969" i="4"/>
  <c r="L1968" i="4"/>
  <c r="M1968" i="4" s="1"/>
  <c r="L1967" i="4"/>
  <c r="M1967" i="4" s="1"/>
  <c r="L1966" i="4"/>
  <c r="M1966" i="4" s="1"/>
  <c r="L1965" i="4"/>
  <c r="I1965" i="4" s="1"/>
  <c r="L1964" i="4"/>
  <c r="M1964" i="4" s="1"/>
  <c r="L1963" i="4"/>
  <c r="L1962" i="4"/>
  <c r="I1962" i="4" s="1"/>
  <c r="L1961" i="4"/>
  <c r="L1960" i="4"/>
  <c r="L1959" i="4"/>
  <c r="I1959" i="4" s="1"/>
  <c r="L1958" i="4"/>
  <c r="M1958" i="4" s="1"/>
  <c r="L1957" i="4"/>
  <c r="I1957" i="4" s="1"/>
  <c r="L1956" i="4"/>
  <c r="L1955" i="4"/>
  <c r="L1954" i="4"/>
  <c r="M1954" i="4" s="1"/>
  <c r="L1953" i="4"/>
  <c r="I1953" i="4" s="1"/>
  <c r="L1952" i="4"/>
  <c r="M1952" i="4" s="1"/>
  <c r="L1951" i="4"/>
  <c r="L1950" i="4"/>
  <c r="M1950" i="4" s="1"/>
  <c r="L1949" i="4"/>
  <c r="L1948" i="4"/>
  <c r="M1948" i="4" s="1"/>
  <c r="L1947" i="4"/>
  <c r="I1947" i="4" s="1"/>
  <c r="L1946" i="4"/>
  <c r="I1946" i="4" s="1"/>
  <c r="L1945" i="4"/>
  <c r="I1945" i="4" s="1"/>
  <c r="L1944" i="4"/>
  <c r="M1944" i="4" s="1"/>
  <c r="L1943" i="4"/>
  <c r="L1942" i="4"/>
  <c r="M1942" i="4" s="1"/>
  <c r="L1941" i="4"/>
  <c r="L1940" i="4"/>
  <c r="M1940" i="4" s="1"/>
  <c r="L1939" i="4"/>
  <c r="L1938" i="4"/>
  <c r="M1938" i="4" s="1"/>
  <c r="L1937" i="4"/>
  <c r="L1936" i="4"/>
  <c r="M1936" i="4" s="1"/>
  <c r="L1935" i="4"/>
  <c r="L1934" i="4"/>
  <c r="M1934" i="4" s="1"/>
  <c r="L1933" i="4"/>
  <c r="I1933" i="4" s="1"/>
  <c r="L1932" i="4"/>
  <c r="M1932" i="4" s="1"/>
  <c r="L1931" i="4"/>
  <c r="I1931" i="4" s="1"/>
  <c r="L1930" i="4"/>
  <c r="I1930" i="4" s="1"/>
  <c r="L1929" i="4"/>
  <c r="I1929" i="4" s="1"/>
  <c r="L1928" i="4"/>
  <c r="K1928" i="4" s="1"/>
  <c r="L1927" i="4"/>
  <c r="I1927" i="4" s="1"/>
  <c r="L1926" i="4"/>
  <c r="M1926" i="4" s="1"/>
  <c r="L1925" i="4"/>
  <c r="I1925" i="4" s="1"/>
  <c r="J1925" i="4" s="1"/>
  <c r="L1924" i="4"/>
  <c r="L1923" i="4"/>
  <c r="M1923" i="4" s="1"/>
  <c r="L1922" i="4"/>
  <c r="I1922" i="4" s="1"/>
  <c r="L1921" i="4"/>
  <c r="I1921" i="4" s="1"/>
  <c r="L1920" i="4"/>
  <c r="M1920" i="4" s="1"/>
  <c r="L1919" i="4"/>
  <c r="I1919" i="4" s="1"/>
  <c r="L1918" i="4"/>
  <c r="M1918" i="4" s="1"/>
  <c r="L1917" i="4"/>
  <c r="L1916" i="4"/>
  <c r="M1916" i="4" s="1"/>
  <c r="L1915" i="4"/>
  <c r="K1915" i="4" s="1"/>
  <c r="L1914" i="4"/>
  <c r="I1914" i="4" s="1"/>
  <c r="L1913" i="4"/>
  <c r="I1913" i="4" s="1"/>
  <c r="L1912" i="4"/>
  <c r="M1912" i="4" s="1"/>
  <c r="L1911" i="4"/>
  <c r="L1910" i="4"/>
  <c r="L1909" i="4"/>
  <c r="L1908" i="4"/>
  <c r="M1908" i="4" s="1"/>
  <c r="L1907" i="4"/>
  <c r="I1907" i="4" s="1"/>
  <c r="L1906" i="4"/>
  <c r="M1906" i="4" s="1"/>
  <c r="L1905" i="4"/>
  <c r="L1904" i="4"/>
  <c r="M1904" i="4" s="1"/>
  <c r="L1903" i="4"/>
  <c r="L1902" i="4"/>
  <c r="M1902" i="4" s="1"/>
  <c r="L1901" i="4"/>
  <c r="I1901" i="4" s="1"/>
  <c r="L1900" i="4"/>
  <c r="M1900" i="4" s="1"/>
  <c r="L1899" i="4"/>
  <c r="L1898" i="4"/>
  <c r="I1898" i="4" s="1"/>
  <c r="L1897" i="4"/>
  <c r="L1896" i="4"/>
  <c r="L1895" i="4"/>
  <c r="I1895" i="4" s="1"/>
  <c r="L1894" i="4"/>
  <c r="M1894" i="4" s="1"/>
  <c r="L1893" i="4"/>
  <c r="I1893" i="4" s="1"/>
  <c r="L1892" i="4"/>
  <c r="K1892" i="4" s="1"/>
  <c r="L1891" i="4"/>
  <c r="L1890" i="4"/>
  <c r="M1890" i="4" s="1"/>
  <c r="L1889" i="4"/>
  <c r="I1889" i="4" s="1"/>
  <c r="L1888" i="4"/>
  <c r="L1887" i="4"/>
  <c r="L1886" i="4"/>
  <c r="M1886" i="4" s="1"/>
  <c r="L1885" i="4"/>
  <c r="L1884" i="4"/>
  <c r="M1884" i="4" s="1"/>
  <c r="L1883" i="4"/>
  <c r="I1883" i="4" s="1"/>
  <c r="L1882" i="4"/>
  <c r="I1882" i="4" s="1"/>
  <c r="L1881" i="4"/>
  <c r="I1881" i="4" s="1"/>
  <c r="L1880" i="4"/>
  <c r="M1880" i="4" s="1"/>
  <c r="L1879" i="4"/>
  <c r="I1879" i="4" s="1"/>
  <c r="L1878" i="4"/>
  <c r="M1878" i="4" s="1"/>
  <c r="L1877" i="4"/>
  <c r="L1876" i="4"/>
  <c r="M1876" i="4" s="1"/>
  <c r="L1875" i="4"/>
  <c r="M1875" i="4" s="1"/>
  <c r="L1874" i="4"/>
  <c r="M1874" i="4" s="1"/>
  <c r="L1873" i="4"/>
  <c r="L1872" i="4"/>
  <c r="M1872" i="4" s="1"/>
  <c r="L1871" i="4"/>
  <c r="L1870" i="4"/>
  <c r="M1870" i="4" s="1"/>
  <c r="L1869" i="4"/>
  <c r="I1869" i="4" s="1"/>
  <c r="L1868" i="4"/>
  <c r="M1868" i="4" s="1"/>
  <c r="L1867" i="4"/>
  <c r="L1866" i="4"/>
  <c r="I1866" i="4" s="1"/>
  <c r="L1865" i="4"/>
  <c r="L1864" i="4"/>
  <c r="L1863" i="4"/>
  <c r="I1863" i="4" s="1"/>
  <c r="L1862" i="4"/>
  <c r="M1862" i="4" s="1"/>
  <c r="L1861" i="4"/>
  <c r="I1861" i="4" s="1"/>
  <c r="L1860" i="4"/>
  <c r="L1859" i="4"/>
  <c r="L1858" i="4"/>
  <c r="M1858" i="4" s="1"/>
  <c r="L1857" i="4"/>
  <c r="I1857" i="4" s="1"/>
  <c r="L1856" i="4"/>
  <c r="N1856" i="4" s="1"/>
  <c r="L1855" i="4"/>
  <c r="I1855" i="4" s="1"/>
  <c r="L1854" i="4"/>
  <c r="M1854" i="4" s="1"/>
  <c r="L1853" i="4"/>
  <c r="L1852" i="4"/>
  <c r="M1852" i="4" s="1"/>
  <c r="L1851" i="4"/>
  <c r="I1851" i="4" s="1"/>
  <c r="L1850" i="4"/>
  <c r="I1850" i="4" s="1"/>
  <c r="L1849" i="4"/>
  <c r="I1849" i="4" s="1"/>
  <c r="L1848" i="4"/>
  <c r="M1848" i="4" s="1"/>
  <c r="L1847" i="4"/>
  <c r="L1846" i="4"/>
  <c r="M1846" i="4" s="1"/>
  <c r="L1845" i="4"/>
  <c r="L1844" i="4"/>
  <c r="M1844" i="4" s="1"/>
  <c r="L1843" i="4"/>
  <c r="I1843" i="4" s="1"/>
  <c r="L1842" i="4"/>
  <c r="M1842" i="4" s="1"/>
  <c r="L1841" i="4"/>
  <c r="L1840" i="4"/>
  <c r="M1840" i="4" s="1"/>
  <c r="L1839" i="4"/>
  <c r="M1839" i="4" s="1"/>
  <c r="L1838" i="4"/>
  <c r="M1838" i="4" s="1"/>
  <c r="L1837" i="4"/>
  <c r="I1837" i="4" s="1"/>
  <c r="L1836" i="4"/>
  <c r="M1836" i="4" s="1"/>
  <c r="L1835" i="4"/>
  <c r="L1834" i="4"/>
  <c r="I1834" i="4" s="1"/>
  <c r="L1833" i="4"/>
  <c r="I1833" i="4" s="1"/>
  <c r="L1832" i="4"/>
  <c r="L1831" i="4"/>
  <c r="L1830" i="4"/>
  <c r="M1830" i="4" s="1"/>
  <c r="L1829" i="4"/>
  <c r="I1829" i="4" s="1"/>
  <c r="L1828" i="4"/>
  <c r="M1828" i="4" s="1"/>
  <c r="L1827" i="4"/>
  <c r="L1826" i="4"/>
  <c r="M1826" i="4" s="1"/>
  <c r="L1825" i="4"/>
  <c r="I1825" i="4" s="1"/>
  <c r="L1824" i="4"/>
  <c r="M1824" i="4" s="1"/>
  <c r="L1823" i="4"/>
  <c r="M1823" i="4" s="1"/>
  <c r="L1822" i="4"/>
  <c r="M1822" i="4" s="1"/>
  <c r="L1821" i="4"/>
  <c r="L1820" i="4"/>
  <c r="M1820" i="4" s="1"/>
  <c r="L1819" i="4"/>
  <c r="I1819" i="4" s="1"/>
  <c r="L1818" i="4"/>
  <c r="I1818" i="4" s="1"/>
  <c r="L1817" i="4"/>
  <c r="I1817" i="4" s="1"/>
  <c r="L1816" i="4"/>
  <c r="M1816" i="4" s="1"/>
  <c r="L1815" i="4"/>
  <c r="I1815" i="4" s="1"/>
  <c r="L1814" i="4"/>
  <c r="M1814" i="4" s="1"/>
  <c r="L1813" i="4"/>
  <c r="L1812" i="4"/>
  <c r="M1812" i="4" s="1"/>
  <c r="L1811" i="4"/>
  <c r="L1810" i="4"/>
  <c r="M1810" i="4" s="1"/>
  <c r="L1809" i="4"/>
  <c r="L1808" i="4"/>
  <c r="M1808" i="4" s="1"/>
  <c r="L1807" i="4"/>
  <c r="L1806" i="4"/>
  <c r="M1806" i="4" s="1"/>
  <c r="L1805" i="4"/>
  <c r="I1805" i="4" s="1"/>
  <c r="L1804" i="4"/>
  <c r="L1803" i="4"/>
  <c r="I1803" i="4" s="1"/>
  <c r="L1802" i="4"/>
  <c r="I1802" i="4" s="1"/>
  <c r="L1801" i="4"/>
  <c r="L1800" i="4"/>
  <c r="K1800" i="4" s="1"/>
  <c r="L1799" i="4"/>
  <c r="I1799" i="4" s="1"/>
  <c r="L1798" i="4"/>
  <c r="L1797" i="4"/>
  <c r="I1797" i="4" s="1"/>
  <c r="L1796" i="4"/>
  <c r="K1796" i="4" s="1"/>
  <c r="L1795" i="4"/>
  <c r="L1794" i="4"/>
  <c r="M1794" i="4" s="1"/>
  <c r="L1793" i="4"/>
  <c r="I1793" i="4" s="1"/>
  <c r="L1792" i="4"/>
  <c r="M1792" i="4" s="1"/>
  <c r="L1791" i="4"/>
  <c r="L1790" i="4"/>
  <c r="M1790" i="4" s="1"/>
  <c r="L1789" i="4"/>
  <c r="L1788" i="4"/>
  <c r="M1788" i="4" s="1"/>
  <c r="L1787" i="4"/>
  <c r="I1787" i="4" s="1"/>
  <c r="L1786" i="4"/>
  <c r="I1786" i="4" s="1"/>
  <c r="L1785" i="4"/>
  <c r="I1785" i="4" s="1"/>
  <c r="L1784" i="4"/>
  <c r="M1784" i="4" s="1"/>
  <c r="L1783" i="4"/>
  <c r="M1783" i="4" s="1"/>
  <c r="L1782" i="4"/>
  <c r="M1782" i="4" s="1"/>
  <c r="L1781" i="4"/>
  <c r="L1780" i="4"/>
  <c r="L1779" i="4"/>
  <c r="I1779" i="4" s="1"/>
  <c r="L1778" i="4"/>
  <c r="M1778" i="4" s="1"/>
  <c r="L1777" i="4"/>
  <c r="L1776" i="4"/>
  <c r="M1776" i="4" s="1"/>
  <c r="L1775" i="4"/>
  <c r="L1774" i="4"/>
  <c r="M1774" i="4" s="1"/>
  <c r="L1773" i="4"/>
  <c r="I1773" i="4" s="1"/>
  <c r="L1772" i="4"/>
  <c r="M1772" i="4" s="1"/>
  <c r="L1771" i="4"/>
  <c r="L1770" i="4"/>
  <c r="I1770" i="4" s="1"/>
  <c r="L1769" i="4"/>
  <c r="I1769" i="4" s="1"/>
  <c r="L1768" i="4"/>
  <c r="N1768" i="4" s="1"/>
  <c r="L1767" i="4"/>
  <c r="L1766" i="4"/>
  <c r="L1765" i="4"/>
  <c r="I1765" i="4" s="1"/>
  <c r="J1765" i="4" s="1"/>
  <c r="L1764" i="4"/>
  <c r="L1763" i="4"/>
  <c r="L1762" i="4"/>
  <c r="M1762" i="4" s="1"/>
  <c r="L1761" i="4"/>
  <c r="I1761" i="4" s="1"/>
  <c r="L1760" i="4"/>
  <c r="L1759" i="4"/>
  <c r="L1758" i="4"/>
  <c r="M1758" i="4" s="1"/>
  <c r="L1757" i="4"/>
  <c r="L1756" i="4"/>
  <c r="M1756" i="4" s="1"/>
  <c r="L1755" i="4"/>
  <c r="I1755" i="4" s="1"/>
  <c r="L1754" i="4"/>
  <c r="I1754" i="4" s="1"/>
  <c r="L1753" i="4"/>
  <c r="I1753" i="4" s="1"/>
  <c r="L1752" i="4"/>
  <c r="M1752" i="4" s="1"/>
  <c r="L1751" i="4"/>
  <c r="I1751" i="4" s="1"/>
  <c r="L1750" i="4"/>
  <c r="M1750" i="4" s="1"/>
  <c r="L1749" i="4"/>
  <c r="L1748" i="4"/>
  <c r="L1747" i="4"/>
  <c r="L1746" i="4"/>
  <c r="M1746" i="4" s="1"/>
  <c r="L1745" i="4"/>
  <c r="L1744" i="4"/>
  <c r="L1743" i="4"/>
  <c r="L1742" i="4"/>
  <c r="M1742" i="4" s="1"/>
  <c r="L1741" i="4"/>
  <c r="I1741" i="4" s="1"/>
  <c r="L1740" i="4"/>
  <c r="M1740" i="4" s="1"/>
  <c r="L1739" i="4"/>
  <c r="I1739" i="4" s="1"/>
  <c r="L1738" i="4"/>
  <c r="I1738" i="4" s="1"/>
  <c r="L1737" i="4"/>
  <c r="L1736" i="4"/>
  <c r="K1736" i="4" s="1"/>
  <c r="L1735" i="4"/>
  <c r="I1735" i="4" s="1"/>
  <c r="L1734" i="4"/>
  <c r="M1734" i="4" s="1"/>
  <c r="L1733" i="4"/>
  <c r="I1733" i="4" s="1"/>
  <c r="L1732" i="4"/>
  <c r="K1732" i="4" s="1"/>
  <c r="L1731" i="4"/>
  <c r="M1731" i="4" s="1"/>
  <c r="L1730" i="4"/>
  <c r="M1730" i="4" s="1"/>
  <c r="L1729" i="4"/>
  <c r="I1729" i="4" s="1"/>
  <c r="L1728" i="4"/>
  <c r="M1728" i="4" s="1"/>
  <c r="L1727" i="4"/>
  <c r="L1726" i="4"/>
  <c r="M1726" i="4" s="1"/>
  <c r="L1725" i="4"/>
  <c r="L1724" i="4"/>
  <c r="M1724" i="4" s="1"/>
  <c r="L1723" i="4"/>
  <c r="L1722" i="4"/>
  <c r="I1722" i="4" s="1"/>
  <c r="L1721" i="4"/>
  <c r="I1721" i="4" s="1"/>
  <c r="L1720" i="4"/>
  <c r="L1719" i="4"/>
  <c r="L1718" i="4"/>
  <c r="M1718" i="4" s="1"/>
  <c r="L1717" i="4"/>
  <c r="L1716" i="4"/>
  <c r="M1716" i="4" s="1"/>
  <c r="L1715" i="4"/>
  <c r="I1715" i="4" s="1"/>
  <c r="L1714" i="4"/>
  <c r="M1714" i="4" s="1"/>
  <c r="L1713" i="4"/>
  <c r="L1712" i="4"/>
  <c r="L1711" i="4"/>
  <c r="L1710" i="4"/>
  <c r="M1710" i="4" s="1"/>
  <c r="L1709" i="4"/>
  <c r="I1709" i="4" s="1"/>
  <c r="L1708" i="4"/>
  <c r="M1708" i="4" s="1"/>
  <c r="L1707" i="4"/>
  <c r="L1706" i="4"/>
  <c r="I1706" i="4" s="1"/>
  <c r="L1705" i="4"/>
  <c r="L1704" i="4"/>
  <c r="K1704" i="4" s="1"/>
  <c r="L1703" i="4"/>
  <c r="I1703" i="4" s="1"/>
  <c r="L1702" i="4"/>
  <c r="M1702" i="4" s="1"/>
  <c r="L1701" i="4"/>
  <c r="I1701" i="4" s="1"/>
  <c r="J1701" i="4" s="1"/>
  <c r="L1700" i="4"/>
  <c r="L1699" i="4"/>
  <c r="M1699" i="4" s="1"/>
  <c r="L1698" i="4"/>
  <c r="M1698" i="4" s="1"/>
  <c r="L1697" i="4"/>
  <c r="I1697" i="4" s="1"/>
  <c r="L1696" i="4"/>
  <c r="M1696" i="4" s="1"/>
  <c r="L1695" i="4"/>
  <c r="L1694" i="4"/>
  <c r="M1694" i="4" s="1"/>
  <c r="L1693" i="4"/>
  <c r="L1692" i="4"/>
  <c r="M1692" i="4" s="1"/>
  <c r="L1691" i="4"/>
  <c r="I1691" i="4" s="1"/>
  <c r="L1690" i="4"/>
  <c r="I1690" i="4" s="1"/>
  <c r="L1689" i="4"/>
  <c r="I1689" i="4" s="1"/>
  <c r="L1688" i="4"/>
  <c r="M1688" i="4" s="1"/>
  <c r="L1687" i="4"/>
  <c r="I1687" i="4" s="1"/>
  <c r="L1686" i="4"/>
  <c r="M1686" i="4" s="1"/>
  <c r="L1685" i="4"/>
  <c r="L1684" i="4"/>
  <c r="M1684" i="4" s="1"/>
  <c r="L1683" i="4"/>
  <c r="L1682" i="4"/>
  <c r="M1682" i="4" s="1"/>
  <c r="L1681" i="4"/>
  <c r="L1680" i="4"/>
  <c r="M1680" i="4" s="1"/>
  <c r="L1679" i="4"/>
  <c r="L1678" i="4"/>
  <c r="M1678" i="4" s="1"/>
  <c r="L1677" i="4"/>
  <c r="I1677" i="4" s="1"/>
  <c r="L1676" i="4"/>
  <c r="M1676" i="4" s="1"/>
  <c r="L1675" i="4"/>
  <c r="L1674" i="4"/>
  <c r="I1674" i="4" s="1"/>
  <c r="L1673" i="4"/>
  <c r="I1673" i="4" s="1"/>
  <c r="L1672" i="4"/>
  <c r="L1671" i="4"/>
  <c r="I1671" i="4" s="1"/>
  <c r="L1670" i="4"/>
  <c r="M1670" i="4" s="1"/>
  <c r="L1669" i="4"/>
  <c r="I1669" i="4" s="1"/>
  <c r="L1668" i="4"/>
  <c r="L1667" i="4"/>
  <c r="M1667" i="4" s="1"/>
  <c r="L1666" i="4"/>
  <c r="M1666" i="4" s="1"/>
  <c r="L1665" i="4"/>
  <c r="I1665" i="4" s="1"/>
  <c r="L1664" i="4"/>
  <c r="M1664" i="4" s="1"/>
  <c r="L1663" i="4"/>
  <c r="I1663" i="4" s="1"/>
  <c r="L1662" i="4"/>
  <c r="M1662" i="4" s="1"/>
  <c r="L1661" i="4"/>
  <c r="L1660" i="4"/>
  <c r="M1660" i="4" s="1"/>
  <c r="L1659" i="4"/>
  <c r="I1659" i="4" s="1"/>
  <c r="L1658" i="4"/>
  <c r="I1658" i="4" s="1"/>
  <c r="L1657" i="4"/>
  <c r="I1657" i="4" s="1"/>
  <c r="L1656" i="4"/>
  <c r="N1656" i="4" s="1"/>
  <c r="L1655" i="4"/>
  <c r="L1654" i="4"/>
  <c r="L1653" i="4"/>
  <c r="L1652" i="4"/>
  <c r="M1652" i="4" s="1"/>
  <c r="L1651" i="4"/>
  <c r="I1651" i="4" s="1"/>
  <c r="L1650" i="4"/>
  <c r="M1650" i="4" s="1"/>
  <c r="L1649" i="4"/>
  <c r="L1648" i="4"/>
  <c r="L1647" i="4"/>
  <c r="L1646" i="4"/>
  <c r="M1646" i="4" s="1"/>
  <c r="L1645" i="4"/>
  <c r="I1645" i="4" s="1"/>
  <c r="L1644" i="4"/>
  <c r="M1644" i="4" s="1"/>
  <c r="L1643" i="4"/>
  <c r="L1642" i="4"/>
  <c r="I1642" i="4" s="1"/>
  <c r="L1641" i="4"/>
  <c r="L1640" i="4"/>
  <c r="L1639" i="4"/>
  <c r="I1639" i="4" s="1"/>
  <c r="L1638" i="4"/>
  <c r="I1638" i="4" s="1"/>
  <c r="L1637" i="4"/>
  <c r="I1637" i="4" s="1"/>
  <c r="J1637" i="4" s="1"/>
  <c r="L1636" i="4"/>
  <c r="L1635" i="4"/>
  <c r="M1635" i="4" s="1"/>
  <c r="L1634" i="4"/>
  <c r="M1634" i="4" s="1"/>
  <c r="L1633" i="4"/>
  <c r="I1633" i="4" s="1"/>
  <c r="L1632" i="4"/>
  <c r="N1632" i="4" s="1"/>
  <c r="L1631" i="4"/>
  <c r="L1630" i="4"/>
  <c r="M1630" i="4" s="1"/>
  <c r="L1629" i="4"/>
  <c r="L1628" i="4"/>
  <c r="M1628" i="4" s="1"/>
  <c r="L1627" i="4"/>
  <c r="K1627" i="4" s="1"/>
  <c r="L1626" i="4"/>
  <c r="I1626" i="4" s="1"/>
  <c r="L1625" i="4"/>
  <c r="I1625" i="4" s="1"/>
  <c r="L1624" i="4"/>
  <c r="M1624" i="4" s="1"/>
  <c r="L1623" i="4"/>
  <c r="I1623" i="4" s="1"/>
  <c r="L1622" i="4"/>
  <c r="M1622" i="4" s="1"/>
  <c r="L1621" i="4"/>
  <c r="L1620" i="4"/>
  <c r="M1620" i="4" s="1"/>
  <c r="L1619" i="4"/>
  <c r="L1618" i="4"/>
  <c r="M1618" i="4" s="1"/>
  <c r="L1617" i="4"/>
  <c r="L1616" i="4"/>
  <c r="L1615" i="4"/>
  <c r="L1614" i="4"/>
  <c r="M1614" i="4" s="1"/>
  <c r="L1613" i="4"/>
  <c r="I1613" i="4" s="1"/>
  <c r="L1612" i="4"/>
  <c r="L1611" i="4"/>
  <c r="I1611" i="4" s="1"/>
  <c r="L1610" i="4"/>
  <c r="I1610" i="4" s="1"/>
  <c r="L1609" i="4"/>
  <c r="I1609" i="4" s="1"/>
  <c r="L1608" i="4"/>
  <c r="L1607" i="4"/>
  <c r="L1606" i="4"/>
  <c r="M1606" i="4" s="1"/>
  <c r="L1605" i="4"/>
  <c r="I1605" i="4" s="1"/>
  <c r="J1605" i="4" s="1"/>
  <c r="L1604" i="4"/>
  <c r="K1604" i="4" s="1"/>
  <c r="L1603" i="4"/>
  <c r="M1603" i="4" s="1"/>
  <c r="L1602" i="4"/>
  <c r="M1602" i="4" s="1"/>
  <c r="L1601" i="4"/>
  <c r="I1601" i="4" s="1"/>
  <c r="L1600" i="4"/>
  <c r="M1600" i="4" s="1"/>
  <c r="L1599" i="4"/>
  <c r="I1599" i="4" s="1"/>
  <c r="L1598" i="4"/>
  <c r="M1598" i="4" s="1"/>
  <c r="L1597" i="4"/>
  <c r="L1596" i="4"/>
  <c r="M1596" i="4" s="1"/>
  <c r="L1595" i="4"/>
  <c r="I1595" i="4" s="1"/>
  <c r="L1594" i="4"/>
  <c r="I1594" i="4" s="1"/>
  <c r="L1593" i="4"/>
  <c r="I1593" i="4" s="1"/>
  <c r="L1592" i="4"/>
  <c r="M1592" i="4" s="1"/>
  <c r="L1591" i="4"/>
  <c r="L1590" i="4"/>
  <c r="M1590" i="4" s="1"/>
  <c r="L1589" i="4"/>
  <c r="L1588" i="4"/>
  <c r="M1588" i="4" s="1"/>
  <c r="L1587" i="4"/>
  <c r="I1587" i="4" s="1"/>
  <c r="L1586" i="4"/>
  <c r="M1586" i="4" s="1"/>
  <c r="L1585" i="4"/>
  <c r="L1584" i="4"/>
  <c r="M1584" i="4" s="1"/>
  <c r="L1583" i="4"/>
  <c r="L1582" i="4"/>
  <c r="M1582" i="4" s="1"/>
  <c r="L1581" i="4"/>
  <c r="I1581" i="4" s="1"/>
  <c r="L1580" i="4"/>
  <c r="M1580" i="4" s="1"/>
  <c r="L1579" i="4"/>
  <c r="L1578" i="4"/>
  <c r="I1578" i="4" s="1"/>
  <c r="L1577" i="4"/>
  <c r="L1576" i="4"/>
  <c r="K1576" i="4" s="1"/>
  <c r="L1575" i="4"/>
  <c r="I1575" i="4" s="1"/>
  <c r="L1574" i="4"/>
  <c r="M1574" i="4" s="1"/>
  <c r="L1573" i="4"/>
  <c r="I1573" i="4" s="1"/>
  <c r="L1572" i="4"/>
  <c r="L1571" i="4"/>
  <c r="M1571" i="4" s="1"/>
  <c r="L1570" i="4"/>
  <c r="M1570" i="4" s="1"/>
  <c r="L1569" i="4"/>
  <c r="I1569" i="4" s="1"/>
  <c r="L1568" i="4"/>
  <c r="M1568" i="4" s="1"/>
  <c r="L1567" i="4"/>
  <c r="L1566" i="4"/>
  <c r="L1565" i="4"/>
  <c r="L1564" i="4"/>
  <c r="M1564" i="4" s="1"/>
  <c r="L1563" i="4"/>
  <c r="L1562" i="4"/>
  <c r="I1562" i="4" s="1"/>
  <c r="L1561" i="4"/>
  <c r="I1561" i="4" s="1"/>
  <c r="L1560" i="4"/>
  <c r="L1559" i="4"/>
  <c r="L1558" i="4"/>
  <c r="M1558" i="4" s="1"/>
  <c r="L1557" i="4"/>
  <c r="L1556" i="4"/>
  <c r="L1555" i="4"/>
  <c r="L1554" i="4"/>
  <c r="M1554" i="4" s="1"/>
  <c r="L1553" i="4"/>
  <c r="L1552" i="4"/>
  <c r="L1551" i="4"/>
  <c r="L1550" i="4"/>
  <c r="M1550" i="4" s="1"/>
  <c r="L1549" i="4"/>
  <c r="I1549" i="4" s="1"/>
  <c r="L1548" i="4"/>
  <c r="M1548" i="4" s="1"/>
  <c r="L1547" i="4"/>
  <c r="I1547" i="4" s="1"/>
  <c r="L1546" i="4"/>
  <c r="I1546" i="4" s="1"/>
  <c r="L1545" i="4"/>
  <c r="L1544" i="4"/>
  <c r="L1543" i="4"/>
  <c r="I1543" i="4" s="1"/>
  <c r="L1542" i="4"/>
  <c r="M1542" i="4" s="1"/>
  <c r="L1541" i="4"/>
  <c r="I1541" i="4" s="1"/>
  <c r="L1540" i="4"/>
  <c r="K1540" i="4" s="1"/>
  <c r="L1539" i="4"/>
  <c r="M1539" i="4" s="1"/>
  <c r="L1538" i="4"/>
  <c r="M1538" i="4" s="1"/>
  <c r="L1537" i="4"/>
  <c r="I1537" i="4" s="1"/>
  <c r="L1536" i="4"/>
  <c r="M1536" i="4" s="1"/>
  <c r="L1535" i="4"/>
  <c r="I1535" i="4" s="1"/>
  <c r="L1534" i="4"/>
  <c r="M1534" i="4" s="1"/>
  <c r="L1533" i="4"/>
  <c r="L1532" i="4"/>
  <c r="L1531" i="4"/>
  <c r="K1531" i="4" s="1"/>
  <c r="L1530" i="4"/>
  <c r="I1530" i="4" s="1"/>
  <c r="L1529" i="4"/>
  <c r="I1529" i="4" s="1"/>
  <c r="L1528" i="4"/>
  <c r="M1528" i="4" s="1"/>
  <c r="L1527" i="4"/>
  <c r="L1526" i="4"/>
  <c r="M1526" i="4" s="1"/>
  <c r="L1525" i="4"/>
  <c r="L1524" i="4"/>
  <c r="M1524" i="4" s="1"/>
  <c r="L1523" i="4"/>
  <c r="K1523" i="4" s="1"/>
  <c r="L1522" i="4"/>
  <c r="M1522" i="4" s="1"/>
  <c r="L1521" i="4"/>
  <c r="L1520" i="4"/>
  <c r="L1519" i="4"/>
  <c r="L1518" i="4"/>
  <c r="M1518" i="4" s="1"/>
  <c r="L1517" i="4"/>
  <c r="I1517" i="4" s="1"/>
  <c r="L1516" i="4"/>
  <c r="L1515" i="4"/>
  <c r="M1515" i="4" s="1"/>
  <c r="L1514" i="4"/>
  <c r="I1514" i="4" s="1"/>
  <c r="L1513" i="4"/>
  <c r="L1512" i="4"/>
  <c r="L1511" i="4"/>
  <c r="I1511" i="4" s="1"/>
  <c r="L1510" i="4"/>
  <c r="M1510" i="4" s="1"/>
  <c r="L1509" i="4"/>
  <c r="I1509" i="4" s="1"/>
  <c r="L1508" i="4"/>
  <c r="L1507" i="4"/>
  <c r="L1506" i="4"/>
  <c r="M1506" i="4" s="1"/>
  <c r="L1505" i="4"/>
  <c r="I1505" i="4" s="1"/>
  <c r="L1504" i="4"/>
  <c r="L1503" i="4"/>
  <c r="L1502" i="4"/>
  <c r="M1502" i="4" s="1"/>
  <c r="L1501" i="4"/>
  <c r="L1500" i="4"/>
  <c r="L1499" i="4"/>
  <c r="I1499" i="4" s="1"/>
  <c r="L1498" i="4"/>
  <c r="I1498" i="4" s="1"/>
  <c r="L1497" i="4"/>
  <c r="I1497" i="4" s="1"/>
  <c r="L1496" i="4"/>
  <c r="M1496" i="4" s="1"/>
  <c r="L1495" i="4"/>
  <c r="L1494" i="4"/>
  <c r="M1494" i="4" s="1"/>
  <c r="L1493" i="4"/>
  <c r="L1492" i="4"/>
  <c r="M1492" i="4" s="1"/>
  <c r="L1491" i="4"/>
  <c r="M1491" i="4" s="1"/>
  <c r="L1490" i="4"/>
  <c r="M1490" i="4" s="1"/>
  <c r="L1489" i="4"/>
  <c r="L1488" i="4"/>
  <c r="M1488" i="4" s="1"/>
  <c r="L1487" i="4"/>
  <c r="L1486" i="4"/>
  <c r="M1486" i="4" s="1"/>
  <c r="L1485" i="4"/>
  <c r="I1485" i="4" s="1"/>
  <c r="L1484" i="4"/>
  <c r="M1484" i="4" s="1"/>
  <c r="L1483" i="4"/>
  <c r="K1483" i="4" s="1"/>
  <c r="L1482" i="4"/>
  <c r="I1482" i="4" s="1"/>
  <c r="L1481" i="4"/>
  <c r="L1480" i="4"/>
  <c r="L1479" i="4"/>
  <c r="I1479" i="4" s="1"/>
  <c r="L1478" i="4"/>
  <c r="M1478" i="4" s="1"/>
  <c r="L1477" i="4"/>
  <c r="I1477" i="4" s="1"/>
  <c r="L1476" i="4"/>
  <c r="K1476" i="4" s="1"/>
  <c r="L1475" i="4"/>
  <c r="L1474" i="4"/>
  <c r="M1474" i="4" s="1"/>
  <c r="L1473" i="4"/>
  <c r="I1473" i="4" s="1"/>
  <c r="L1472" i="4"/>
  <c r="M1472" i="4" s="1"/>
  <c r="L1471" i="4"/>
  <c r="I1471" i="4" s="1"/>
  <c r="L1470" i="4"/>
  <c r="M1470" i="4" s="1"/>
  <c r="L1469" i="4"/>
  <c r="L1468" i="4"/>
  <c r="M1468" i="4" s="1"/>
  <c r="L1467" i="4"/>
  <c r="L1466" i="4"/>
  <c r="I1466" i="4" s="1"/>
  <c r="L1465" i="4"/>
  <c r="I1465" i="4" s="1"/>
  <c r="L1464" i="4"/>
  <c r="M1464" i="4" s="1"/>
  <c r="L1463" i="4"/>
  <c r="L1462" i="4"/>
  <c r="M1462" i="4" s="1"/>
  <c r="L1461" i="4"/>
  <c r="L1460" i="4"/>
  <c r="M1460" i="4" s="1"/>
  <c r="L1459" i="4"/>
  <c r="L1458" i="4"/>
  <c r="M1458" i="4" s="1"/>
  <c r="L1457" i="4"/>
  <c r="L1456" i="4"/>
  <c r="L1455" i="4"/>
  <c r="L1454" i="4"/>
  <c r="M1454" i="4" s="1"/>
  <c r="L1453" i="4"/>
  <c r="I1453" i="4" s="1"/>
  <c r="L1452" i="4"/>
  <c r="M1452" i="4" s="1"/>
  <c r="L1451" i="4"/>
  <c r="L1450" i="4"/>
  <c r="I1450" i="4" s="1"/>
  <c r="L1449" i="4"/>
  <c r="I1449" i="4" s="1"/>
  <c r="L1448" i="4"/>
  <c r="L1447" i="4"/>
  <c r="I1447" i="4" s="1"/>
  <c r="L1446" i="4"/>
  <c r="L1445" i="4"/>
  <c r="I1445" i="4" s="1"/>
  <c r="J1445" i="4" s="1"/>
  <c r="L1444" i="4"/>
  <c r="L1443" i="4"/>
  <c r="L1442" i="4"/>
  <c r="M1442" i="4" s="1"/>
  <c r="L1441" i="4"/>
  <c r="I1441" i="4" s="1"/>
  <c r="L1440" i="4"/>
  <c r="M1440" i="4" s="1"/>
  <c r="L1439" i="4"/>
  <c r="L1438" i="4"/>
  <c r="M1438" i="4" s="1"/>
  <c r="L1437" i="4"/>
  <c r="L1436" i="4"/>
  <c r="M1436" i="4" s="1"/>
  <c r="L1435" i="4"/>
  <c r="L1434" i="4"/>
  <c r="I1434" i="4" s="1"/>
  <c r="L1433" i="4"/>
  <c r="I1433" i="4" s="1"/>
  <c r="L1432" i="4"/>
  <c r="M1432" i="4" s="1"/>
  <c r="L1431" i="4"/>
  <c r="L1430" i="4"/>
  <c r="M1430" i="4" s="1"/>
  <c r="L1429" i="4"/>
  <c r="L1428" i="4"/>
  <c r="L1427" i="4"/>
  <c r="L1426" i="4"/>
  <c r="M1426" i="4" s="1"/>
  <c r="L1425" i="4"/>
  <c r="L1424" i="4"/>
  <c r="M1424" i="4" s="1"/>
  <c r="L1423" i="4"/>
  <c r="L1422" i="4"/>
  <c r="M1422" i="4" s="1"/>
  <c r="L1421" i="4"/>
  <c r="I1421" i="4" s="1"/>
  <c r="L1420" i="4"/>
  <c r="M1420" i="4" s="1"/>
  <c r="L1419" i="4"/>
  <c r="L1418" i="4"/>
  <c r="I1418" i="4" s="1"/>
  <c r="L1417" i="4"/>
  <c r="L1416" i="4"/>
  <c r="L1415" i="4"/>
  <c r="L1414" i="4"/>
  <c r="M1414" i="4" s="1"/>
  <c r="L1413" i="4"/>
  <c r="I1413" i="4" s="1"/>
  <c r="L1412" i="4"/>
  <c r="K1412" i="4" s="1"/>
  <c r="L1411" i="4"/>
  <c r="L1410" i="4"/>
  <c r="M1410" i="4" s="1"/>
  <c r="L1409" i="4"/>
  <c r="I1409" i="4" s="1"/>
  <c r="L1408" i="4"/>
  <c r="M1408" i="4" s="1"/>
  <c r="L1407" i="4"/>
  <c r="L1406" i="4"/>
  <c r="M1406" i="4" s="1"/>
  <c r="L1405" i="4"/>
  <c r="L1404" i="4"/>
  <c r="M1404" i="4" s="1"/>
  <c r="L1403" i="4"/>
  <c r="I1403" i="4" s="1"/>
  <c r="L1402" i="4"/>
  <c r="I1402" i="4" s="1"/>
  <c r="L1401" i="4"/>
  <c r="I1401" i="4" s="1"/>
  <c r="J1401" i="4" s="1"/>
  <c r="L1400" i="4"/>
  <c r="L1399" i="4"/>
  <c r="L1398" i="4"/>
  <c r="M1398" i="4" s="1"/>
  <c r="L1397" i="4"/>
  <c r="L1396" i="4"/>
  <c r="K1396" i="4" s="1"/>
  <c r="L1395" i="4"/>
  <c r="L1394" i="4"/>
  <c r="M1394" i="4" s="1"/>
  <c r="L1393" i="4"/>
  <c r="L1392" i="4"/>
  <c r="L1391" i="4"/>
  <c r="L1390" i="4"/>
  <c r="M1390" i="4" s="1"/>
  <c r="L1389" i="4"/>
  <c r="I1389" i="4" s="1"/>
  <c r="L1388" i="4"/>
  <c r="M1388" i="4" s="1"/>
  <c r="L1387" i="4"/>
  <c r="L1386" i="4"/>
  <c r="I1386" i="4" s="1"/>
  <c r="L1385" i="4"/>
  <c r="L1384" i="4"/>
  <c r="L1383" i="4"/>
  <c r="K1383" i="4" s="1"/>
  <c r="L1382" i="4"/>
  <c r="M1382" i="4" s="1"/>
  <c r="L1381" i="4"/>
  <c r="I1381" i="4" s="1"/>
  <c r="L1380" i="4"/>
  <c r="K1380" i="4" s="1"/>
  <c r="L1379" i="4"/>
  <c r="L1378" i="4"/>
  <c r="M1378" i="4" s="1"/>
  <c r="L1377" i="4"/>
  <c r="I1377" i="4" s="1"/>
  <c r="L1376" i="4"/>
  <c r="M1376" i="4" s="1"/>
  <c r="L1375" i="4"/>
  <c r="L1374" i="4"/>
  <c r="M1374" i="4" s="1"/>
  <c r="L1373" i="4"/>
  <c r="L1372" i="4"/>
  <c r="M1372" i="4" s="1"/>
  <c r="L1371" i="4"/>
  <c r="L1370" i="4"/>
  <c r="I1370" i="4" s="1"/>
  <c r="L1369" i="4"/>
  <c r="I1369" i="4" s="1"/>
  <c r="L1368" i="4"/>
  <c r="L1367" i="4"/>
  <c r="L1366" i="4"/>
  <c r="M1366" i="4" s="1"/>
  <c r="L1365" i="4"/>
  <c r="L1364" i="4"/>
  <c r="L1363" i="4"/>
  <c r="L1362" i="4"/>
  <c r="M1362" i="4" s="1"/>
  <c r="L1361" i="4"/>
  <c r="L1360" i="4"/>
  <c r="M1360" i="4" s="1"/>
  <c r="L1359" i="4"/>
  <c r="L1358" i="4"/>
  <c r="M1358" i="4" s="1"/>
  <c r="L1357" i="4"/>
  <c r="I1357" i="4" s="1"/>
  <c r="L1356" i="4"/>
  <c r="M1356" i="4" s="1"/>
  <c r="L1355" i="4"/>
  <c r="L1354" i="4"/>
  <c r="I1354" i="4" s="1"/>
  <c r="L1353" i="4"/>
  <c r="I1353" i="4" s="1"/>
  <c r="L1352" i="4"/>
  <c r="L1351" i="4"/>
  <c r="L1350" i="4"/>
  <c r="M1350" i="4" s="1"/>
  <c r="L1349" i="4"/>
  <c r="I1349" i="4" s="1"/>
  <c r="J1349" i="4" s="1"/>
  <c r="L1348" i="4"/>
  <c r="K1348" i="4" s="1"/>
  <c r="L1347" i="4"/>
  <c r="L1346" i="4"/>
  <c r="M1346" i="4" s="1"/>
  <c r="L1345" i="4"/>
  <c r="I1345" i="4" s="1"/>
  <c r="L1344" i="4"/>
  <c r="M1344" i="4" s="1"/>
  <c r="L1343" i="4"/>
  <c r="L1342" i="4"/>
  <c r="M1342" i="4" s="1"/>
  <c r="L1341" i="4"/>
  <c r="L1340" i="4"/>
  <c r="M1340" i="4" s="1"/>
  <c r="L1339" i="4"/>
  <c r="L1338" i="4"/>
  <c r="I1338" i="4" s="1"/>
  <c r="L1337" i="4"/>
  <c r="I1337" i="4" s="1"/>
  <c r="L1336" i="4"/>
  <c r="K1336" i="4" s="1"/>
  <c r="L1335" i="4"/>
  <c r="L1334" i="4"/>
  <c r="M1334" i="4" s="1"/>
  <c r="L1333" i="4"/>
  <c r="L1332" i="4"/>
  <c r="K1332" i="4" s="1"/>
  <c r="L1331" i="4"/>
  <c r="L1330" i="4"/>
  <c r="M1330" i="4" s="1"/>
  <c r="L1329" i="4"/>
  <c r="L1328" i="4"/>
  <c r="M1328" i="4" s="1"/>
  <c r="L1327" i="4"/>
  <c r="M1327" i="4" s="1"/>
  <c r="L1326" i="4"/>
  <c r="M1326" i="4" s="1"/>
  <c r="L1325" i="4"/>
  <c r="I1325" i="4" s="1"/>
  <c r="L1324" i="4"/>
  <c r="M1324" i="4" s="1"/>
  <c r="L1323" i="4"/>
  <c r="L1322" i="4"/>
  <c r="I1322" i="4" s="1"/>
  <c r="L1321" i="4"/>
  <c r="L1320" i="4"/>
  <c r="K1320" i="4" s="1"/>
  <c r="L1319" i="4"/>
  <c r="K1319" i="4" s="1"/>
  <c r="L1318" i="4"/>
  <c r="M1318" i="4" s="1"/>
  <c r="L1317" i="4"/>
  <c r="I1317" i="4" s="1"/>
  <c r="L1316" i="4"/>
  <c r="I1316" i="4" s="1"/>
  <c r="J1316" i="4" s="1"/>
  <c r="L1315" i="4"/>
  <c r="L1314" i="4"/>
  <c r="M1314" i="4" s="1"/>
  <c r="L1313" i="4"/>
  <c r="I1313" i="4" s="1"/>
  <c r="L1312" i="4"/>
  <c r="L1311" i="4"/>
  <c r="L1310" i="4"/>
  <c r="L1309" i="4"/>
  <c r="L1308" i="4"/>
  <c r="M1308" i="4" s="1"/>
  <c r="L1307" i="4"/>
  <c r="L1306" i="4"/>
  <c r="I1306" i="4" s="1"/>
  <c r="L1305" i="4"/>
  <c r="I1305" i="4" s="1"/>
  <c r="L1304" i="4"/>
  <c r="L1303" i="4"/>
  <c r="L1302" i="4"/>
  <c r="M1302" i="4" s="1"/>
  <c r="L1301" i="4"/>
  <c r="L1300" i="4"/>
  <c r="K1300" i="4" s="1"/>
  <c r="L1299" i="4"/>
  <c r="L1298" i="4"/>
  <c r="M1298" i="4" s="1"/>
  <c r="L1297" i="4"/>
  <c r="L1296" i="4"/>
  <c r="L1295" i="4"/>
  <c r="L1294" i="4"/>
  <c r="L1293" i="4"/>
  <c r="I1293" i="4" s="1"/>
  <c r="L1292" i="4"/>
  <c r="M1292" i="4" s="1"/>
  <c r="L1291" i="4"/>
  <c r="L1290" i="4"/>
  <c r="I1290" i="4" s="1"/>
  <c r="L1289" i="4"/>
  <c r="I1289" i="4" s="1"/>
  <c r="L1288" i="4"/>
  <c r="N1288" i="4" s="1"/>
  <c r="L1287" i="4"/>
  <c r="K1287" i="4" s="1"/>
  <c r="L1286" i="4"/>
  <c r="M1286" i="4" s="1"/>
  <c r="L1285" i="4"/>
  <c r="I1285" i="4" s="1"/>
  <c r="L1284" i="4"/>
  <c r="L1283" i="4"/>
  <c r="L1282" i="4"/>
  <c r="I1282" i="4" s="1"/>
  <c r="L1281" i="4"/>
  <c r="I1281" i="4" s="1"/>
  <c r="L1280" i="4"/>
  <c r="M1280" i="4" s="1"/>
  <c r="L1279" i="4"/>
  <c r="L1278" i="4"/>
  <c r="M1278" i="4" s="1"/>
  <c r="L1277" i="4"/>
  <c r="L1276" i="4"/>
  <c r="L1275" i="4"/>
  <c r="I1275" i="4" s="1"/>
  <c r="L1274" i="4"/>
  <c r="I1274" i="4" s="1"/>
  <c r="L1273" i="4"/>
  <c r="I1273" i="4" s="1"/>
  <c r="J1273" i="4" s="1"/>
  <c r="L1272" i="4"/>
  <c r="K1272" i="4" s="1"/>
  <c r="L1271" i="4"/>
  <c r="L1270" i="4"/>
  <c r="M1270" i="4" s="1"/>
  <c r="L1269" i="4"/>
  <c r="L1268" i="4"/>
  <c r="L1267" i="4"/>
  <c r="L1266" i="4"/>
  <c r="M1266" i="4" s="1"/>
  <c r="L1265" i="4"/>
  <c r="L1264" i="4"/>
  <c r="M1264" i="4" s="1"/>
  <c r="L1263" i="4"/>
  <c r="L1262" i="4"/>
  <c r="M1262" i="4" s="1"/>
  <c r="L1261" i="4"/>
  <c r="I1261" i="4" s="1"/>
  <c r="L1260" i="4"/>
  <c r="M1260" i="4" s="1"/>
  <c r="L1259" i="4"/>
  <c r="L1258" i="4"/>
  <c r="I1258" i="4" s="1"/>
  <c r="L1257" i="4"/>
  <c r="I1257" i="4" s="1"/>
  <c r="L1256" i="4"/>
  <c r="K1256" i="4" s="1"/>
  <c r="L1255" i="4"/>
  <c r="L1254" i="4"/>
  <c r="I1254" i="4" s="1"/>
  <c r="L1253" i="4"/>
  <c r="I1253" i="4" s="1"/>
  <c r="J1253" i="4" s="1"/>
  <c r="L1252" i="4"/>
  <c r="K1252" i="4" s="1"/>
  <c r="L1251" i="4"/>
  <c r="L1250" i="4"/>
  <c r="M1250" i="4" s="1"/>
  <c r="L1249" i="4"/>
  <c r="I1249" i="4" s="1"/>
  <c r="L1248" i="4"/>
  <c r="M1248" i="4" s="1"/>
  <c r="L1247" i="4"/>
  <c r="L1246" i="4"/>
  <c r="M1246" i="4" s="1"/>
  <c r="L1245" i="4"/>
  <c r="L1244" i="4"/>
  <c r="M1244" i="4" s="1"/>
  <c r="L1243" i="4"/>
  <c r="M1243" i="4" s="1"/>
  <c r="L1242" i="4"/>
  <c r="I1242" i="4" s="1"/>
  <c r="L1241" i="4"/>
  <c r="I1241" i="4" s="1"/>
  <c r="L1240" i="4"/>
  <c r="K1240" i="4" s="1"/>
  <c r="L1239" i="4"/>
  <c r="L1238" i="4"/>
  <c r="M1238" i="4" s="1"/>
  <c r="L1237" i="4"/>
  <c r="L1236" i="4"/>
  <c r="K1236" i="4" s="1"/>
  <c r="L1235" i="4"/>
  <c r="L1234" i="4"/>
  <c r="M1234" i="4" s="1"/>
  <c r="L1233" i="4"/>
  <c r="L1232" i="4"/>
  <c r="M1232" i="4" s="1"/>
  <c r="L1231" i="4"/>
  <c r="L1230" i="4"/>
  <c r="M1230" i="4" s="1"/>
  <c r="L1229" i="4"/>
  <c r="I1229" i="4" s="1"/>
  <c r="L1228" i="4"/>
  <c r="L1227" i="4"/>
  <c r="I1227" i="4" s="1"/>
  <c r="L1226" i="4"/>
  <c r="I1226" i="4" s="1"/>
  <c r="L1225" i="4"/>
  <c r="L1224" i="4"/>
  <c r="K1224" i="4" s="1"/>
  <c r="L1223" i="4"/>
  <c r="L1222" i="4"/>
  <c r="M1222" i="4" s="1"/>
  <c r="L1221" i="4"/>
  <c r="I1221" i="4" s="1"/>
  <c r="L1220" i="4"/>
  <c r="K1220" i="4" s="1"/>
  <c r="L1219" i="4"/>
  <c r="L1218" i="4"/>
  <c r="M1218" i="4" s="1"/>
  <c r="L1217" i="4"/>
  <c r="I1217" i="4" s="1"/>
  <c r="L1216" i="4"/>
  <c r="M1216" i="4" s="1"/>
  <c r="L1215" i="4"/>
  <c r="L1214" i="4"/>
  <c r="M1214" i="4" s="1"/>
  <c r="L1213" i="4"/>
  <c r="L1212" i="4"/>
  <c r="M1212" i="4" s="1"/>
  <c r="L1211" i="4"/>
  <c r="I1211" i="4" s="1"/>
  <c r="L1210" i="4"/>
  <c r="I1210" i="4" s="1"/>
  <c r="L1209" i="4"/>
  <c r="I1209" i="4" s="1"/>
  <c r="L1208" i="4"/>
  <c r="K1208" i="4" s="1"/>
  <c r="L1207" i="4"/>
  <c r="L1206" i="4"/>
  <c r="M1206" i="4" s="1"/>
  <c r="L1205" i="4"/>
  <c r="L1204" i="4"/>
  <c r="L1203" i="4"/>
  <c r="L1202" i="4"/>
  <c r="M1202" i="4" s="1"/>
  <c r="L1201" i="4"/>
  <c r="L1200" i="4"/>
  <c r="M1200" i="4" s="1"/>
  <c r="L1199" i="4"/>
  <c r="L1198" i="4"/>
  <c r="M1198" i="4" s="1"/>
  <c r="L1197" i="4"/>
  <c r="I1197" i="4" s="1"/>
  <c r="L1196" i="4"/>
  <c r="M1196" i="4" s="1"/>
  <c r="L1195" i="4"/>
  <c r="L1194" i="4"/>
  <c r="L1193" i="4"/>
  <c r="I1193" i="4" s="1"/>
  <c r="L1192" i="4"/>
  <c r="K1192" i="4" s="1"/>
  <c r="L1191" i="4"/>
  <c r="K1191" i="4" s="1"/>
  <c r="L1190" i="4"/>
  <c r="M1190" i="4" s="1"/>
  <c r="L1189" i="4"/>
  <c r="I1189" i="4" s="1"/>
  <c r="L1188" i="4"/>
  <c r="K1188" i="4" s="1"/>
  <c r="L1187" i="4"/>
  <c r="M1187" i="4" s="1"/>
  <c r="L1186" i="4"/>
  <c r="M1186" i="4" s="1"/>
  <c r="L1185" i="4"/>
  <c r="I1185" i="4" s="1"/>
  <c r="L1184" i="4"/>
  <c r="M1184" i="4" s="1"/>
  <c r="L1183" i="4"/>
  <c r="L1182" i="4"/>
  <c r="M1182" i="4" s="1"/>
  <c r="L1181" i="4"/>
  <c r="L1180" i="4"/>
  <c r="M1180" i="4" s="1"/>
  <c r="L1179" i="4"/>
  <c r="L1178" i="4"/>
  <c r="I1178" i="4" s="1"/>
  <c r="L1177" i="4"/>
  <c r="I1177" i="4" s="1"/>
  <c r="L1176" i="4"/>
  <c r="K1176" i="4" s="1"/>
  <c r="L1175" i="4"/>
  <c r="I1175" i="4" s="1"/>
  <c r="L1174" i="4"/>
  <c r="M1174" i="4" s="1"/>
  <c r="L1173" i="4"/>
  <c r="L1172" i="4"/>
  <c r="K1172" i="4" s="1"/>
  <c r="L1171" i="4"/>
  <c r="L1170" i="4"/>
  <c r="M1170" i="4" s="1"/>
  <c r="L1169" i="4"/>
  <c r="L1168" i="4"/>
  <c r="M1168" i="4" s="1"/>
  <c r="L1167" i="4"/>
  <c r="L1166" i="4"/>
  <c r="M1166" i="4" s="1"/>
  <c r="L1165" i="4"/>
  <c r="I1165" i="4" s="1"/>
  <c r="L1164" i="4"/>
  <c r="M1164" i="4" s="1"/>
  <c r="L1163" i="4"/>
  <c r="L1162" i="4"/>
  <c r="L1161" i="4"/>
  <c r="L1160" i="4"/>
  <c r="K1160" i="4" s="1"/>
  <c r="L1159" i="4"/>
  <c r="L1158" i="4"/>
  <c r="M1158" i="4" s="1"/>
  <c r="L1157" i="4"/>
  <c r="I1157" i="4" s="1"/>
  <c r="L1156" i="4"/>
  <c r="K1156" i="4" s="1"/>
  <c r="L1155" i="4"/>
  <c r="M1155" i="4" s="1"/>
  <c r="L1154" i="4"/>
  <c r="I1154" i="4" s="1"/>
  <c r="L1153" i="4"/>
  <c r="I1153" i="4" s="1"/>
  <c r="L1152" i="4"/>
  <c r="M1152" i="4" s="1"/>
  <c r="L1151" i="4"/>
  <c r="L1150" i="4"/>
  <c r="M1150" i="4" s="1"/>
  <c r="L1149" i="4"/>
  <c r="L1148" i="4"/>
  <c r="M1148" i="4" s="1"/>
  <c r="L1147" i="4"/>
  <c r="L1146" i="4"/>
  <c r="I1146" i="4" s="1"/>
  <c r="L1145" i="4"/>
  <c r="I1145" i="4" s="1"/>
  <c r="J1145" i="4" s="1"/>
  <c r="L1144" i="4"/>
  <c r="K1144" i="4" s="1"/>
  <c r="L1143" i="4"/>
  <c r="L1142" i="4"/>
  <c r="M1142" i="4" s="1"/>
  <c r="L1141" i="4"/>
  <c r="L1140" i="4"/>
  <c r="L1139" i="4"/>
  <c r="I1139" i="4" s="1"/>
  <c r="L1138" i="4"/>
  <c r="I1138" i="4" s="1"/>
  <c r="L1137" i="4"/>
  <c r="L1136" i="4"/>
  <c r="L1135" i="4"/>
  <c r="L1134" i="4"/>
  <c r="M1134" i="4" s="1"/>
  <c r="L1133" i="4"/>
  <c r="I1133" i="4" s="1"/>
  <c r="L1132" i="4"/>
  <c r="L1131" i="4"/>
  <c r="L1130" i="4"/>
  <c r="L1129" i="4"/>
  <c r="L1128" i="4"/>
  <c r="K1128" i="4" s="1"/>
  <c r="L1127" i="4"/>
  <c r="K1127" i="4" s="1"/>
  <c r="L1126" i="4"/>
  <c r="M1126" i="4" s="1"/>
  <c r="L1125" i="4"/>
  <c r="I1125" i="4" s="1"/>
  <c r="J1125" i="4" s="1"/>
  <c r="L1124" i="4"/>
  <c r="M1124" i="4" s="1"/>
  <c r="L1123" i="4"/>
  <c r="L1122" i="4"/>
  <c r="M1122" i="4" s="1"/>
  <c r="L1121" i="4"/>
  <c r="I1121" i="4" s="1"/>
  <c r="L1120" i="4"/>
  <c r="M1120" i="4" s="1"/>
  <c r="L1119" i="4"/>
  <c r="L1118" i="4"/>
  <c r="M1118" i="4" s="1"/>
  <c r="L1117" i="4"/>
  <c r="L1116" i="4"/>
  <c r="M1116" i="4" s="1"/>
  <c r="L1115" i="4"/>
  <c r="L1114" i="4"/>
  <c r="I1114" i="4" s="1"/>
  <c r="L1113" i="4"/>
  <c r="I1113" i="4" s="1"/>
  <c r="L1112" i="4"/>
  <c r="K1112" i="4" s="1"/>
  <c r="L1111" i="4"/>
  <c r="L1110" i="4"/>
  <c r="M1110" i="4" s="1"/>
  <c r="L1109" i="4"/>
  <c r="I1109" i="4" s="1"/>
  <c r="L1108" i="4"/>
  <c r="L1107" i="4"/>
  <c r="L1106" i="4"/>
  <c r="M1106" i="4" s="1"/>
  <c r="L1105" i="4"/>
  <c r="L1104" i="4"/>
  <c r="M1104" i="4" s="1"/>
  <c r="L1103" i="4"/>
  <c r="I1103" i="4" s="1"/>
  <c r="L1102" i="4"/>
  <c r="M1102" i="4" s="1"/>
  <c r="L1101" i="4"/>
  <c r="I1101" i="4" s="1"/>
  <c r="L1100" i="4"/>
  <c r="L1099" i="4"/>
  <c r="L1098" i="4"/>
  <c r="L1097" i="4"/>
  <c r="L1096" i="4"/>
  <c r="K1096" i="4" s="1"/>
  <c r="L1095" i="4"/>
  <c r="L1094" i="4"/>
  <c r="M1094" i="4" s="1"/>
  <c r="L1093" i="4"/>
  <c r="I1093" i="4" s="1"/>
  <c r="L1092" i="4"/>
  <c r="L1091" i="4"/>
  <c r="L1090" i="4"/>
  <c r="M1090" i="4" s="1"/>
  <c r="L1089" i="4"/>
  <c r="I1089" i="4" s="1"/>
  <c r="L1088" i="4"/>
  <c r="M1088" i="4" s="1"/>
  <c r="L1087" i="4"/>
  <c r="I1087" i="4" s="1"/>
  <c r="L1086" i="4"/>
  <c r="M1086" i="4" s="1"/>
  <c r="L1085" i="4"/>
  <c r="L1084" i="4"/>
  <c r="M1084" i="4" s="1"/>
  <c r="L1083" i="4"/>
  <c r="L1082" i="4"/>
  <c r="I1082" i="4" s="1"/>
  <c r="L1081" i="4"/>
  <c r="I1081" i="4" s="1"/>
  <c r="L1080" i="4"/>
  <c r="L1079" i="4"/>
  <c r="L1078" i="4"/>
  <c r="I1078" i="4" s="1"/>
  <c r="L1077" i="4"/>
  <c r="L1076" i="4"/>
  <c r="K1076" i="4" s="1"/>
  <c r="L1075" i="4"/>
  <c r="L1074" i="4"/>
  <c r="L1073" i="4"/>
  <c r="L1072" i="4"/>
  <c r="M1072" i="4" s="1"/>
  <c r="L1071" i="4"/>
  <c r="I1071" i="4" s="1"/>
  <c r="L1070" i="4"/>
  <c r="M1070" i="4" s="1"/>
  <c r="L1069" i="4"/>
  <c r="I1069" i="4" s="1"/>
  <c r="L1068" i="4"/>
  <c r="M1068" i="4" s="1"/>
  <c r="L1067" i="4"/>
  <c r="L1066" i="4"/>
  <c r="L1065" i="4"/>
  <c r="L1064" i="4"/>
  <c r="L1063" i="4"/>
  <c r="L1062" i="4"/>
  <c r="M1062" i="4" s="1"/>
  <c r="L1061" i="4"/>
  <c r="I1061" i="4" s="1"/>
  <c r="J1061" i="4" s="1"/>
  <c r="L1060" i="4"/>
  <c r="K1060" i="4" s="1"/>
  <c r="L1059" i="4"/>
  <c r="L1058" i="4"/>
  <c r="M1058" i="4" s="1"/>
  <c r="L1057" i="4"/>
  <c r="I1057" i="4" s="1"/>
  <c r="L1056" i="4"/>
  <c r="M1056" i="4" s="1"/>
  <c r="L1055" i="4"/>
  <c r="L1054" i="4"/>
  <c r="M1054" i="4" s="1"/>
  <c r="L1053" i="4"/>
  <c r="L1052" i="4"/>
  <c r="M1052" i="4" s="1"/>
  <c r="L1051" i="4"/>
  <c r="L1050" i="4"/>
  <c r="I1050" i="4" s="1"/>
  <c r="L1049" i="4"/>
  <c r="I1049" i="4" s="1"/>
  <c r="L1048" i="4"/>
  <c r="K1048" i="4" s="1"/>
  <c r="L1047" i="4"/>
  <c r="L1046" i="4"/>
  <c r="M1046" i="4" s="1"/>
  <c r="L1045" i="4"/>
  <c r="I1045" i="4" s="1"/>
  <c r="L1044" i="4"/>
  <c r="N1044" i="4" s="1"/>
  <c r="L1043" i="4"/>
  <c r="L1042" i="4"/>
  <c r="M1042" i="4" s="1"/>
  <c r="L1041" i="4"/>
  <c r="L1040" i="4"/>
  <c r="M1040" i="4" s="1"/>
  <c r="L1039" i="4"/>
  <c r="I1039" i="4" s="1"/>
  <c r="L1038" i="4"/>
  <c r="M1038" i="4" s="1"/>
  <c r="L1037" i="4"/>
  <c r="I1037" i="4" s="1"/>
  <c r="L1036" i="4"/>
  <c r="M1036" i="4" s="1"/>
  <c r="L1035" i="4"/>
  <c r="M1035" i="4" s="1"/>
  <c r="L1034" i="4"/>
  <c r="L1033" i="4"/>
  <c r="L1032" i="4"/>
  <c r="K1032" i="4" s="1"/>
  <c r="L1031" i="4"/>
  <c r="L1030" i="4"/>
  <c r="M1030" i="4" s="1"/>
  <c r="L1029" i="4"/>
  <c r="I1029" i="4" s="1"/>
  <c r="L1028" i="4"/>
  <c r="K1028" i="4" s="1"/>
  <c r="L1027" i="4"/>
  <c r="L1026" i="4"/>
  <c r="I1026" i="4" s="1"/>
  <c r="L1025" i="4"/>
  <c r="I1025" i="4" s="1"/>
  <c r="L1024" i="4"/>
  <c r="M1024" i="4" s="1"/>
  <c r="L1023" i="4"/>
  <c r="I1023" i="4" s="1"/>
  <c r="L1022" i="4"/>
  <c r="M1022" i="4" s="1"/>
  <c r="L1021" i="4"/>
  <c r="L1020" i="4"/>
  <c r="M1020" i="4" s="1"/>
  <c r="L1019" i="4"/>
  <c r="L1018" i="4"/>
  <c r="I1018" i="4" s="1"/>
  <c r="L1017" i="4"/>
  <c r="I1017" i="4" s="1"/>
  <c r="L1016" i="4"/>
  <c r="K1016" i="4" s="1"/>
  <c r="L1015" i="4"/>
  <c r="L1014" i="4"/>
  <c r="I1014" i="4" s="1"/>
  <c r="L1013" i="4"/>
  <c r="L1012" i="4"/>
  <c r="K1012" i="4" s="1"/>
  <c r="L1011" i="4"/>
  <c r="L1010" i="4"/>
  <c r="I1010" i="4" s="1"/>
  <c r="L1009" i="4"/>
  <c r="L1008" i="4"/>
  <c r="L1007" i="4"/>
  <c r="L1006" i="4"/>
  <c r="M1006" i="4" s="1"/>
  <c r="L1005" i="4"/>
  <c r="I1005" i="4" s="1"/>
  <c r="L1004" i="4"/>
  <c r="M1004" i="4" s="1"/>
  <c r="L1003" i="4"/>
  <c r="L1002" i="4"/>
  <c r="L1001" i="4"/>
  <c r="L1000" i="4"/>
  <c r="L999" i="4"/>
  <c r="L998" i="4"/>
  <c r="M998" i="4" s="1"/>
  <c r="L997" i="4"/>
  <c r="I997" i="4" s="1"/>
  <c r="J997" i="4" s="1"/>
  <c r="L996" i="4"/>
  <c r="K996" i="4" s="1"/>
  <c r="L995" i="4"/>
  <c r="K995" i="4" s="1"/>
  <c r="L994" i="4"/>
  <c r="M994" i="4" s="1"/>
  <c r="L993" i="4"/>
  <c r="I993" i="4" s="1"/>
  <c r="L992" i="4"/>
  <c r="M992" i="4" s="1"/>
  <c r="L991" i="4"/>
  <c r="L990" i="4"/>
  <c r="M990" i="4" s="1"/>
  <c r="L989" i="4"/>
  <c r="L988" i="4"/>
  <c r="M988" i="4" s="1"/>
  <c r="L987" i="4"/>
  <c r="L986" i="4"/>
  <c r="I986" i="4" s="1"/>
  <c r="L985" i="4"/>
  <c r="I985" i="4" s="1"/>
  <c r="L984" i="4"/>
  <c r="L983" i="4"/>
  <c r="I983" i="4" s="1"/>
  <c r="L982" i="4"/>
  <c r="M982" i="4" s="1"/>
  <c r="L981" i="4"/>
  <c r="L980" i="4"/>
  <c r="K980" i="4" s="1"/>
  <c r="L979" i="4"/>
  <c r="L978" i="4"/>
  <c r="M978" i="4" s="1"/>
  <c r="L977" i="4"/>
  <c r="L976" i="4"/>
  <c r="N976" i="4" s="1"/>
  <c r="L975" i="4"/>
  <c r="L974" i="4"/>
  <c r="M974" i="4" s="1"/>
  <c r="L973" i="4"/>
  <c r="I973" i="4" s="1"/>
  <c r="L972" i="4"/>
  <c r="M972" i="4" s="1"/>
  <c r="L971" i="4"/>
  <c r="K971" i="4" s="1"/>
  <c r="L970" i="4"/>
  <c r="L969" i="4"/>
  <c r="L968" i="4"/>
  <c r="L967" i="4"/>
  <c r="I967" i="4" s="1"/>
  <c r="L966" i="4"/>
  <c r="M966" i="4" s="1"/>
  <c r="L965" i="4"/>
  <c r="I965" i="4" s="1"/>
  <c r="J965" i="4" s="1"/>
  <c r="L964" i="4"/>
  <c r="K964" i="4" s="1"/>
  <c r="L963" i="4"/>
  <c r="L962" i="4"/>
  <c r="M962" i="4" s="1"/>
  <c r="L961" i="4"/>
  <c r="I961" i="4" s="1"/>
  <c r="L960" i="4"/>
  <c r="M960" i="4" s="1"/>
  <c r="L959" i="4"/>
  <c r="L958" i="4"/>
  <c r="M958" i="4" s="1"/>
  <c r="L957" i="4"/>
  <c r="L956" i="4"/>
  <c r="M956" i="4" s="1"/>
  <c r="L955" i="4"/>
  <c r="L954" i="4"/>
  <c r="I954" i="4" s="1"/>
  <c r="L953" i="4"/>
  <c r="I953" i="4" s="1"/>
  <c r="L952" i="4"/>
  <c r="K952" i="4" s="1"/>
  <c r="L951" i="4"/>
  <c r="I951" i="4" s="1"/>
  <c r="L950" i="4"/>
  <c r="I950" i="4" s="1"/>
  <c r="L949" i="4"/>
  <c r="I949" i="4" s="1"/>
  <c r="L948" i="4"/>
  <c r="L947" i="4"/>
  <c r="L946" i="4"/>
  <c r="I946" i="4" s="1"/>
  <c r="L945" i="4"/>
  <c r="L944" i="4"/>
  <c r="M944" i="4" s="1"/>
  <c r="L943" i="4"/>
  <c r="I943" i="4" s="1"/>
  <c r="L942" i="4"/>
  <c r="M942" i="4" s="1"/>
  <c r="L941" i="4"/>
  <c r="I941" i="4" s="1"/>
  <c r="L940" i="4"/>
  <c r="L939" i="4"/>
  <c r="M939" i="4" s="1"/>
  <c r="L938" i="4"/>
  <c r="L937" i="4"/>
  <c r="L936" i="4"/>
  <c r="K936" i="4" s="1"/>
  <c r="L935" i="4"/>
  <c r="L934" i="4"/>
  <c r="M934" i="4" s="1"/>
  <c r="L933" i="4"/>
  <c r="I933" i="4" s="1"/>
  <c r="L932" i="4"/>
  <c r="K932" i="4" s="1"/>
  <c r="L931" i="4"/>
  <c r="L930" i="4"/>
  <c r="M930" i="4" s="1"/>
  <c r="L929" i="4"/>
  <c r="I929" i="4" s="1"/>
  <c r="L928" i="4"/>
  <c r="M928" i="4" s="1"/>
  <c r="L927" i="4"/>
  <c r="L926" i="4"/>
  <c r="M926" i="4" s="1"/>
  <c r="L925" i="4"/>
  <c r="L924" i="4"/>
  <c r="M924" i="4" s="1"/>
  <c r="L923" i="4"/>
  <c r="L922" i="4"/>
  <c r="I922" i="4" s="1"/>
  <c r="L921" i="4"/>
  <c r="I921" i="4" s="1"/>
  <c r="L920" i="4"/>
  <c r="K920" i="4" s="1"/>
  <c r="L919" i="4"/>
  <c r="L918" i="4"/>
  <c r="M918" i="4" s="1"/>
  <c r="L917" i="4"/>
  <c r="L916" i="4"/>
  <c r="K916" i="4" s="1"/>
  <c r="L915" i="4"/>
  <c r="I915" i="4" s="1"/>
  <c r="L914" i="4"/>
  <c r="M914" i="4" s="1"/>
  <c r="L913" i="4"/>
  <c r="L912" i="4"/>
  <c r="L911" i="4"/>
  <c r="L910" i="4"/>
  <c r="M910" i="4" s="1"/>
  <c r="L909" i="4"/>
  <c r="I909" i="4" s="1"/>
  <c r="L908" i="4"/>
  <c r="L907" i="4"/>
  <c r="L906" i="4"/>
  <c r="L905" i="4"/>
  <c r="L904" i="4"/>
  <c r="K904" i="4" s="1"/>
  <c r="L903" i="4"/>
  <c r="K903" i="4" s="1"/>
  <c r="L902" i="4"/>
  <c r="M902" i="4" s="1"/>
  <c r="L901" i="4"/>
  <c r="I901" i="4" s="1"/>
  <c r="L900" i="4"/>
  <c r="L899" i="4"/>
  <c r="L898" i="4"/>
  <c r="I898" i="4" s="1"/>
  <c r="L897" i="4"/>
  <c r="I897" i="4" s="1"/>
  <c r="L896" i="4"/>
  <c r="M896" i="4" s="1"/>
  <c r="L895" i="4"/>
  <c r="L894" i="4"/>
  <c r="M894" i="4" s="1"/>
  <c r="L893" i="4"/>
  <c r="L892" i="4"/>
  <c r="M892" i="4" s="1"/>
  <c r="L891" i="4"/>
  <c r="I891" i="4" s="1"/>
  <c r="L890" i="4"/>
  <c r="I890" i="4" s="1"/>
  <c r="L889" i="4"/>
  <c r="I889" i="4" s="1"/>
  <c r="L888" i="4"/>
  <c r="K888" i="4" s="1"/>
  <c r="L887" i="4"/>
  <c r="L886" i="4"/>
  <c r="M886" i="4" s="1"/>
  <c r="L885" i="4"/>
  <c r="L884" i="4"/>
  <c r="L883" i="4"/>
  <c r="L882" i="4"/>
  <c r="I882" i="4" s="1"/>
  <c r="L881" i="4"/>
  <c r="L880" i="4"/>
  <c r="M880" i="4" s="1"/>
  <c r="L879" i="4"/>
  <c r="L878" i="4"/>
  <c r="M878" i="4" s="1"/>
  <c r="L877" i="4"/>
  <c r="I877" i="4" s="1"/>
  <c r="L876" i="4"/>
  <c r="M876" i="4" s="1"/>
  <c r="L875" i="4"/>
  <c r="I875" i="4" s="1"/>
  <c r="L874" i="4"/>
  <c r="L873" i="4"/>
  <c r="L872" i="4"/>
  <c r="K872" i="4" s="1"/>
  <c r="L871" i="4"/>
  <c r="K871" i="4" s="1"/>
  <c r="L870" i="4"/>
  <c r="M870" i="4" s="1"/>
  <c r="L869" i="4"/>
  <c r="I869" i="4" s="1"/>
  <c r="J869" i="4" s="1"/>
  <c r="L868" i="4"/>
  <c r="K868" i="4" s="1"/>
  <c r="L867" i="4"/>
  <c r="L866" i="4"/>
  <c r="M866" i="4" s="1"/>
  <c r="L865" i="4"/>
  <c r="I865" i="4" s="1"/>
  <c r="L864" i="4"/>
  <c r="M864" i="4" s="1"/>
  <c r="L863" i="4"/>
  <c r="L862" i="4"/>
  <c r="L861" i="4"/>
  <c r="L860" i="4"/>
  <c r="M860" i="4" s="1"/>
  <c r="L859" i="4"/>
  <c r="I859" i="4" s="1"/>
  <c r="L858" i="4"/>
  <c r="I858" i="4" s="1"/>
  <c r="L857" i="4"/>
  <c r="I857" i="4" s="1"/>
  <c r="L856" i="4"/>
  <c r="L855" i="4"/>
  <c r="L854" i="4"/>
  <c r="L853" i="4"/>
  <c r="L852" i="4"/>
  <c r="M852" i="4" s="1"/>
  <c r="L851" i="4"/>
  <c r="L850" i="4"/>
  <c r="M850" i="4" s="1"/>
  <c r="L849" i="4"/>
  <c r="L848" i="4"/>
  <c r="L847" i="4"/>
  <c r="L846" i="4"/>
  <c r="M846" i="4" s="1"/>
  <c r="L845" i="4"/>
  <c r="I845" i="4" s="1"/>
  <c r="L844" i="4"/>
  <c r="M844" i="4" s="1"/>
  <c r="L843" i="4"/>
  <c r="L842" i="4"/>
  <c r="L841" i="4"/>
  <c r="I841" i="4" s="1"/>
  <c r="L840" i="4"/>
  <c r="L839" i="4"/>
  <c r="K839" i="4" s="1"/>
  <c r="L838" i="4"/>
  <c r="M838" i="4" s="1"/>
  <c r="L837" i="4"/>
  <c r="I837" i="4" s="1"/>
  <c r="L836" i="4"/>
  <c r="K836" i="4" s="1"/>
  <c r="L835" i="4"/>
  <c r="L834" i="4"/>
  <c r="M834" i="4" s="1"/>
  <c r="L833" i="4"/>
  <c r="I833" i="4" s="1"/>
  <c r="L832" i="4"/>
  <c r="M832" i="4" s="1"/>
  <c r="L831" i="4"/>
  <c r="L830" i="4"/>
  <c r="M830" i="4" s="1"/>
  <c r="L829" i="4"/>
  <c r="L828" i="4"/>
  <c r="M828" i="4" s="1"/>
  <c r="L827" i="4"/>
  <c r="L826" i="4"/>
  <c r="I826" i="4" s="1"/>
  <c r="L825" i="4"/>
  <c r="I825" i="4" s="1"/>
  <c r="L824" i="4"/>
  <c r="K824" i="4" s="1"/>
  <c r="L823" i="4"/>
  <c r="K823" i="4" s="1"/>
  <c r="L822" i="4"/>
  <c r="M822" i="4" s="1"/>
  <c r="L821" i="4"/>
  <c r="L820" i="4"/>
  <c r="L819" i="4"/>
  <c r="L818" i="4"/>
  <c r="M818" i="4" s="1"/>
  <c r="L817" i="4"/>
  <c r="L816" i="4"/>
  <c r="M816" i="4" s="1"/>
  <c r="L815" i="4"/>
  <c r="K815" i="4" s="1"/>
  <c r="L814" i="4"/>
  <c r="L813" i="4"/>
  <c r="I813" i="4" s="1"/>
  <c r="L812" i="4"/>
  <c r="M812" i="4" s="1"/>
  <c r="L811" i="4"/>
  <c r="L810" i="4"/>
  <c r="L809" i="4"/>
  <c r="L808" i="4"/>
  <c r="K808" i="4" s="1"/>
  <c r="L807" i="4"/>
  <c r="L806" i="4"/>
  <c r="M806" i="4" s="1"/>
  <c r="L805" i="4"/>
  <c r="I805" i="4" s="1"/>
  <c r="J805" i="4" s="1"/>
  <c r="L804" i="4"/>
  <c r="L803" i="4"/>
  <c r="I803" i="4" s="1"/>
  <c r="L802" i="4"/>
  <c r="M802" i="4" s="1"/>
  <c r="L801" i="4"/>
  <c r="I801" i="4" s="1"/>
  <c r="L800" i="4"/>
  <c r="N800" i="4" s="1"/>
  <c r="L799" i="4"/>
  <c r="L798" i="4"/>
  <c r="M798" i="4" s="1"/>
  <c r="L797" i="4"/>
  <c r="L796" i="4"/>
  <c r="M796" i="4" s="1"/>
  <c r="L795" i="4"/>
  <c r="L794" i="4"/>
  <c r="I794" i="4" s="1"/>
  <c r="L793" i="4"/>
  <c r="I793" i="4" s="1"/>
  <c r="L792" i="4"/>
  <c r="K792" i="4" s="1"/>
  <c r="L791" i="4"/>
  <c r="L790" i="4"/>
  <c r="M790" i="4" s="1"/>
  <c r="L789" i="4"/>
  <c r="L788" i="4"/>
  <c r="L787" i="4"/>
  <c r="L786" i="4"/>
  <c r="M786" i="4" s="1"/>
  <c r="L785" i="4"/>
  <c r="L784" i="4"/>
  <c r="L783" i="4"/>
  <c r="L782" i="4"/>
  <c r="M782" i="4" s="1"/>
  <c r="L781" i="4"/>
  <c r="I781" i="4" s="1"/>
  <c r="L780" i="4"/>
  <c r="L779" i="4"/>
  <c r="K779" i="4" s="1"/>
  <c r="L778" i="4"/>
  <c r="L777" i="4"/>
  <c r="L776" i="4"/>
  <c r="K776" i="4" s="1"/>
  <c r="L775" i="4"/>
  <c r="L774" i="4"/>
  <c r="M774" i="4" s="1"/>
  <c r="L773" i="4"/>
  <c r="I773" i="4" s="1"/>
  <c r="L772" i="4"/>
  <c r="L771" i="4"/>
  <c r="L770" i="4"/>
  <c r="L769" i="4"/>
  <c r="I769" i="4" s="1"/>
  <c r="L768" i="4"/>
  <c r="M768" i="4" s="1"/>
  <c r="L767" i="4"/>
  <c r="L766" i="4"/>
  <c r="M766" i="4" s="1"/>
  <c r="L765" i="4"/>
  <c r="L764" i="4"/>
  <c r="M764" i="4" s="1"/>
  <c r="L763" i="4"/>
  <c r="M763" i="4" s="1"/>
  <c r="L762" i="4"/>
  <c r="I762" i="4" s="1"/>
  <c r="L761" i="4"/>
  <c r="I761" i="4" s="1"/>
  <c r="L760" i="4"/>
  <c r="K760" i="4" s="1"/>
  <c r="L759" i="4"/>
  <c r="L758" i="4"/>
  <c r="M758" i="4" s="1"/>
  <c r="L757" i="4"/>
  <c r="I757" i="4" s="1"/>
  <c r="L756" i="4"/>
  <c r="K756" i="4" s="1"/>
  <c r="L755" i="4"/>
  <c r="L754" i="4"/>
  <c r="I754" i="4" s="1"/>
  <c r="L753" i="4"/>
  <c r="L752" i="4"/>
  <c r="M752" i="4" s="1"/>
  <c r="L751" i="4"/>
  <c r="L750" i="4"/>
  <c r="L749" i="4"/>
  <c r="I749" i="4" s="1"/>
  <c r="L748" i="4"/>
  <c r="L747" i="4"/>
  <c r="L746" i="4"/>
  <c r="L745" i="4"/>
  <c r="L744" i="4"/>
  <c r="N744" i="4" s="1"/>
  <c r="L743" i="4"/>
  <c r="K743" i="4" s="1"/>
  <c r="L742" i="4"/>
  <c r="M742" i="4" s="1"/>
  <c r="L741" i="4"/>
  <c r="I741" i="4" s="1"/>
  <c r="L740" i="4"/>
  <c r="K740" i="4" s="1"/>
  <c r="L739" i="4"/>
  <c r="L738" i="4"/>
  <c r="M738" i="4" s="1"/>
  <c r="L737" i="4"/>
  <c r="I737" i="4" s="1"/>
  <c r="J737" i="4" s="1"/>
  <c r="L736" i="4"/>
  <c r="M736" i="4" s="1"/>
  <c r="L735" i="4"/>
  <c r="L734" i="4"/>
  <c r="M734" i="4" s="1"/>
  <c r="L733" i="4"/>
  <c r="L732" i="4"/>
  <c r="M732" i="4" s="1"/>
  <c r="L731" i="4"/>
  <c r="L730" i="4"/>
  <c r="I730" i="4" s="1"/>
  <c r="L729" i="4"/>
  <c r="I729" i="4" s="1"/>
  <c r="L728" i="4"/>
  <c r="K728" i="4" s="1"/>
  <c r="L727" i="4"/>
  <c r="L726" i="4"/>
  <c r="L725" i="4"/>
  <c r="L724" i="4"/>
  <c r="K724" i="4" s="1"/>
  <c r="L723" i="4"/>
  <c r="L722" i="4"/>
  <c r="M722" i="4" s="1"/>
  <c r="L721" i="4"/>
  <c r="L720" i="4"/>
  <c r="M720" i="4" s="1"/>
  <c r="L719" i="4"/>
  <c r="L718" i="4"/>
  <c r="M718" i="4" s="1"/>
  <c r="L717" i="4"/>
  <c r="I717" i="4" s="1"/>
  <c r="L716" i="4"/>
  <c r="M716" i="4" s="1"/>
  <c r="L715" i="4"/>
  <c r="L714" i="4"/>
  <c r="L713" i="4"/>
  <c r="L712" i="4"/>
  <c r="K712" i="4" s="1"/>
  <c r="L711" i="4"/>
  <c r="L710" i="4"/>
  <c r="L709" i="4"/>
  <c r="L708" i="4"/>
  <c r="K708" i="4" s="1"/>
  <c r="L707" i="4"/>
  <c r="I707" i="4" s="1"/>
  <c r="L706" i="4"/>
  <c r="I706" i="4" s="1"/>
  <c r="L705" i="4"/>
  <c r="I705" i="4" s="1"/>
  <c r="J705" i="4" s="1"/>
  <c r="L704" i="4"/>
  <c r="M704" i="4" s="1"/>
  <c r="L703" i="4"/>
  <c r="L702" i="4"/>
  <c r="L701" i="4"/>
  <c r="M701" i="4" s="1"/>
  <c r="L700" i="4"/>
  <c r="M700" i="4" s="1"/>
  <c r="L699" i="4"/>
  <c r="L698" i="4"/>
  <c r="I698" i="4" s="1"/>
  <c r="L697" i="4"/>
  <c r="I697" i="4" s="1"/>
  <c r="L696" i="4"/>
  <c r="K696" i="4" s="1"/>
  <c r="L695" i="4"/>
  <c r="M695" i="4" s="1"/>
  <c r="L694" i="4"/>
  <c r="L693" i="4"/>
  <c r="M693" i="4" s="1"/>
  <c r="L692" i="4"/>
  <c r="M692" i="4" s="1"/>
  <c r="L691" i="4"/>
  <c r="I691" i="4" s="1"/>
  <c r="L690" i="4"/>
  <c r="I690" i="4" s="1"/>
  <c r="L689" i="4"/>
  <c r="L688" i="4"/>
  <c r="M688" i="4" s="1"/>
  <c r="L687" i="4"/>
  <c r="I687" i="4" s="1"/>
  <c r="L686" i="4"/>
  <c r="L685" i="4"/>
  <c r="I685" i="4" s="1"/>
  <c r="L684" i="4"/>
  <c r="M684" i="4" s="1"/>
  <c r="L683" i="4"/>
  <c r="L682" i="4"/>
  <c r="L681" i="4"/>
  <c r="I681" i="4" s="1"/>
  <c r="L680" i="4"/>
  <c r="K680" i="4" s="1"/>
  <c r="L679" i="4"/>
  <c r="K679" i="4" s="1"/>
  <c r="L678" i="4"/>
  <c r="L677" i="4"/>
  <c r="I677" i="4" s="1"/>
  <c r="L676" i="4"/>
  <c r="K676" i="4" s="1"/>
  <c r="L675" i="4"/>
  <c r="I675" i="4" s="1"/>
  <c r="L674" i="4"/>
  <c r="I674" i="4" s="1"/>
  <c r="L673" i="4"/>
  <c r="I673" i="4" s="1"/>
  <c r="L672" i="4"/>
  <c r="M672" i="4" s="1"/>
  <c r="L671" i="4"/>
  <c r="K671" i="4" s="1"/>
  <c r="L670" i="4"/>
  <c r="I670" i="4" s="1"/>
  <c r="L669" i="4"/>
  <c r="L668" i="4"/>
  <c r="M668" i="4" s="1"/>
  <c r="L667" i="4"/>
  <c r="I667" i="4" s="1"/>
  <c r="L666" i="4"/>
  <c r="I666" i="4" s="1"/>
  <c r="L665" i="4"/>
  <c r="I665" i="4" s="1"/>
  <c r="L664" i="4"/>
  <c r="K664" i="4" s="1"/>
  <c r="L663" i="4"/>
  <c r="L662" i="4"/>
  <c r="L661" i="4"/>
  <c r="L660" i="4"/>
  <c r="K660" i="4" s="1"/>
  <c r="L659" i="4"/>
  <c r="L658" i="4"/>
  <c r="I658" i="4" s="1"/>
  <c r="L657" i="4"/>
  <c r="L656" i="4"/>
  <c r="M656" i="4" s="1"/>
  <c r="L655" i="4"/>
  <c r="I655" i="4" s="1"/>
  <c r="L654" i="4"/>
  <c r="L653" i="4"/>
  <c r="I653" i="4" s="1"/>
  <c r="L652" i="4"/>
  <c r="M652" i="4" s="1"/>
  <c r="L651" i="4"/>
  <c r="L650" i="4"/>
  <c r="L649" i="4"/>
  <c r="L648" i="4"/>
  <c r="K648" i="4" s="1"/>
  <c r="L647" i="4"/>
  <c r="L646" i="4"/>
  <c r="L645" i="4"/>
  <c r="I645" i="4" s="1"/>
  <c r="L644" i="4"/>
  <c r="K644" i="4" s="1"/>
  <c r="L643" i="4"/>
  <c r="L642" i="4"/>
  <c r="I642" i="4" s="1"/>
  <c r="L641" i="4"/>
  <c r="I641" i="4" s="1"/>
  <c r="J641" i="4" s="1"/>
  <c r="L640" i="4"/>
  <c r="M640" i="4" s="1"/>
  <c r="L639" i="4"/>
  <c r="K639" i="4" s="1"/>
  <c r="L638" i="4"/>
  <c r="I638" i="4" s="1"/>
  <c r="L637" i="4"/>
  <c r="L636" i="4"/>
  <c r="M636" i="4" s="1"/>
  <c r="L635" i="4"/>
  <c r="L634" i="4"/>
  <c r="I634" i="4" s="1"/>
  <c r="L633" i="4"/>
  <c r="L632" i="4"/>
  <c r="N632" i="4" s="1"/>
  <c r="L631" i="4"/>
  <c r="M631" i="4" s="1"/>
  <c r="L630" i="4"/>
  <c r="L629" i="4"/>
  <c r="L628" i="4"/>
  <c r="K628" i="4" s="1"/>
  <c r="L627" i="4"/>
  <c r="L626" i="4"/>
  <c r="I626" i="4" s="1"/>
  <c r="L625" i="4"/>
  <c r="M625" i="4" s="1"/>
  <c r="L624" i="4"/>
  <c r="M624" i="4" s="1"/>
  <c r="L623" i="4"/>
  <c r="L622" i="4"/>
  <c r="L621" i="4"/>
  <c r="I621" i="4" s="1"/>
  <c r="L620" i="4"/>
  <c r="L619" i="4"/>
  <c r="I619" i="4" s="1"/>
  <c r="L618" i="4"/>
  <c r="L617" i="4"/>
  <c r="I617" i="4" s="1"/>
  <c r="L616" i="4"/>
  <c r="K616" i="4" s="1"/>
  <c r="L615" i="4"/>
  <c r="K615" i="4" s="1"/>
  <c r="L614" i="4"/>
  <c r="L613" i="4"/>
  <c r="I613" i="4" s="1"/>
  <c r="L612" i="4"/>
  <c r="K612" i="4" s="1"/>
  <c r="L611" i="4"/>
  <c r="L610" i="4"/>
  <c r="I610" i="4" s="1"/>
  <c r="L609" i="4"/>
  <c r="I609" i="4" s="1"/>
  <c r="L608" i="4"/>
  <c r="M608" i="4" s="1"/>
  <c r="L607" i="4"/>
  <c r="M607" i="4" s="1"/>
  <c r="L606" i="4"/>
  <c r="L605" i="4"/>
  <c r="L604" i="4"/>
  <c r="M604" i="4" s="1"/>
  <c r="L603" i="4"/>
  <c r="I603" i="4" s="1"/>
  <c r="L602" i="4"/>
  <c r="I602" i="4" s="1"/>
  <c r="L601" i="4"/>
  <c r="L600" i="4"/>
  <c r="K600" i="4" s="1"/>
  <c r="L599" i="4"/>
  <c r="L598" i="4"/>
  <c r="L597" i="4"/>
  <c r="L596" i="4"/>
  <c r="L595" i="4"/>
  <c r="L594" i="4"/>
  <c r="I594" i="4" s="1"/>
  <c r="L593" i="4"/>
  <c r="M593" i="4" s="1"/>
  <c r="L592" i="4"/>
  <c r="L591" i="4"/>
  <c r="I591" i="4" s="1"/>
  <c r="L590" i="4"/>
  <c r="I590" i="4" s="1"/>
  <c r="L589" i="4"/>
  <c r="I589" i="4" s="1"/>
  <c r="L588" i="4"/>
  <c r="M588" i="4" s="1"/>
  <c r="L587" i="4"/>
  <c r="L586" i="4"/>
  <c r="L585" i="4"/>
  <c r="M585" i="4" s="1"/>
  <c r="L584" i="4"/>
  <c r="K584" i="4" s="1"/>
  <c r="L583" i="4"/>
  <c r="L582" i="4"/>
  <c r="L581" i="4"/>
  <c r="I581" i="4" s="1"/>
  <c r="L580" i="4"/>
  <c r="L579" i="4"/>
  <c r="L578" i="4"/>
  <c r="I578" i="4" s="1"/>
  <c r="L577" i="4"/>
  <c r="M577" i="4" s="1"/>
  <c r="L576" i="4"/>
  <c r="M576" i="4" s="1"/>
  <c r="L575" i="4"/>
  <c r="L574" i="4"/>
  <c r="L573" i="4"/>
  <c r="L572" i="4"/>
  <c r="N572" i="4" s="1"/>
  <c r="L571" i="4"/>
  <c r="L570" i="4"/>
  <c r="I570" i="4" s="1"/>
  <c r="L569" i="4"/>
  <c r="I569" i="4" s="1"/>
  <c r="L568" i="4"/>
  <c r="K568" i="4" s="1"/>
  <c r="L567" i="4"/>
  <c r="M567" i="4" s="1"/>
  <c r="L566" i="4"/>
  <c r="L565" i="4"/>
  <c r="L564" i="4"/>
  <c r="L563" i="4"/>
  <c r="I563" i="4" s="1"/>
  <c r="L562" i="4"/>
  <c r="I562" i="4" s="1"/>
  <c r="L561" i="4"/>
  <c r="L560" i="4"/>
  <c r="M560" i="4" s="1"/>
  <c r="L559" i="4"/>
  <c r="L558" i="4"/>
  <c r="I558" i="4" s="1"/>
  <c r="L557" i="4"/>
  <c r="I557" i="4" s="1"/>
  <c r="L556" i="4"/>
  <c r="L555" i="4"/>
  <c r="L554" i="4"/>
  <c r="L553" i="4"/>
  <c r="I553" i="4" s="1"/>
  <c r="L552" i="4"/>
  <c r="K552" i="4" s="1"/>
  <c r="L551" i="4"/>
  <c r="M551" i="4" s="1"/>
  <c r="L550" i="4"/>
  <c r="L549" i="4"/>
  <c r="I549" i="4" s="1"/>
  <c r="L548" i="4"/>
  <c r="K548" i="4" s="1"/>
  <c r="L547" i="4"/>
  <c r="I547" i="4" s="1"/>
  <c r="L546" i="4"/>
  <c r="I546" i="4" s="1"/>
  <c r="L545" i="4"/>
  <c r="I545" i="4" s="1"/>
  <c r="L544" i="4"/>
  <c r="M544" i="4" s="1"/>
  <c r="L543" i="4"/>
  <c r="L542" i="4"/>
  <c r="L541" i="4"/>
  <c r="L540" i="4"/>
  <c r="M540" i="4" s="1"/>
  <c r="L539" i="4"/>
  <c r="L538" i="4"/>
  <c r="I538" i="4" s="1"/>
  <c r="L537" i="4"/>
  <c r="L536" i="4"/>
  <c r="L535" i="4"/>
  <c r="L534" i="4"/>
  <c r="L533" i="4"/>
  <c r="L532" i="4"/>
  <c r="K532" i="4" s="1"/>
  <c r="L531" i="4"/>
  <c r="I531" i="4" s="1"/>
  <c r="L530" i="4"/>
  <c r="I530" i="4" s="1"/>
  <c r="L529" i="4"/>
  <c r="M529" i="4" s="1"/>
  <c r="L528" i="4"/>
  <c r="M528" i="4" s="1"/>
  <c r="L527" i="4"/>
  <c r="L526" i="4"/>
  <c r="L525" i="4"/>
  <c r="I525" i="4" s="1"/>
  <c r="L524" i="4"/>
  <c r="M524" i="4" s="1"/>
  <c r="L523" i="4"/>
  <c r="I523" i="4" s="1"/>
  <c r="L522" i="4"/>
  <c r="L521" i="4"/>
  <c r="M521" i="4" s="1"/>
  <c r="L520" i="4"/>
  <c r="L519" i="4"/>
  <c r="L518" i="4"/>
  <c r="L517" i="4"/>
  <c r="I517" i="4" s="1"/>
  <c r="L516" i="4"/>
  <c r="K516" i="4" s="1"/>
  <c r="L515" i="4"/>
  <c r="L514" i="4"/>
  <c r="I514" i="4" s="1"/>
  <c r="L513" i="4"/>
  <c r="I513" i="4" s="1"/>
  <c r="J513" i="4" s="1"/>
  <c r="L512" i="4"/>
  <c r="N512" i="4" s="1"/>
  <c r="L511" i="4"/>
  <c r="I511" i="4" s="1"/>
  <c r="L510" i="4"/>
  <c r="L509" i="4"/>
  <c r="L508" i="4"/>
  <c r="M508" i="4" s="1"/>
  <c r="L507" i="4"/>
  <c r="L506" i="4"/>
  <c r="I506" i="4" s="1"/>
  <c r="L505" i="4"/>
  <c r="I505" i="4" s="1"/>
  <c r="L504" i="4"/>
  <c r="K504" i="4" s="1"/>
  <c r="L503" i="4"/>
  <c r="L502" i="4"/>
  <c r="L501" i="4"/>
  <c r="L500" i="4"/>
  <c r="K500" i="4" s="1"/>
  <c r="L499" i="4"/>
  <c r="L498" i="4"/>
  <c r="I498" i="4" s="1"/>
  <c r="L497" i="4"/>
  <c r="M497" i="4" s="1"/>
  <c r="L496" i="4"/>
  <c r="M496" i="4" s="1"/>
  <c r="L495" i="4"/>
  <c r="L494" i="4"/>
  <c r="L493" i="4"/>
  <c r="I493" i="4" s="1"/>
  <c r="L492" i="4"/>
  <c r="M492" i="4" s="1"/>
  <c r="L491" i="4"/>
  <c r="L490" i="4"/>
  <c r="L489" i="4"/>
  <c r="M489" i="4" s="1"/>
  <c r="L488" i="4"/>
  <c r="K488" i="4" s="1"/>
  <c r="L487" i="4"/>
  <c r="K487" i="4" s="1"/>
  <c r="L486" i="4"/>
  <c r="L485" i="4"/>
  <c r="I485" i="4" s="1"/>
  <c r="L484" i="4"/>
  <c r="K484" i="4" s="1"/>
  <c r="L483" i="4"/>
  <c r="I483" i="4" s="1"/>
  <c r="L482" i="4"/>
  <c r="I482" i="4" s="1"/>
  <c r="L481" i="4"/>
  <c r="I481" i="4" s="1"/>
  <c r="L480" i="4"/>
  <c r="M480" i="4" s="1"/>
  <c r="L479" i="4"/>
  <c r="K479" i="4" s="1"/>
  <c r="L478" i="4"/>
  <c r="I478" i="4" s="1"/>
  <c r="L477" i="4"/>
  <c r="M477" i="4" s="1"/>
  <c r="L476" i="4"/>
  <c r="M476" i="4" s="1"/>
  <c r="L475" i="4"/>
  <c r="I475" i="4" s="1"/>
  <c r="L474" i="4"/>
  <c r="I474" i="4" s="1"/>
  <c r="L473" i="4"/>
  <c r="I473" i="4" s="1"/>
  <c r="L472" i="4"/>
  <c r="K472" i="4" s="1"/>
  <c r="L471" i="4"/>
  <c r="L470" i="4"/>
  <c r="L469" i="4"/>
  <c r="L468" i="4"/>
  <c r="K468" i="4" s="1"/>
  <c r="L467" i="4"/>
  <c r="L466" i="4"/>
  <c r="I466" i="4" s="1"/>
  <c r="L465" i="4"/>
  <c r="L464" i="4"/>
  <c r="L463" i="4"/>
  <c r="I463" i="4" s="1"/>
  <c r="L462" i="4"/>
  <c r="L461" i="4"/>
  <c r="I461" i="4" s="1"/>
  <c r="L460" i="4"/>
  <c r="M460" i="4" s="1"/>
  <c r="L459" i="4"/>
  <c r="L458" i="4"/>
  <c r="L457" i="4"/>
  <c r="L456" i="4"/>
  <c r="K456" i="4" s="1"/>
  <c r="L455" i="4"/>
  <c r="L454" i="4"/>
  <c r="L453" i="4"/>
  <c r="L452" i="4"/>
  <c r="K452" i="4" s="1"/>
  <c r="L451" i="4"/>
  <c r="L450" i="4"/>
  <c r="I450" i="4" s="1"/>
  <c r="L449" i="4"/>
  <c r="I449" i="4" s="1"/>
  <c r="L448" i="4"/>
  <c r="L447" i="4"/>
  <c r="L446" i="4"/>
  <c r="I446" i="4" s="1"/>
  <c r="L445" i="4"/>
  <c r="M445" i="4" s="1"/>
  <c r="L444" i="4"/>
  <c r="M444" i="4" s="1"/>
  <c r="L443" i="4"/>
  <c r="L442" i="4"/>
  <c r="I442" i="4" s="1"/>
  <c r="L441" i="4"/>
  <c r="I441" i="4" s="1"/>
  <c r="L440" i="4"/>
  <c r="K440" i="4" s="1"/>
  <c r="L439" i="4"/>
  <c r="L438" i="4"/>
  <c r="I438" i="4" s="1"/>
  <c r="L437" i="4"/>
  <c r="M437" i="4" s="1"/>
  <c r="L436" i="4"/>
  <c r="L435" i="4"/>
  <c r="M435" i="4" s="1"/>
  <c r="L434" i="4"/>
  <c r="I434" i="4" s="1"/>
  <c r="L433" i="4"/>
  <c r="L432" i="4"/>
  <c r="M432" i="4" s="1"/>
  <c r="L431" i="4"/>
  <c r="L430" i="4"/>
  <c r="L429" i="4"/>
  <c r="I429" i="4" s="1"/>
  <c r="L428" i="4"/>
  <c r="M428" i="4" s="1"/>
  <c r="L427" i="4"/>
  <c r="L426" i="4"/>
  <c r="L425" i="4"/>
  <c r="L424" i="4"/>
  <c r="K424" i="4" s="1"/>
  <c r="L423" i="4"/>
  <c r="M423" i="4" s="1"/>
  <c r="L422" i="4"/>
  <c r="L421" i="4"/>
  <c r="I421" i="4" s="1"/>
  <c r="L420" i="4"/>
  <c r="K420" i="4" s="1"/>
  <c r="L419" i="4"/>
  <c r="M419" i="4" s="1"/>
  <c r="L418" i="4"/>
  <c r="I418" i="4" s="1"/>
  <c r="L417" i="4"/>
  <c r="I417" i="4" s="1"/>
  <c r="L416" i="4"/>
  <c r="M416" i="4" s="1"/>
  <c r="L415" i="4"/>
  <c r="I415" i="4" s="1"/>
  <c r="L414" i="4"/>
  <c r="L413" i="4"/>
  <c r="L412" i="4"/>
  <c r="M412" i="4" s="1"/>
  <c r="L411" i="4"/>
  <c r="L410" i="4"/>
  <c r="I410" i="4" s="1"/>
  <c r="L409" i="4"/>
  <c r="I409" i="4" s="1"/>
  <c r="L408" i="4"/>
  <c r="K408" i="4" s="1"/>
  <c r="L407" i="4"/>
  <c r="M407" i="4" s="1"/>
  <c r="L406" i="4"/>
  <c r="L405" i="4"/>
  <c r="L404" i="4"/>
  <c r="K404" i="4" s="1"/>
  <c r="L403" i="4"/>
  <c r="L402" i="4"/>
  <c r="I402" i="4" s="1"/>
  <c r="L401" i="4"/>
  <c r="L400" i="4"/>
  <c r="N400" i="4" s="1"/>
  <c r="L399" i="4"/>
  <c r="L398" i="4"/>
  <c r="L397" i="4"/>
  <c r="I397" i="4" s="1"/>
  <c r="L396" i="4"/>
  <c r="M396" i="4" s="1"/>
  <c r="L395" i="4"/>
  <c r="M395" i="4" s="1"/>
  <c r="L394" i="4"/>
  <c r="L393" i="4"/>
  <c r="L392" i="4"/>
  <c r="K392" i="4" s="1"/>
  <c r="L391" i="4"/>
  <c r="L390" i="4"/>
  <c r="L389" i="4"/>
  <c r="M389" i="4" s="1"/>
  <c r="L388" i="4"/>
  <c r="K388" i="4" s="1"/>
  <c r="L387" i="4"/>
  <c r="M387" i="4" s="1"/>
  <c r="L386" i="4"/>
  <c r="I386" i="4" s="1"/>
  <c r="L385" i="4"/>
  <c r="I385" i="4" s="1"/>
  <c r="L384" i="4"/>
  <c r="L383" i="4"/>
  <c r="M383" i="4" s="1"/>
  <c r="L382" i="4"/>
  <c r="L381" i="4"/>
  <c r="L380" i="4"/>
  <c r="M380" i="4" s="1"/>
  <c r="L379" i="4"/>
  <c r="L378" i="4"/>
  <c r="I378" i="4" s="1"/>
  <c r="L377" i="4"/>
  <c r="I377" i="4" s="1"/>
  <c r="L376" i="4"/>
  <c r="K376" i="4" s="1"/>
  <c r="L375" i="4"/>
  <c r="L374" i="4"/>
  <c r="L373" i="4"/>
  <c r="L372" i="4"/>
  <c r="K372" i="4" s="1"/>
  <c r="L371" i="4"/>
  <c r="M371" i="4" s="1"/>
  <c r="L370" i="4"/>
  <c r="I370" i="4" s="1"/>
  <c r="L369" i="4"/>
  <c r="L368" i="4"/>
  <c r="M368" i="4" s="1"/>
  <c r="L367" i="4"/>
  <c r="M367" i="4" s="1"/>
  <c r="L366" i="4"/>
  <c r="I366" i="4" s="1"/>
  <c r="L365" i="4"/>
  <c r="I365" i="4" s="1"/>
  <c r="L364" i="4"/>
  <c r="M364" i="4" s="1"/>
  <c r="L363" i="4"/>
  <c r="M363" i="4" s="1"/>
  <c r="L362" i="4"/>
  <c r="L361" i="4"/>
  <c r="L360" i="4"/>
  <c r="K360" i="4" s="1"/>
  <c r="L359" i="4"/>
  <c r="I359" i="4" s="1"/>
  <c r="L358" i="4"/>
  <c r="L357" i="4"/>
  <c r="I357" i="4" s="1"/>
  <c r="L356" i="4"/>
  <c r="K356" i="4" s="1"/>
  <c r="L355" i="4"/>
  <c r="L354" i="4"/>
  <c r="I354" i="4" s="1"/>
  <c r="L353" i="4"/>
  <c r="I353" i="4" s="1"/>
  <c r="L352" i="4"/>
  <c r="M352" i="4" s="1"/>
  <c r="L351" i="4"/>
  <c r="M351" i="4" s="1"/>
  <c r="L350" i="4"/>
  <c r="L349" i="4"/>
  <c r="L348" i="4"/>
  <c r="M348" i="4" s="1"/>
  <c r="L347" i="4"/>
  <c r="L346" i="4"/>
  <c r="I346" i="4" s="1"/>
  <c r="L345" i="4"/>
  <c r="I345" i="4" s="1"/>
  <c r="L344" i="4"/>
  <c r="N344" i="4" s="1"/>
  <c r="L343" i="4"/>
  <c r="M343" i="4" s="1"/>
  <c r="L342" i="4"/>
  <c r="I342" i="4" s="1"/>
  <c r="L341" i="4"/>
  <c r="M341" i="4" s="1"/>
  <c r="L340" i="4"/>
  <c r="M340" i="4" s="1"/>
  <c r="L339" i="4"/>
  <c r="L338" i="4"/>
  <c r="I338" i="4" s="1"/>
  <c r="L337" i="4"/>
  <c r="L336" i="4"/>
  <c r="M336" i="4" s="1"/>
  <c r="L335" i="4"/>
  <c r="M335" i="4" s="1"/>
  <c r="L334" i="4"/>
  <c r="L333" i="4"/>
  <c r="M333" i="4" s="1"/>
  <c r="L332" i="4"/>
  <c r="L331" i="4"/>
  <c r="L330" i="4"/>
  <c r="L329" i="4"/>
  <c r="L328" i="4"/>
  <c r="K328" i="4" s="1"/>
  <c r="L327" i="4"/>
  <c r="M327" i="4" s="1"/>
  <c r="L326" i="4"/>
  <c r="L325" i="4"/>
  <c r="I325" i="4" s="1"/>
  <c r="L324" i="4"/>
  <c r="N324" i="4" s="1"/>
  <c r="L323" i="4"/>
  <c r="L322" i="4"/>
  <c r="L321" i="4"/>
  <c r="L320" i="4"/>
  <c r="L319" i="4"/>
  <c r="I319" i="4" s="1"/>
  <c r="L318" i="4"/>
  <c r="L317" i="4"/>
  <c r="I317" i="4" s="1"/>
  <c r="L316" i="4"/>
  <c r="N316" i="4" s="1"/>
  <c r="L315" i="4"/>
  <c r="M315" i="4" s="1"/>
  <c r="L314" i="4"/>
  <c r="I314" i="4" s="1"/>
  <c r="L313" i="4"/>
  <c r="L312" i="4"/>
  <c r="N312" i="4" s="1"/>
  <c r="L311" i="4"/>
  <c r="L310" i="4"/>
  <c r="L309" i="4"/>
  <c r="M309" i="4" s="1"/>
  <c r="L308" i="4"/>
  <c r="N308" i="4" s="1"/>
  <c r="L307" i="4"/>
  <c r="L306" i="4"/>
  <c r="L305" i="4"/>
  <c r="L304" i="4"/>
  <c r="L303" i="4"/>
  <c r="L302" i="4"/>
  <c r="L301" i="4"/>
  <c r="M301" i="4" s="1"/>
  <c r="L300" i="4"/>
  <c r="M300" i="4" s="1"/>
  <c r="L299" i="4"/>
  <c r="M299" i="4" s="1"/>
  <c r="L298" i="4"/>
  <c r="L297" i="4"/>
  <c r="L296" i="4"/>
  <c r="N296" i="4" s="1"/>
  <c r="L295" i="4"/>
  <c r="I295" i="4" s="1"/>
  <c r="L294" i="4"/>
  <c r="I294" i="4" s="1"/>
  <c r="L293" i="4"/>
  <c r="L292" i="4"/>
  <c r="L291" i="4"/>
  <c r="M291" i="4" s="1"/>
  <c r="L290" i="4"/>
  <c r="L289" i="4"/>
  <c r="L288" i="4"/>
  <c r="N288" i="4" s="1"/>
  <c r="L287" i="4"/>
  <c r="I287" i="4" s="1"/>
  <c r="L286" i="4"/>
  <c r="L285" i="4"/>
  <c r="I285" i="4" s="1"/>
  <c r="L284" i="4"/>
  <c r="N284" i="4" s="1"/>
  <c r="L283" i="4"/>
  <c r="L282" i="4"/>
  <c r="I282" i="4" s="1"/>
  <c r="L281" i="4"/>
  <c r="L280" i="4"/>
  <c r="N280" i="4" s="1"/>
  <c r="L279" i="4"/>
  <c r="M279" i="4" s="1"/>
  <c r="L278" i="4"/>
  <c r="L277" i="4"/>
  <c r="I277" i="4" s="1"/>
  <c r="L276" i="4"/>
  <c r="L275" i="4"/>
  <c r="M275" i="4" s="1"/>
  <c r="L274" i="4"/>
  <c r="L273" i="4"/>
  <c r="L272" i="4"/>
  <c r="N272" i="4" s="1"/>
  <c r="L271" i="4"/>
  <c r="L270" i="4"/>
  <c r="L269" i="4"/>
  <c r="M269" i="4" s="1"/>
  <c r="L268" i="4"/>
  <c r="L267" i="4"/>
  <c r="M267" i="4" s="1"/>
  <c r="L266" i="4"/>
  <c r="I266" i="4" s="1"/>
  <c r="L265" i="4"/>
  <c r="L264" i="4"/>
  <c r="N264" i="4" s="1"/>
  <c r="L263" i="4"/>
  <c r="L262" i="4"/>
  <c r="L261" i="4"/>
  <c r="I261" i="4" s="1"/>
  <c r="L260" i="4"/>
  <c r="L259" i="4"/>
  <c r="M259" i="4" s="1"/>
  <c r="L258" i="4"/>
  <c r="L257" i="4"/>
  <c r="L256" i="4"/>
  <c r="N256" i="4" s="1"/>
  <c r="L255" i="4"/>
  <c r="I255" i="4" s="1"/>
  <c r="L254" i="4"/>
  <c r="L253" i="4"/>
  <c r="I253" i="4" s="1"/>
  <c r="L252" i="4"/>
  <c r="N252" i="4" s="1"/>
  <c r="L251" i="4"/>
  <c r="M251" i="4" s="1"/>
  <c r="L250" i="4"/>
  <c r="L249" i="4"/>
  <c r="L248" i="4"/>
  <c r="L247" i="4"/>
  <c r="L246" i="4"/>
  <c r="L245" i="4"/>
  <c r="M245" i="4" s="1"/>
  <c r="L244" i="4"/>
  <c r="N244" i="4" s="1"/>
  <c r="L243" i="4"/>
  <c r="L242" i="4"/>
  <c r="I242" i="4" s="1"/>
  <c r="L241" i="4"/>
  <c r="L240" i="4"/>
  <c r="N240" i="4" s="1"/>
  <c r="L239" i="4"/>
  <c r="L238" i="4"/>
  <c r="L237" i="4"/>
  <c r="I237" i="4" s="1"/>
  <c r="L236" i="4"/>
  <c r="L235" i="4"/>
  <c r="M235" i="4" s="1"/>
  <c r="L234" i="4"/>
  <c r="L233" i="4"/>
  <c r="M233" i="4" s="1"/>
  <c r="L232" i="4"/>
  <c r="L231" i="4"/>
  <c r="M231" i="4" s="1"/>
  <c r="L230" i="4"/>
  <c r="I230" i="4" s="1"/>
  <c r="L229" i="4"/>
  <c r="I229" i="4" s="1"/>
  <c r="L228" i="4"/>
  <c r="N228" i="4" s="1"/>
  <c r="L227" i="4"/>
  <c r="L226" i="4"/>
  <c r="L225" i="4"/>
  <c r="M225" i="4" s="1"/>
  <c r="L224" i="4"/>
  <c r="N224" i="4" s="1"/>
  <c r="L223" i="4"/>
  <c r="I223" i="4" s="1"/>
  <c r="L222" i="4"/>
  <c r="L221" i="4"/>
  <c r="I221" i="4" s="1"/>
  <c r="L220" i="4"/>
  <c r="N220" i="4" s="1"/>
  <c r="L219" i="4"/>
  <c r="M219" i="4" s="1"/>
  <c r="L218" i="4"/>
  <c r="L217" i="4"/>
  <c r="M217" i="4" s="1"/>
  <c r="L216" i="4"/>
  <c r="L215" i="4"/>
  <c r="M215" i="4" s="1"/>
  <c r="L214" i="4"/>
  <c r="L213" i="4"/>
  <c r="I213" i="4" s="1"/>
  <c r="L212" i="4"/>
  <c r="N212" i="4" s="1"/>
  <c r="L211" i="4"/>
  <c r="L210" i="4"/>
  <c r="L209" i="4"/>
  <c r="L208" i="4"/>
  <c r="N208" i="4" s="1"/>
  <c r="L207" i="4"/>
  <c r="M207" i="4" s="1"/>
  <c r="L206" i="4"/>
  <c r="L205" i="4"/>
  <c r="I205" i="4" s="1"/>
  <c r="L204" i="4"/>
  <c r="M204" i="4" s="1"/>
  <c r="L203" i="4"/>
  <c r="L202" i="4"/>
  <c r="I202" i="4" s="1"/>
  <c r="L201" i="4"/>
  <c r="I201" i="4" s="1"/>
  <c r="L200" i="4"/>
  <c r="L199" i="4"/>
  <c r="L198" i="4"/>
  <c r="L197" i="4"/>
  <c r="I197" i="4" s="1"/>
  <c r="L196" i="4"/>
  <c r="N196" i="4" s="1"/>
  <c r="L195" i="4"/>
  <c r="M195" i="4" s="1"/>
  <c r="L194" i="4"/>
  <c r="I194" i="4" s="1"/>
  <c r="L193" i="4"/>
  <c r="I193" i="4" s="1"/>
  <c r="L192" i="4"/>
  <c r="N192" i="4" s="1"/>
  <c r="L191" i="4"/>
  <c r="L190" i="4"/>
  <c r="L189" i="4"/>
  <c r="M189" i="4" s="1"/>
  <c r="L188" i="4"/>
  <c r="N188" i="4" s="1"/>
  <c r="L187" i="4"/>
  <c r="M187" i="4" s="1"/>
  <c r="L186" i="4"/>
  <c r="L185" i="4"/>
  <c r="M185" i="4" s="1"/>
  <c r="L184" i="4"/>
  <c r="N184" i="4" s="1"/>
  <c r="L183" i="4"/>
  <c r="N183" i="4" s="1"/>
  <c r="L182" i="4"/>
  <c r="L181" i="4"/>
  <c r="M181" i="4" s="1"/>
  <c r="L180" i="4"/>
  <c r="N180" i="4" s="1"/>
  <c r="L179" i="4"/>
  <c r="L178" i="4"/>
  <c r="L177" i="4"/>
  <c r="I177" i="4" s="1"/>
  <c r="L176" i="4"/>
  <c r="N176" i="4" s="1"/>
  <c r="L175" i="4"/>
  <c r="L174" i="4"/>
  <c r="M174" i="4" s="1"/>
  <c r="L173" i="4"/>
  <c r="M173" i="4" s="1"/>
  <c r="L172" i="4"/>
  <c r="L171" i="4"/>
  <c r="M171" i="4" s="1"/>
  <c r="L170" i="4"/>
  <c r="L169" i="4"/>
  <c r="L168" i="4"/>
  <c r="N168" i="4" s="1"/>
  <c r="L167" i="4"/>
  <c r="M167" i="4" s="1"/>
  <c r="L166" i="4"/>
  <c r="L165" i="4"/>
  <c r="M165" i="4" s="1"/>
  <c r="L164" i="4"/>
  <c r="N164" i="4" s="1"/>
  <c r="L163" i="4"/>
  <c r="M163" i="4" s="1"/>
  <c r="L162" i="4"/>
  <c r="L161" i="4"/>
  <c r="I161" i="4" s="1"/>
  <c r="L160" i="4"/>
  <c r="N160" i="4" s="1"/>
  <c r="L159" i="4"/>
  <c r="L158" i="4"/>
  <c r="L157" i="4"/>
  <c r="M157" i="4" s="1"/>
  <c r="L156" i="4"/>
  <c r="N156" i="4" s="1"/>
  <c r="L155" i="4"/>
  <c r="L154" i="4"/>
  <c r="L153" i="4"/>
  <c r="I153" i="4" s="1"/>
  <c r="L152" i="4"/>
  <c r="K152" i="4" s="1"/>
  <c r="L151" i="4"/>
  <c r="I151" i="4" s="1"/>
  <c r="L150" i="4"/>
  <c r="L149" i="4"/>
  <c r="M149" i="4" s="1"/>
  <c r="L148" i="4"/>
  <c r="N148" i="4" s="1"/>
  <c r="L147" i="4"/>
  <c r="M147" i="4" s="1"/>
  <c r="L146" i="4"/>
  <c r="L145" i="4"/>
  <c r="M145" i="4" s="1"/>
  <c r="L144" i="4"/>
  <c r="N144" i="4" s="1"/>
  <c r="L143" i="4"/>
  <c r="L142" i="4"/>
  <c r="L141" i="4"/>
  <c r="M141" i="4" s="1"/>
  <c r="L140" i="4"/>
  <c r="L139" i="4"/>
  <c r="M139" i="4" s="1"/>
  <c r="L138" i="4"/>
  <c r="L137" i="4"/>
  <c r="I137" i="4" s="1"/>
  <c r="L136" i="4"/>
  <c r="N136" i="4" s="1"/>
  <c r="L135" i="4"/>
  <c r="L134" i="4"/>
  <c r="L133" i="4"/>
  <c r="M133" i="4" s="1"/>
  <c r="L132" i="4"/>
  <c r="L131" i="4"/>
  <c r="M131" i="4" s="1"/>
  <c r="L130" i="4"/>
  <c r="L129" i="4"/>
  <c r="M129" i="4" s="1"/>
  <c r="L128" i="4"/>
  <c r="N128" i="4" s="1"/>
  <c r="L127" i="4"/>
  <c r="I127" i="4" s="1"/>
  <c r="L126" i="4"/>
  <c r="L125" i="4"/>
  <c r="M125" i="4" s="1"/>
  <c r="L124" i="4"/>
  <c r="N124" i="4" s="1"/>
  <c r="L123" i="4"/>
  <c r="M123" i="4" s="1"/>
  <c r="L122" i="4"/>
  <c r="L121" i="4"/>
  <c r="I121" i="4" s="1"/>
  <c r="L120" i="4"/>
  <c r="N120" i="4" s="1"/>
  <c r="L119" i="4"/>
  <c r="I119" i="4" s="1"/>
  <c r="L118" i="4"/>
  <c r="L117" i="4"/>
  <c r="M117" i="4" s="1"/>
  <c r="L116" i="4"/>
  <c r="N116" i="4" s="1"/>
  <c r="L115" i="4"/>
  <c r="I115" i="4" s="1"/>
  <c r="J115" i="4" s="1"/>
  <c r="L114" i="4"/>
  <c r="L113" i="4"/>
  <c r="M113" i="4" s="1"/>
  <c r="L112" i="4"/>
  <c r="N112" i="4" s="1"/>
  <c r="L111" i="4"/>
  <c r="M111" i="4" s="1"/>
  <c r="L110" i="4"/>
  <c r="L109" i="4"/>
  <c r="M109" i="4" s="1"/>
  <c r="L108" i="4"/>
  <c r="L107" i="4"/>
  <c r="M107" i="4" s="1"/>
  <c r="L106" i="4"/>
  <c r="L105" i="4"/>
  <c r="I105" i="4" s="1"/>
  <c r="L104" i="4"/>
  <c r="N104" i="4" s="1"/>
  <c r="L103" i="4"/>
  <c r="L102" i="4"/>
  <c r="M102" i="4" s="1"/>
  <c r="L101" i="4"/>
  <c r="M101" i="4" s="1"/>
  <c r="L100" i="4"/>
  <c r="N100" i="4" s="1"/>
  <c r="L99" i="4"/>
  <c r="L98" i="4"/>
  <c r="L97" i="4"/>
  <c r="M97" i="4" s="1"/>
  <c r="L96" i="4"/>
  <c r="N96" i="4" s="1"/>
  <c r="L95" i="4"/>
  <c r="M95" i="4" s="1"/>
  <c r="L94" i="4"/>
  <c r="L93" i="4"/>
  <c r="M93" i="4" s="1"/>
  <c r="L92" i="4"/>
  <c r="N92" i="4" s="1"/>
  <c r="L91" i="4"/>
  <c r="M91" i="4" s="1"/>
  <c r="L90" i="4"/>
  <c r="L89" i="4"/>
  <c r="N89" i="4" s="1"/>
  <c r="L88" i="4"/>
  <c r="M88" i="4" s="1"/>
  <c r="L87" i="4"/>
  <c r="N87" i="4" s="1"/>
  <c r="L86" i="4"/>
  <c r="L85" i="4"/>
  <c r="L84" i="4"/>
  <c r="L83" i="4"/>
  <c r="L82" i="4"/>
  <c r="L81" i="4"/>
  <c r="N81" i="4" s="1"/>
  <c r="L80" i="4"/>
  <c r="L79" i="4"/>
  <c r="N79" i="4" s="1"/>
  <c r="L78" i="4"/>
  <c r="L77" i="4"/>
  <c r="L76" i="4"/>
  <c r="L75" i="4"/>
  <c r="L74" i="4"/>
  <c r="L73" i="4"/>
  <c r="N73" i="4" s="1"/>
  <c r="L72" i="4"/>
  <c r="M72" i="4" s="1"/>
  <c r="L71" i="4"/>
  <c r="L70" i="4"/>
  <c r="N70" i="4" s="1"/>
  <c r="L69" i="4"/>
  <c r="L68" i="4"/>
  <c r="M68" i="4" s="1"/>
  <c r="L67" i="4"/>
  <c r="L66" i="4"/>
  <c r="L65" i="4"/>
  <c r="N65" i="4" s="1"/>
  <c r="L64" i="4"/>
  <c r="L63" i="4"/>
  <c r="N63" i="4" s="1"/>
  <c r="L62" i="4"/>
  <c r="L61" i="4"/>
  <c r="N61" i="4" s="1"/>
  <c r="L60" i="4"/>
  <c r="L59" i="4"/>
  <c r="N59" i="4" s="1"/>
  <c r="L58" i="4"/>
  <c r="L57" i="4"/>
  <c r="N57" i="4" s="1"/>
  <c r="L56" i="4"/>
  <c r="M56" i="4" s="1"/>
  <c r="L55" i="4"/>
  <c r="L54" i="4"/>
  <c r="L53" i="4"/>
  <c r="N53" i="4" s="1"/>
  <c r="L52" i="4"/>
  <c r="M52" i="4" s="1"/>
  <c r="L51" i="4"/>
  <c r="N51" i="4" s="1"/>
  <c r="L50" i="4"/>
  <c r="L49" i="4"/>
  <c r="N49" i="4" s="1"/>
  <c r="L48" i="4"/>
  <c r="L47" i="4"/>
  <c r="N47" i="4" s="1"/>
  <c r="L46" i="4"/>
  <c r="L45" i="4"/>
  <c r="I4976" i="4"/>
  <c r="I4208" i="4"/>
  <c r="M5039" i="4"/>
  <c r="M4819" i="4"/>
  <c r="M4583" i="4"/>
  <c r="M4147" i="4"/>
  <c r="M4048" i="4"/>
  <c r="M3947" i="4"/>
  <c r="M3872" i="4"/>
  <c r="M3807" i="4"/>
  <c r="M3655" i="4"/>
  <c r="M3475" i="4"/>
  <c r="M3308" i="4"/>
  <c r="M3284" i="4"/>
  <c r="M3248" i="4"/>
  <c r="M3236" i="4"/>
  <c r="M3179" i="4"/>
  <c r="M3164" i="4"/>
  <c r="M3151" i="4"/>
  <c r="M3140" i="4"/>
  <c r="M3088" i="4"/>
  <c r="M3068" i="4"/>
  <c r="M3052" i="4"/>
  <c r="M2940" i="4"/>
  <c r="M2924" i="4"/>
  <c r="M2828" i="4"/>
  <c r="M2796" i="4"/>
  <c r="M2764" i="4"/>
  <c r="M2732" i="4"/>
  <c r="M2636" i="4"/>
  <c r="M2624" i="4"/>
  <c r="M2612" i="4"/>
  <c r="M2596" i="4"/>
  <c r="M2548" i="4"/>
  <c r="M2524" i="4"/>
  <c r="M2504" i="4"/>
  <c r="M2480" i="4"/>
  <c r="M2444" i="4"/>
  <c r="M2432" i="4"/>
  <c r="M2416" i="4"/>
  <c r="M2276" i="4"/>
  <c r="M2252" i="4"/>
  <c r="M2219" i="4"/>
  <c r="M2212" i="4"/>
  <c r="M2200" i="4"/>
  <c r="M2188" i="4"/>
  <c r="M2176" i="4"/>
  <c r="M2164" i="4"/>
  <c r="M2136" i="4"/>
  <c r="M2096" i="4"/>
  <c r="M2092" i="4"/>
  <c r="M2080" i="4"/>
  <c r="M2072" i="4"/>
  <c r="M2052" i="4"/>
  <c r="M2032" i="4"/>
  <c r="M1988" i="4"/>
  <c r="M1892" i="4"/>
  <c r="M1804" i="4"/>
  <c r="M1796" i="4"/>
  <c r="M1780" i="4"/>
  <c r="M1768" i="4"/>
  <c r="M1760" i="4"/>
  <c r="M1748" i="4"/>
  <c r="M1736" i="4"/>
  <c r="M1732" i="4"/>
  <c r="M1720" i="4"/>
  <c r="M1712" i="4"/>
  <c r="M1648" i="4"/>
  <c r="M1616" i="4"/>
  <c r="M1612" i="4"/>
  <c r="M1604" i="4"/>
  <c r="M1560" i="4"/>
  <c r="M1556" i="4"/>
  <c r="M1552" i="4"/>
  <c r="M1540" i="4"/>
  <c r="M1532" i="4"/>
  <c r="M1520" i="4"/>
  <c r="M1516" i="4"/>
  <c r="M1508" i="4"/>
  <c r="M1504" i="4"/>
  <c r="M1500" i="4"/>
  <c r="M1456" i="4"/>
  <c r="M1392" i="4"/>
  <c r="M1316" i="4"/>
  <c r="M1312" i="4"/>
  <c r="M1300" i="4"/>
  <c r="M1296" i="4"/>
  <c r="M1288" i="4"/>
  <c r="M1276" i="4"/>
  <c r="M1272" i="4"/>
  <c r="M1256" i="4"/>
  <c r="M1252" i="4"/>
  <c r="M1228" i="4"/>
  <c r="M1136" i="4"/>
  <c r="M1132" i="4"/>
  <c r="M1112" i="4"/>
  <c r="M1100" i="4"/>
  <c r="M1076" i="4"/>
  <c r="M1060" i="4"/>
  <c r="M1008" i="4"/>
  <c r="M976" i="4"/>
  <c r="M964" i="4"/>
  <c r="M948" i="4"/>
  <c r="M940" i="4"/>
  <c r="M932" i="4"/>
  <c r="M916" i="4"/>
  <c r="M908" i="4"/>
  <c r="M868" i="4"/>
  <c r="M848" i="4"/>
  <c r="M836" i="4"/>
  <c r="M784" i="4"/>
  <c r="M780" i="4"/>
  <c r="M776" i="4"/>
  <c r="M760" i="4"/>
  <c r="M748" i="4"/>
  <c r="M724" i="4"/>
  <c r="M676" i="4"/>
  <c r="M628" i="4"/>
  <c r="M620" i="4"/>
  <c r="M592" i="4"/>
  <c r="M572" i="4"/>
  <c r="M556" i="4"/>
  <c r="M488" i="4"/>
  <c r="M464" i="4"/>
  <c r="M452" i="4"/>
  <c r="M448" i="4"/>
  <c r="M436" i="4"/>
  <c r="M404" i="4"/>
  <c r="M388" i="4"/>
  <c r="M384" i="4"/>
  <c r="M332" i="4"/>
  <c r="M272" i="4"/>
  <c r="M268" i="4"/>
  <c r="M236" i="4"/>
  <c r="M212" i="4"/>
  <c r="M44" i="4"/>
  <c r="I5024" i="4"/>
  <c r="I4864" i="4"/>
  <c r="I4724" i="4"/>
  <c r="I4628" i="4"/>
  <c r="I5027" i="4"/>
  <c r="I4963" i="4"/>
  <c r="I4803" i="4"/>
  <c r="I4771" i="4"/>
  <c r="I4739" i="4"/>
  <c r="I4707" i="4"/>
  <c r="I4675" i="4"/>
  <c r="I4635" i="4"/>
  <c r="I4587" i="4"/>
  <c r="I4547" i="4"/>
  <c r="I4507" i="4"/>
  <c r="I4459" i="4"/>
  <c r="I4419" i="4"/>
  <c r="I4379" i="4"/>
  <c r="J4379" i="4" s="1"/>
  <c r="I4331" i="4"/>
  <c r="I4251" i="4"/>
  <c r="I4203" i="4"/>
  <c r="I4075" i="4"/>
  <c r="I3983" i="4"/>
  <c r="I3943" i="4"/>
  <c r="I3895" i="4"/>
  <c r="I3882" i="4"/>
  <c r="I3859" i="4"/>
  <c r="I3819" i="4"/>
  <c r="I3771" i="4"/>
  <c r="I3727" i="4"/>
  <c r="I3675" i="4"/>
  <c r="I3635" i="4"/>
  <c r="I3595" i="4"/>
  <c r="I3567" i="4"/>
  <c r="I3539" i="4"/>
  <c r="I3507" i="4"/>
  <c r="I3483" i="4"/>
  <c r="I3455" i="4"/>
  <c r="I3423" i="4"/>
  <c r="I3395" i="4"/>
  <c r="I3371" i="4"/>
  <c r="I3339" i="4"/>
  <c r="I3311" i="4"/>
  <c r="I3283" i="4"/>
  <c r="I3251" i="4"/>
  <c r="I3227" i="4"/>
  <c r="I3199" i="4"/>
  <c r="I3167" i="4"/>
  <c r="I3115" i="4"/>
  <c r="I3083" i="4"/>
  <c r="I3051" i="4"/>
  <c r="I3020" i="4"/>
  <c r="I2999" i="4"/>
  <c r="I2967" i="4"/>
  <c r="I2855" i="4"/>
  <c r="I2827" i="4"/>
  <c r="I2795" i="4"/>
  <c r="I2771" i="4"/>
  <c r="I2743" i="4"/>
  <c r="I2711" i="4"/>
  <c r="I2683" i="4"/>
  <c r="I2659" i="4"/>
  <c r="I2635" i="4"/>
  <c r="I2619" i="4"/>
  <c r="I2603" i="4"/>
  <c r="I2595" i="4"/>
  <c r="I2579" i="4"/>
  <c r="I2535" i="4"/>
  <c r="I2503" i="4"/>
  <c r="I2459" i="4"/>
  <c r="I2427" i="4"/>
  <c r="I2387" i="4"/>
  <c r="I2323" i="4"/>
  <c r="I2315" i="4"/>
  <c r="I2276" i="4"/>
  <c r="I2219" i="4"/>
  <c r="I2135" i="4"/>
  <c r="I2111" i="4"/>
  <c r="I2023" i="4"/>
  <c r="I1943" i="4"/>
  <c r="I1867" i="4"/>
  <c r="I1831" i="4"/>
  <c r="I1791" i="4"/>
  <c r="I1767" i="4"/>
  <c r="I1727" i="4"/>
  <c r="I1675" i="4"/>
  <c r="I1607" i="4"/>
  <c r="I1559" i="4"/>
  <c r="I1538" i="4"/>
  <c r="I1495" i="4"/>
  <c r="I1419" i="4"/>
  <c r="I1383" i="4"/>
  <c r="I1330" i="4"/>
  <c r="I1291" i="4"/>
  <c r="I1255" i="4"/>
  <c r="I1011" i="4"/>
  <c r="I903" i="4"/>
  <c r="I631" i="4"/>
  <c r="I247" i="4"/>
  <c r="I44"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E14" i="3"/>
  <c r="F30" i="2"/>
  <c r="I4056" i="4" l="1"/>
  <c r="M288" i="4"/>
  <c r="M552" i="4"/>
  <c r="M936" i="4"/>
  <c r="M2304" i="4"/>
  <c r="I2316" i="4"/>
  <c r="M1800" i="4"/>
  <c r="M2112" i="4"/>
  <c r="M2352" i="4"/>
  <c r="M1128" i="4"/>
  <c r="M2160" i="4"/>
  <c r="M2472" i="4"/>
  <c r="M792" i="4"/>
  <c r="M612" i="4"/>
  <c r="M1332" i="4"/>
  <c r="M2016" i="4"/>
  <c r="M996" i="4"/>
  <c r="M1380" i="4"/>
  <c r="M252" i="4"/>
  <c r="M456" i="4"/>
  <c r="M1032" i="4"/>
  <c r="M240" i="4"/>
  <c r="M584" i="4"/>
  <c r="M1320" i="4"/>
  <c r="M616" i="4"/>
  <c r="M2568" i="4"/>
  <c r="M264" i="4"/>
  <c r="M256" i="4"/>
  <c r="M744" i="4"/>
  <c r="M1096" i="4"/>
  <c r="M324" i="4"/>
  <c r="M296" i="4"/>
  <c r="M2120" i="4"/>
  <c r="M1160" i="4"/>
  <c r="M420" i="4"/>
  <c r="M800" i="4"/>
  <c r="M424" i="4"/>
  <c r="M1224" i="4"/>
  <c r="M408" i="4"/>
  <c r="M244" i="4"/>
  <c r="M756" i="4"/>
  <c r="M920" i="4"/>
  <c r="M600" i="4"/>
  <c r="M440" i="4"/>
  <c r="M280" i="4"/>
  <c r="M952" i="4"/>
  <c r="M1348" i="4"/>
  <c r="M2668" i="4"/>
  <c r="M468" i="4"/>
  <c r="M808" i="4"/>
  <c r="M1144" i="4"/>
  <c r="M1336" i="4"/>
  <c r="M308" i="4"/>
  <c r="M472" i="4"/>
  <c r="M644" i="4"/>
  <c r="M980" i="4"/>
  <c r="M1576" i="4"/>
  <c r="I3724" i="4"/>
  <c r="J3724" i="4" s="1"/>
  <c r="M312" i="4"/>
  <c r="M648" i="4"/>
  <c r="M2220" i="4"/>
  <c r="M4355" i="4"/>
  <c r="M316" i="4"/>
  <c r="M484" i="4"/>
  <c r="M824" i="4"/>
  <c r="M1156" i="4"/>
  <c r="M2240" i="4"/>
  <c r="I131" i="4"/>
  <c r="M328" i="4"/>
  <c r="M664" i="4"/>
  <c r="M1856" i="4"/>
  <c r="M2268" i="4"/>
  <c r="I1150" i="4"/>
  <c r="I351" i="4"/>
  <c r="M504" i="4"/>
  <c r="M1012" i="4"/>
  <c r="M1176" i="4"/>
  <c r="M2292" i="4"/>
  <c r="I1915" i="4"/>
  <c r="M512" i="4"/>
  <c r="M1016" i="4"/>
  <c r="M1396" i="4"/>
  <c r="I419" i="4"/>
  <c r="J419" i="4" s="1"/>
  <c r="M516" i="4"/>
  <c r="M1188" i="4"/>
  <c r="M2312" i="4"/>
  <c r="M1172" i="4"/>
  <c r="M344" i="4"/>
  <c r="M1192" i="4"/>
  <c r="M1412" i="4"/>
  <c r="M1632" i="4"/>
  <c r="M2320" i="4"/>
  <c r="M2892" i="4"/>
  <c r="M680" i="4"/>
  <c r="M356" i="4"/>
  <c r="M696" i="4"/>
  <c r="M1028" i="4"/>
  <c r="M1928" i="4"/>
  <c r="M2336" i="4"/>
  <c r="M284" i="4"/>
  <c r="M632" i="4"/>
  <c r="M500" i="4"/>
  <c r="M660" i="4"/>
  <c r="M196" i="4"/>
  <c r="M708" i="4"/>
  <c r="M872" i="4"/>
  <c r="M1208" i="4"/>
  <c r="M1656" i="4"/>
  <c r="M2372" i="4"/>
  <c r="I2228" i="4"/>
  <c r="M360" i="4"/>
  <c r="M372" i="4"/>
  <c r="M712" i="4"/>
  <c r="M1044" i="4"/>
  <c r="M2376" i="4"/>
  <c r="M532" i="4"/>
  <c r="M208" i="4"/>
  <c r="M376" i="4"/>
  <c r="M548" i="4"/>
  <c r="M1048" i="4"/>
  <c r="M1220" i="4"/>
  <c r="M2400" i="4"/>
  <c r="M888" i="4"/>
  <c r="M728" i="4"/>
  <c r="M220" i="4"/>
  <c r="I2356" i="4"/>
  <c r="M392" i="4"/>
  <c r="M1236" i="4"/>
  <c r="M224" i="4"/>
  <c r="M2040" i="4"/>
  <c r="M228" i="4"/>
  <c r="M400" i="4"/>
  <c r="M568" i="4"/>
  <c r="M740" i="4"/>
  <c r="M904" i="4"/>
  <c r="M1240" i="4"/>
  <c r="M1476" i="4"/>
  <c r="M1704" i="4"/>
  <c r="I111" i="4"/>
  <c r="I299" i="4"/>
  <c r="I487" i="4"/>
  <c r="J487" i="4" s="1"/>
  <c r="I1531" i="4"/>
  <c r="J1531" i="4" s="1"/>
  <c r="I2627" i="4"/>
  <c r="J2627" i="4" s="1"/>
  <c r="I3467" i="4"/>
  <c r="J3467" i="4" s="1"/>
  <c r="I4355" i="4"/>
  <c r="I4819" i="4"/>
  <c r="M2315" i="4"/>
  <c r="K2667" i="4"/>
  <c r="M2667" i="4"/>
  <c r="K2699" i="4"/>
  <c r="M2699" i="4"/>
  <c r="K2723" i="4"/>
  <c r="M2723" i="4"/>
  <c r="I2723" i="4"/>
  <c r="J2723" i="4" s="1"/>
  <c r="K2743" i="4"/>
  <c r="M2743" i="4"/>
  <c r="K2811" i="4"/>
  <c r="M2811" i="4"/>
  <c r="K2851" i="4"/>
  <c r="I2851" i="4"/>
  <c r="K2875" i="4"/>
  <c r="I2875" i="4"/>
  <c r="J2875" i="4" s="1"/>
  <c r="K2935" i="4"/>
  <c r="I2935" i="4"/>
  <c r="K3179" i="4"/>
  <c r="I3179" i="4"/>
  <c r="J3179" i="4" s="1"/>
  <c r="K3291" i="4"/>
  <c r="I3291" i="4"/>
  <c r="J3291" i="4" s="1"/>
  <c r="K3347" i="4"/>
  <c r="I3347" i="4"/>
  <c r="J3347" i="4" s="1"/>
  <c r="K3359" i="4"/>
  <c r="I3359" i="4"/>
  <c r="K3395" i="4"/>
  <c r="M3395" i="4"/>
  <c r="K3475" i="4"/>
  <c r="I3475" i="4"/>
  <c r="K3487" i="4"/>
  <c r="I3487" i="4"/>
  <c r="J3487" i="4" s="1"/>
  <c r="K3503" i="4"/>
  <c r="I3503" i="4"/>
  <c r="J3503" i="4" s="1"/>
  <c r="K3515" i="4"/>
  <c r="M3515" i="4"/>
  <c r="K3587" i="4"/>
  <c r="I3587" i="4"/>
  <c r="K3627" i="4"/>
  <c r="M3627" i="4"/>
  <c r="K3667" i="4"/>
  <c r="I3667" i="4"/>
  <c r="K3699" i="4"/>
  <c r="M3699" i="4"/>
  <c r="K3763" i="4"/>
  <c r="I3763" i="4"/>
  <c r="J3763" i="4" s="1"/>
  <c r="K3787" i="4"/>
  <c r="M3787" i="4"/>
  <c r="I3787" i="4"/>
  <c r="K3827" i="4"/>
  <c r="I3827" i="4"/>
  <c r="K3851" i="4"/>
  <c r="M3851" i="4"/>
  <c r="I3851" i="4"/>
  <c r="K3919" i="4"/>
  <c r="M3919" i="4"/>
  <c r="K4195" i="4"/>
  <c r="M4195" i="4"/>
  <c r="I4195" i="4"/>
  <c r="K4235" i="4"/>
  <c r="I4235" i="4"/>
  <c r="K4315" i="4"/>
  <c r="M4315" i="4"/>
  <c r="K4523" i="4"/>
  <c r="M4523" i="4"/>
  <c r="K4619" i="4"/>
  <c r="I4619" i="4"/>
  <c r="J4619" i="4" s="1"/>
  <c r="K4699" i="4"/>
  <c r="I4699" i="4"/>
  <c r="J4699" i="4" s="1"/>
  <c r="K4859" i="4"/>
  <c r="M4859" i="4"/>
  <c r="I4859" i="4"/>
  <c r="J4859" i="4" s="1"/>
  <c r="K4907" i="4"/>
  <c r="I4907" i="4"/>
  <c r="I163" i="4"/>
  <c r="I1483" i="4"/>
  <c r="I2107" i="4"/>
  <c r="I2699" i="4"/>
  <c r="I2811" i="4"/>
  <c r="I3327" i="4"/>
  <c r="J3327" i="4" s="1"/>
  <c r="I3699" i="4"/>
  <c r="J3699" i="4" s="1"/>
  <c r="I3919" i="4"/>
  <c r="J3919" i="4" s="1"/>
  <c r="I4315" i="4"/>
  <c r="J4315" i="4" s="1"/>
  <c r="I4483" i="4"/>
  <c r="J4483" i="4" s="1"/>
  <c r="M2875" i="4"/>
  <c r="M4483" i="4"/>
  <c r="M4907" i="4"/>
  <c r="M203" i="4"/>
  <c r="I203" i="4"/>
  <c r="M323" i="4"/>
  <c r="I323" i="4"/>
  <c r="J323" i="4" s="1"/>
  <c r="K447" i="4"/>
  <c r="I447" i="4"/>
  <c r="J447" i="4" s="1"/>
  <c r="K831" i="4"/>
  <c r="M831" i="4"/>
  <c r="K1563" i="4"/>
  <c r="M1563" i="4"/>
  <c r="K1659" i="4"/>
  <c r="M1659" i="4"/>
  <c r="K1675" i="4"/>
  <c r="M1675" i="4"/>
  <c r="K1983" i="4"/>
  <c r="M1983" i="4"/>
  <c r="K2147" i="4"/>
  <c r="M2147" i="4"/>
  <c r="I2147" i="4"/>
  <c r="J2147" i="4" s="1"/>
  <c r="K2559" i="4"/>
  <c r="M2559" i="4"/>
  <c r="K2583" i="4"/>
  <c r="M2583" i="4"/>
  <c r="K2603" i="4"/>
  <c r="M2603" i="4"/>
  <c r="K2611" i="4"/>
  <c r="M2611" i="4"/>
  <c r="K2647" i="4"/>
  <c r="M2647" i="4"/>
  <c r="K2655" i="4"/>
  <c r="M2655" i="4"/>
  <c r="I2655" i="4"/>
  <c r="J2655" i="4" s="1"/>
  <c r="K2675" i="4"/>
  <c r="M2675" i="4"/>
  <c r="K2683" i="4"/>
  <c r="M2683" i="4"/>
  <c r="K2691" i="4"/>
  <c r="M2691" i="4"/>
  <c r="K2695" i="4"/>
  <c r="M2695" i="4"/>
  <c r="K2703" i="4"/>
  <c r="M2703" i="4"/>
  <c r="I2703" i="4"/>
  <c r="J2703" i="4" s="1"/>
  <c r="K2711" i="4"/>
  <c r="M2711" i="4"/>
  <c r="K2731" i="4"/>
  <c r="M2731" i="4"/>
  <c r="K2751" i="4"/>
  <c r="M2751" i="4"/>
  <c r="I2751" i="4"/>
  <c r="K2759" i="4"/>
  <c r="M2759" i="4"/>
  <c r="K2767" i="4"/>
  <c r="M2767" i="4"/>
  <c r="I2767" i="4"/>
  <c r="J2767" i="4" s="1"/>
  <c r="K2775" i="4"/>
  <c r="M2775" i="4"/>
  <c r="K2783" i="4"/>
  <c r="M2783" i="4"/>
  <c r="I2783" i="4"/>
  <c r="J2783" i="4" s="1"/>
  <c r="K2791" i="4"/>
  <c r="M2791" i="4"/>
  <c r="K2799" i="4"/>
  <c r="M2799" i="4"/>
  <c r="I2799" i="4"/>
  <c r="J2799" i="4" s="1"/>
  <c r="K2815" i="4"/>
  <c r="M2815" i="4"/>
  <c r="I2815" i="4"/>
  <c r="K2823" i="4"/>
  <c r="M2823" i="4"/>
  <c r="K2827" i="4"/>
  <c r="M2827" i="4"/>
  <c r="K2831" i="4"/>
  <c r="M2831" i="4"/>
  <c r="I2831" i="4"/>
  <c r="J2831" i="4" s="1"/>
  <c r="K2835" i="4"/>
  <c r="M2835" i="4"/>
  <c r="K2839" i="4"/>
  <c r="M2839" i="4"/>
  <c r="K2843" i="4"/>
  <c r="M2843" i="4"/>
  <c r="K2847" i="4"/>
  <c r="M2847" i="4"/>
  <c r="I2847" i="4"/>
  <c r="J2847" i="4" s="1"/>
  <c r="K2855" i="4"/>
  <c r="M2855" i="4"/>
  <c r="K2859" i="4"/>
  <c r="M2859" i="4"/>
  <c r="K2863" i="4"/>
  <c r="M2863" i="4"/>
  <c r="I2863" i="4"/>
  <c r="J2863" i="4" s="1"/>
  <c r="K2867" i="4"/>
  <c r="M2867" i="4"/>
  <c r="K2871" i="4"/>
  <c r="M2871" i="4"/>
  <c r="K2879" i="4"/>
  <c r="M2879" i="4"/>
  <c r="I2879" i="4"/>
  <c r="K2883" i="4"/>
  <c r="M2883" i="4"/>
  <c r="K2887" i="4"/>
  <c r="M2887" i="4"/>
  <c r="K2891" i="4"/>
  <c r="M2891" i="4"/>
  <c r="K2895" i="4"/>
  <c r="M2895" i="4"/>
  <c r="I2895" i="4"/>
  <c r="J2895" i="4" s="1"/>
  <c r="K2899" i="4"/>
  <c r="M2899" i="4"/>
  <c r="K2903" i="4"/>
  <c r="M2903" i="4"/>
  <c r="K2907" i="4"/>
  <c r="M2907" i="4"/>
  <c r="K2911" i="4"/>
  <c r="M2911" i="4"/>
  <c r="I2911" i="4"/>
  <c r="J2911" i="4" s="1"/>
  <c r="K2915" i="4"/>
  <c r="M2915" i="4"/>
  <c r="K2919" i="4"/>
  <c r="M2919" i="4"/>
  <c r="K2927" i="4"/>
  <c r="M2927" i="4"/>
  <c r="I2927" i="4"/>
  <c r="K2943" i="4"/>
  <c r="M2943" i="4"/>
  <c r="I2943" i="4"/>
  <c r="J2943" i="4" s="1"/>
  <c r="K2951" i="4"/>
  <c r="M2951" i="4"/>
  <c r="K2959" i="4"/>
  <c r="M2959" i="4"/>
  <c r="I2959" i="4"/>
  <c r="J2959" i="4" s="1"/>
  <c r="K2975" i="4"/>
  <c r="M2975" i="4"/>
  <c r="I2975" i="4"/>
  <c r="K2983" i="4"/>
  <c r="M2983" i="4"/>
  <c r="K2991" i="4"/>
  <c r="M2991" i="4"/>
  <c r="I2991" i="4"/>
  <c r="J2991" i="4" s="1"/>
  <c r="K3007" i="4"/>
  <c r="M3007" i="4"/>
  <c r="I3007" i="4"/>
  <c r="K3015" i="4"/>
  <c r="M3015" i="4"/>
  <c r="K3023" i="4"/>
  <c r="M3023" i="4"/>
  <c r="I3023" i="4"/>
  <c r="J3023" i="4" s="1"/>
  <c r="K3031" i="4"/>
  <c r="I3031" i="4"/>
  <c r="K3039" i="4"/>
  <c r="M3039" i="4"/>
  <c r="K3047" i="4"/>
  <c r="M3047" i="4"/>
  <c r="I3047" i="4"/>
  <c r="K3055" i="4"/>
  <c r="M3055" i="4"/>
  <c r="K3063" i="4"/>
  <c r="I3063" i="4"/>
  <c r="K3071" i="4"/>
  <c r="M3071" i="4"/>
  <c r="K3079" i="4"/>
  <c r="I3079" i="4"/>
  <c r="J3079" i="4" s="1"/>
  <c r="M3079" i="4"/>
  <c r="K3087" i="4"/>
  <c r="M3087" i="4"/>
  <c r="I3087" i="4"/>
  <c r="K3095" i="4"/>
  <c r="I3095" i="4"/>
  <c r="J3095" i="4" s="1"/>
  <c r="K3103" i="4"/>
  <c r="M3103" i="4"/>
  <c r="K3111" i="4"/>
  <c r="I3111" i="4"/>
  <c r="K3115" i="4"/>
  <c r="M3115" i="4"/>
  <c r="K3119" i="4"/>
  <c r="M3119" i="4"/>
  <c r="K3123" i="4"/>
  <c r="M3123" i="4"/>
  <c r="K3127" i="4"/>
  <c r="M3127" i="4"/>
  <c r="I3127" i="4"/>
  <c r="J3127" i="4" s="1"/>
  <c r="K3131" i="4"/>
  <c r="I3131" i="4"/>
  <c r="J3131" i="4" s="1"/>
  <c r="K3135" i="4"/>
  <c r="M3135" i="4"/>
  <c r="K3139" i="4"/>
  <c r="M3139" i="4"/>
  <c r="K3143" i="4"/>
  <c r="M3143" i="4"/>
  <c r="I3143" i="4"/>
  <c r="K3147" i="4"/>
  <c r="M3147" i="4"/>
  <c r="K3151" i="4"/>
  <c r="I3151" i="4"/>
  <c r="K3155" i="4"/>
  <c r="M3155" i="4"/>
  <c r="K3159" i="4"/>
  <c r="M3159" i="4"/>
  <c r="I3159" i="4"/>
  <c r="J3159" i="4" s="1"/>
  <c r="K3163" i="4"/>
  <c r="M3163" i="4"/>
  <c r="K3167" i="4"/>
  <c r="M3167" i="4"/>
  <c r="K3171" i="4"/>
  <c r="M3171" i="4"/>
  <c r="I3171" i="4"/>
  <c r="K3175" i="4"/>
  <c r="M3175" i="4"/>
  <c r="I3175" i="4"/>
  <c r="J3175" i="4" s="1"/>
  <c r="K3187" i="4"/>
  <c r="M3187" i="4"/>
  <c r="K3195" i="4"/>
  <c r="I3195" i="4"/>
  <c r="K3203" i="4"/>
  <c r="M3203" i="4"/>
  <c r="K3211" i="4"/>
  <c r="M3211" i="4"/>
  <c r="K3219" i="4"/>
  <c r="M3219" i="4"/>
  <c r="K3235" i="4"/>
  <c r="M3235" i="4"/>
  <c r="I3235" i="4"/>
  <c r="J3235" i="4" s="1"/>
  <c r="K3243" i="4"/>
  <c r="M3243" i="4"/>
  <c r="K3251" i="4"/>
  <c r="M3251" i="4"/>
  <c r="K3259" i="4"/>
  <c r="I3259" i="4"/>
  <c r="J3259" i="4" s="1"/>
  <c r="K3267" i="4"/>
  <c r="M3267" i="4"/>
  <c r="K3275" i="4"/>
  <c r="M3275" i="4"/>
  <c r="K3283" i="4"/>
  <c r="M3283" i="4"/>
  <c r="K3299" i="4"/>
  <c r="M3299" i="4"/>
  <c r="I3299" i="4"/>
  <c r="J3299" i="4" s="1"/>
  <c r="K3307" i="4"/>
  <c r="M3307" i="4"/>
  <c r="K3315" i="4"/>
  <c r="M3315" i="4"/>
  <c r="K3323" i="4"/>
  <c r="I3323" i="4"/>
  <c r="K3331" i="4"/>
  <c r="M3331" i="4"/>
  <c r="K3339" i="4"/>
  <c r="M3339" i="4"/>
  <c r="K3343" i="4"/>
  <c r="M3343" i="4"/>
  <c r="I3343" i="4"/>
  <c r="K3351" i="4"/>
  <c r="M3351" i="4"/>
  <c r="I3351" i="4"/>
  <c r="J3351" i="4" s="1"/>
  <c r="K3355" i="4"/>
  <c r="M3355" i="4"/>
  <c r="K3363" i="4"/>
  <c r="I3363" i="4"/>
  <c r="J3363" i="4" s="1"/>
  <c r="K3367" i="4"/>
  <c r="M3367" i="4"/>
  <c r="I3367" i="4"/>
  <c r="J3367" i="4" s="1"/>
  <c r="K3375" i="4"/>
  <c r="M3375" i="4"/>
  <c r="K3379" i="4"/>
  <c r="M3379" i="4"/>
  <c r="K3383" i="4"/>
  <c r="I3383" i="4"/>
  <c r="K3391" i="4"/>
  <c r="M3391" i="4"/>
  <c r="K3399" i="4"/>
  <c r="M3399" i="4"/>
  <c r="I3399" i="4"/>
  <c r="J3399" i="4" s="1"/>
  <c r="K3407" i="4"/>
  <c r="I3407" i="4"/>
  <c r="J3407" i="4" s="1"/>
  <c r="K3411" i="4"/>
  <c r="M3411" i="4"/>
  <c r="K3415" i="4"/>
  <c r="M3415" i="4"/>
  <c r="I3415" i="4"/>
  <c r="K3423" i="4"/>
  <c r="M3423" i="4"/>
  <c r="K511" i="4"/>
  <c r="M511" i="4"/>
  <c r="M759" i="4"/>
  <c r="I759" i="4"/>
  <c r="J759" i="4" s="1"/>
  <c r="K1723" i="4"/>
  <c r="M1723" i="4"/>
  <c r="I1723" i="4"/>
  <c r="J1723" i="4" s="1"/>
  <c r="K1831" i="4"/>
  <c r="M1831" i="4"/>
  <c r="K1931" i="4"/>
  <c r="M1931" i="4"/>
  <c r="K1971" i="4"/>
  <c r="M1971" i="4"/>
  <c r="K2079" i="4"/>
  <c r="M2079" i="4"/>
  <c r="K2203" i="4"/>
  <c r="M2203" i="4"/>
  <c r="I2203" i="4"/>
  <c r="K2263" i="4"/>
  <c r="M2263" i="4"/>
  <c r="I2263" i="4"/>
  <c r="K2307" i="4"/>
  <c r="M2307" i="4"/>
  <c r="I2307" i="4"/>
  <c r="J2307" i="4" s="1"/>
  <c r="K2635" i="4"/>
  <c r="M2635" i="4"/>
  <c r="K2643" i="4"/>
  <c r="M2643" i="4"/>
  <c r="K2651" i="4"/>
  <c r="M2651" i="4"/>
  <c r="K2659" i="4"/>
  <c r="M2659" i="4"/>
  <c r="K2663" i="4"/>
  <c r="M2663" i="4"/>
  <c r="K2671" i="4"/>
  <c r="I2671" i="4"/>
  <c r="J2671" i="4" s="1"/>
  <c r="K2679" i="4"/>
  <c r="M2679" i="4"/>
  <c r="K2687" i="4"/>
  <c r="M2687" i="4"/>
  <c r="I2687" i="4"/>
  <c r="K2707" i="4"/>
  <c r="M2707" i="4"/>
  <c r="K2715" i="4"/>
  <c r="M2715" i="4"/>
  <c r="K2719" i="4"/>
  <c r="M2719" i="4"/>
  <c r="I2719" i="4"/>
  <c r="J2719" i="4" s="1"/>
  <c r="K2727" i="4"/>
  <c r="M2727" i="4"/>
  <c r="K2735" i="4"/>
  <c r="M2735" i="4"/>
  <c r="I2735" i="4"/>
  <c r="J2735" i="4" s="1"/>
  <c r="K2739" i="4"/>
  <c r="M2739" i="4"/>
  <c r="K2747" i="4"/>
  <c r="M2747" i="4"/>
  <c r="K2755" i="4"/>
  <c r="M2755" i="4"/>
  <c r="K2763" i="4"/>
  <c r="M2763" i="4"/>
  <c r="K2771" i="4"/>
  <c r="M2771" i="4"/>
  <c r="K2779" i="4"/>
  <c r="M2779" i="4"/>
  <c r="K2787" i="4"/>
  <c r="M2787" i="4"/>
  <c r="K2795" i="4"/>
  <c r="M2795" i="4"/>
  <c r="K2803" i="4"/>
  <c r="M2803" i="4"/>
  <c r="K2807" i="4"/>
  <c r="M2807" i="4"/>
  <c r="K2819" i="4"/>
  <c r="M2819" i="4"/>
  <c r="I219" i="4"/>
  <c r="J219" i="4" s="1"/>
  <c r="I779" i="4"/>
  <c r="J779" i="4" s="1"/>
  <c r="I939" i="4"/>
  <c r="I1971" i="4"/>
  <c r="J1971" i="4" s="1"/>
  <c r="I2007" i="4"/>
  <c r="J2007" i="4" s="1"/>
  <c r="I2587" i="4"/>
  <c r="J2587" i="4" s="1"/>
  <c r="I2611" i="4"/>
  <c r="I2651" i="4"/>
  <c r="J2651" i="4" s="1"/>
  <c r="I2675" i="4"/>
  <c r="J2675" i="4" s="1"/>
  <c r="I2695" i="4"/>
  <c r="J2695" i="4" s="1"/>
  <c r="I2715" i="4"/>
  <c r="J2715" i="4" s="1"/>
  <c r="I2739" i="4"/>
  <c r="J2739" i="4" s="1"/>
  <c r="I2759" i="4"/>
  <c r="J2759" i="4" s="1"/>
  <c r="I2779" i="4"/>
  <c r="I2803" i="4"/>
  <c r="I2823" i="4"/>
  <c r="J2823" i="4" s="1"/>
  <c r="I2843" i="4"/>
  <c r="J2843" i="4" s="1"/>
  <c r="I2867" i="4"/>
  <c r="J2867" i="4" s="1"/>
  <c r="I2887" i="4"/>
  <c r="I2907" i="4"/>
  <c r="J2907" i="4" s="1"/>
  <c r="I2951" i="4"/>
  <c r="J2951" i="4" s="1"/>
  <c r="I3015" i="4"/>
  <c r="J3015" i="4" s="1"/>
  <c r="I3039" i="4"/>
  <c r="J3039" i="4" s="1"/>
  <c r="I3071" i="4"/>
  <c r="J3071" i="4" s="1"/>
  <c r="M2503" i="4"/>
  <c r="M2619" i="4"/>
  <c r="M2851" i="4"/>
  <c r="K3447" i="4"/>
  <c r="I3447" i="4"/>
  <c r="J3447" i="4" s="1"/>
  <c r="K3455" i="4"/>
  <c r="M3455" i="4"/>
  <c r="K3459" i="4"/>
  <c r="M3459" i="4"/>
  <c r="K3495" i="4"/>
  <c r="M3495" i="4"/>
  <c r="I3495" i="4"/>
  <c r="J3495" i="4" s="1"/>
  <c r="K3499" i="4"/>
  <c r="M3499" i="4"/>
  <c r="K3511" i="4"/>
  <c r="M3511" i="4"/>
  <c r="I3511" i="4"/>
  <c r="J3511" i="4" s="1"/>
  <c r="K3519" i="4"/>
  <c r="M3519" i="4"/>
  <c r="K3527" i="4"/>
  <c r="M3527" i="4"/>
  <c r="I3527" i="4"/>
  <c r="J3527" i="4" s="1"/>
  <c r="K3547" i="4"/>
  <c r="M3547" i="4"/>
  <c r="K3559" i="4"/>
  <c r="M3559" i="4"/>
  <c r="I3559" i="4"/>
  <c r="K3567" i="4"/>
  <c r="M3567" i="4"/>
  <c r="K3575" i="4"/>
  <c r="I3575" i="4"/>
  <c r="K3583" i="4"/>
  <c r="M3583" i="4"/>
  <c r="K3599" i="4"/>
  <c r="M3599" i="4"/>
  <c r="K3615" i="4"/>
  <c r="I3615" i="4"/>
  <c r="J3615" i="4" s="1"/>
  <c r="K3635" i="4"/>
  <c r="M3635" i="4"/>
  <c r="K3655" i="4"/>
  <c r="I3655" i="4"/>
  <c r="J3655" i="4" s="1"/>
  <c r="K3675" i="4"/>
  <c r="M3675" i="4"/>
  <c r="K3683" i="4"/>
  <c r="M3683" i="4"/>
  <c r="K3691" i="4"/>
  <c r="M3691" i="4"/>
  <c r="K3715" i="4"/>
  <c r="M3715" i="4"/>
  <c r="K3731" i="4"/>
  <c r="I3731" i="4"/>
  <c r="K3739" i="4"/>
  <c r="M3739" i="4"/>
  <c r="I3739" i="4"/>
  <c r="J3739" i="4" s="1"/>
  <c r="K3755" i="4"/>
  <c r="M3755" i="4"/>
  <c r="K3759" i="4"/>
  <c r="M3759" i="4"/>
  <c r="I3759" i="4"/>
  <c r="J3759" i="4" s="1"/>
  <c r="K3767" i="4"/>
  <c r="M3767" i="4"/>
  <c r="I3767" i="4"/>
  <c r="J3767" i="4" s="1"/>
  <c r="K3775" i="4"/>
  <c r="I3775" i="4"/>
  <c r="J3775" i="4" s="1"/>
  <c r="M3775" i="4"/>
  <c r="K3783" i="4"/>
  <c r="M3783" i="4"/>
  <c r="I3783" i="4"/>
  <c r="K3791" i="4"/>
  <c r="M3791" i="4"/>
  <c r="I3791" i="4"/>
  <c r="J3791" i="4" s="1"/>
  <c r="K3799" i="4"/>
  <c r="M3799" i="4"/>
  <c r="I3799" i="4"/>
  <c r="J3799" i="4" s="1"/>
  <c r="K3807" i="4"/>
  <c r="I3807" i="4"/>
  <c r="K3815" i="4"/>
  <c r="M3815" i="4"/>
  <c r="I3815" i="4"/>
  <c r="K3835" i="4"/>
  <c r="M3835" i="4"/>
  <c r="K3843" i="4"/>
  <c r="M3843" i="4"/>
  <c r="K3847" i="4"/>
  <c r="M3847" i="4"/>
  <c r="I3847" i="4"/>
  <c r="J3847" i="4" s="1"/>
  <c r="K3855" i="4"/>
  <c r="M3855" i="4"/>
  <c r="I3855" i="4"/>
  <c r="K3863" i="4"/>
  <c r="M3863" i="4"/>
  <c r="I3863" i="4"/>
  <c r="J3863" i="4" s="1"/>
  <c r="K3871" i="4"/>
  <c r="I3871" i="4"/>
  <c r="J3871" i="4" s="1"/>
  <c r="K3879" i="4"/>
  <c r="I3879" i="4"/>
  <c r="J3879" i="4" s="1"/>
  <c r="K3887" i="4"/>
  <c r="M3887" i="4"/>
  <c r="K3895" i="4"/>
  <c r="M3895" i="4"/>
  <c r="K3903" i="4"/>
  <c r="M3903" i="4"/>
  <c r="K3911" i="4"/>
  <c r="M3911" i="4"/>
  <c r="K3915" i="4"/>
  <c r="M3915" i="4"/>
  <c r="I3915" i="4"/>
  <c r="K3923" i="4"/>
  <c r="M3923" i="4"/>
  <c r="I3923" i="4"/>
  <c r="J3923" i="4" s="1"/>
  <c r="K3931" i="4"/>
  <c r="I3931" i="4"/>
  <c r="J3931" i="4" s="1"/>
  <c r="M3931" i="4"/>
  <c r="K3935" i="4"/>
  <c r="M3935" i="4"/>
  <c r="K3963" i="4"/>
  <c r="M3963" i="4"/>
  <c r="I3963" i="4"/>
  <c r="J3963" i="4" s="1"/>
  <c r="K3971" i="4"/>
  <c r="M3971" i="4"/>
  <c r="I3971" i="4"/>
  <c r="K3975" i="4"/>
  <c r="M3975" i="4"/>
  <c r="K4007" i="4"/>
  <c r="M4007" i="4"/>
  <c r="K4019" i="4"/>
  <c r="M4019" i="4"/>
  <c r="K4039" i="4"/>
  <c r="M4039" i="4"/>
  <c r="I4039" i="4"/>
  <c r="J4039" i="4" s="1"/>
  <c r="K4051" i="4"/>
  <c r="M4051" i="4"/>
  <c r="K4059" i="4"/>
  <c r="M4059" i="4"/>
  <c r="K4075" i="4"/>
  <c r="M4075" i="4"/>
  <c r="K4103" i="4"/>
  <c r="I4103" i="4"/>
  <c r="J4103" i="4" s="1"/>
  <c r="K4115" i="4"/>
  <c r="M4115" i="4"/>
  <c r="K4135" i="4"/>
  <c r="M4135" i="4"/>
  <c r="I4135" i="4"/>
  <c r="J4135" i="4" s="1"/>
  <c r="K4159" i="4"/>
  <c r="M4159" i="4"/>
  <c r="I4159" i="4"/>
  <c r="K4163" i="4"/>
  <c r="M4163" i="4"/>
  <c r="K4175" i="4"/>
  <c r="M4175" i="4"/>
  <c r="I4175" i="4"/>
  <c r="K4179" i="4"/>
  <c r="M4179" i="4"/>
  <c r="K4191" i="4"/>
  <c r="M4191" i="4"/>
  <c r="I4191" i="4"/>
  <c r="J4191" i="4" s="1"/>
  <c r="K4207" i="4"/>
  <c r="M4207" i="4"/>
  <c r="I4207" i="4"/>
  <c r="K4211" i="4"/>
  <c r="M4211" i="4"/>
  <c r="K4219" i="4"/>
  <c r="M4219" i="4"/>
  <c r="K4223" i="4"/>
  <c r="M4223" i="4"/>
  <c r="I4223" i="4"/>
  <c r="J4223" i="4" s="1"/>
  <c r="K4239" i="4"/>
  <c r="M4239" i="4"/>
  <c r="I4239" i="4"/>
  <c r="J4239" i="4" s="1"/>
  <c r="K4251" i="4"/>
  <c r="M4251" i="4"/>
  <c r="K4255" i="4"/>
  <c r="M4255" i="4"/>
  <c r="I4255" i="4"/>
  <c r="K4267" i="4"/>
  <c r="M4267" i="4"/>
  <c r="K4271" i="4"/>
  <c r="I4271" i="4"/>
  <c r="J4271" i="4" s="1"/>
  <c r="K4279" i="4"/>
  <c r="M4279" i="4"/>
  <c r="I4279" i="4"/>
  <c r="J4279" i="4" s="1"/>
  <c r="K4283" i="4"/>
  <c r="M4283" i="4"/>
  <c r="K4291" i="4"/>
  <c r="M4291" i="4"/>
  <c r="K4295" i="4"/>
  <c r="M4295" i="4"/>
  <c r="I4295" i="4"/>
  <c r="J4295" i="4" s="1"/>
  <c r="K4303" i="4"/>
  <c r="M4303" i="4"/>
  <c r="I4303" i="4"/>
  <c r="J4303" i="4" s="1"/>
  <c r="K4327" i="4"/>
  <c r="M4327" i="4"/>
  <c r="I4327" i="4"/>
  <c r="J4327" i="4" s="1"/>
  <c r="K4331" i="4"/>
  <c r="M4331" i="4"/>
  <c r="K4339" i="4"/>
  <c r="M4339" i="4"/>
  <c r="K4343" i="4"/>
  <c r="M4343" i="4"/>
  <c r="I4343" i="4"/>
  <c r="J4343" i="4" s="1"/>
  <c r="K4367" i="4"/>
  <c r="M4367" i="4"/>
  <c r="I4367" i="4"/>
  <c r="J4367" i="4" s="1"/>
  <c r="K4379" i="4"/>
  <c r="M4379" i="4"/>
  <c r="K4383" i="4"/>
  <c r="M4383" i="4"/>
  <c r="I4383" i="4"/>
  <c r="J4383" i="4" s="1"/>
  <c r="K4395" i="4"/>
  <c r="M4395" i="4"/>
  <c r="K4399" i="4"/>
  <c r="I4399" i="4"/>
  <c r="J4399" i="4" s="1"/>
  <c r="K4411" i="4"/>
  <c r="M4411" i="4"/>
  <c r="K4415" i="4"/>
  <c r="M4415" i="4"/>
  <c r="I4415" i="4"/>
  <c r="J4415" i="4" s="1"/>
  <c r="K4423" i="4"/>
  <c r="I4423" i="4"/>
  <c r="M4423" i="4"/>
  <c r="K4427" i="4"/>
  <c r="M4427" i="4"/>
  <c r="K4435" i="4"/>
  <c r="M4435" i="4"/>
  <c r="K4439" i="4"/>
  <c r="I4439" i="4"/>
  <c r="J4439" i="4" s="1"/>
  <c r="K4451" i="4"/>
  <c r="M4451" i="4"/>
  <c r="K4455" i="4"/>
  <c r="M4455" i="4"/>
  <c r="I4455" i="4"/>
  <c r="K4467" i="4"/>
  <c r="M4467" i="4"/>
  <c r="K4471" i="4"/>
  <c r="M4471" i="4"/>
  <c r="I4471" i="4"/>
  <c r="J4471" i="4" s="1"/>
  <c r="K4491" i="4"/>
  <c r="M4491" i="4"/>
  <c r="K4495" i="4"/>
  <c r="M4495" i="4"/>
  <c r="I4495" i="4"/>
  <c r="J4495" i="4" s="1"/>
  <c r="K4507" i="4"/>
  <c r="M4507" i="4"/>
  <c r="K4511" i="4"/>
  <c r="M4511" i="4"/>
  <c r="I4511" i="4"/>
  <c r="K4535" i="4"/>
  <c r="M4535" i="4"/>
  <c r="I4535" i="4"/>
  <c r="J4535" i="4" s="1"/>
  <c r="K4547" i="4"/>
  <c r="M4547" i="4"/>
  <c r="K4551" i="4"/>
  <c r="M4551" i="4"/>
  <c r="I4551" i="4"/>
  <c r="K4559" i="4"/>
  <c r="M4559" i="4"/>
  <c r="I4559" i="4"/>
  <c r="J4559" i="4" s="1"/>
  <c r="K4571" i="4"/>
  <c r="M4571" i="4"/>
  <c r="K4583" i="4"/>
  <c r="I4583" i="4"/>
  <c r="J4583" i="4" s="1"/>
  <c r="K4587" i="4"/>
  <c r="M4587" i="4"/>
  <c r="K4595" i="4"/>
  <c r="M4595" i="4"/>
  <c r="K4599" i="4"/>
  <c r="M4599" i="4"/>
  <c r="I4599" i="4"/>
  <c r="J4599" i="4" s="1"/>
  <c r="K4607" i="4"/>
  <c r="M4607" i="4"/>
  <c r="I4607" i="4"/>
  <c r="J4607" i="4" s="1"/>
  <c r="K4627" i="4"/>
  <c r="M4627" i="4"/>
  <c r="K4631" i="4"/>
  <c r="M4631" i="4"/>
  <c r="I4631" i="4"/>
  <c r="J4631" i="4" s="1"/>
  <c r="K4643" i="4"/>
  <c r="M4643" i="4"/>
  <c r="K4655" i="4"/>
  <c r="M4655" i="4"/>
  <c r="I4655" i="4"/>
  <c r="K4663" i="4"/>
  <c r="I4663" i="4"/>
  <c r="J4663" i="4" s="1"/>
  <c r="K4667" i="4"/>
  <c r="M4667" i="4"/>
  <c r="K4675" i="4"/>
  <c r="M4675" i="4"/>
  <c r="K4679" i="4"/>
  <c r="I4679" i="4"/>
  <c r="J4679" i="4" s="1"/>
  <c r="M4679" i="4"/>
  <c r="K4687" i="4"/>
  <c r="M4687" i="4"/>
  <c r="I4687" i="4"/>
  <c r="J4687" i="4" s="1"/>
  <c r="K4691" i="4"/>
  <c r="M4691" i="4"/>
  <c r="K4711" i="4"/>
  <c r="M4711" i="4"/>
  <c r="I4711" i="4"/>
  <c r="J4711" i="4" s="1"/>
  <c r="K4719" i="4"/>
  <c r="M4719" i="4"/>
  <c r="I4719" i="4"/>
  <c r="J4719" i="4" s="1"/>
  <c r="K4723" i="4"/>
  <c r="M4723" i="4"/>
  <c r="K4731" i="4"/>
  <c r="M4731" i="4"/>
  <c r="K4735" i="4"/>
  <c r="I4735" i="4"/>
  <c r="J4735" i="4" s="1"/>
  <c r="K4743" i="4"/>
  <c r="M4743" i="4"/>
  <c r="I4743" i="4"/>
  <c r="K4747" i="4"/>
  <c r="M4747" i="4"/>
  <c r="K4755" i="4"/>
  <c r="M4755" i="4"/>
  <c r="K4759" i="4"/>
  <c r="M4759" i="4"/>
  <c r="I4759" i="4"/>
  <c r="J4759" i="4" s="1"/>
  <c r="K4767" i="4"/>
  <c r="I4767" i="4"/>
  <c r="J4767" i="4" s="1"/>
  <c r="K4771" i="4"/>
  <c r="M4771" i="4"/>
  <c r="K4783" i="4"/>
  <c r="M4783" i="4"/>
  <c r="I4783" i="4"/>
  <c r="J4783" i="4" s="1"/>
  <c r="K4787" i="4"/>
  <c r="M4787" i="4"/>
  <c r="K4799" i="4"/>
  <c r="M4799" i="4"/>
  <c r="I4799" i="4"/>
  <c r="J4799" i="4" s="1"/>
  <c r="K4811" i="4"/>
  <c r="M4811" i="4"/>
  <c r="K4823" i="4"/>
  <c r="M4823" i="4"/>
  <c r="I4823" i="4"/>
  <c r="J4823" i="4" s="1"/>
  <c r="K4831" i="4"/>
  <c r="M4831" i="4"/>
  <c r="I4831" i="4"/>
  <c r="J4831" i="4" s="1"/>
  <c r="K4835" i="4"/>
  <c r="M4835" i="4"/>
  <c r="K4847" i="4"/>
  <c r="M4847" i="4"/>
  <c r="I4847" i="4"/>
  <c r="K4867" i="4"/>
  <c r="M4867" i="4"/>
  <c r="K4871" i="4"/>
  <c r="M4871" i="4"/>
  <c r="I4871" i="4"/>
  <c r="J4871" i="4" s="1"/>
  <c r="K4883" i="4"/>
  <c r="M4883" i="4"/>
  <c r="K4895" i="4"/>
  <c r="M4895" i="4"/>
  <c r="I4895" i="4"/>
  <c r="J4895" i="4" s="1"/>
  <c r="K4911" i="4"/>
  <c r="M4911" i="4"/>
  <c r="I4911" i="4"/>
  <c r="K4923" i="4"/>
  <c r="M4923" i="4"/>
  <c r="K4935" i="4"/>
  <c r="M4935" i="4"/>
  <c r="I4935" i="4"/>
  <c r="J4935" i="4" s="1"/>
  <c r="K4947" i="4"/>
  <c r="M4947" i="4"/>
  <c r="K4951" i="4"/>
  <c r="M4951" i="4"/>
  <c r="I4951" i="4"/>
  <c r="J4951" i="4" s="1"/>
  <c r="K4959" i="4"/>
  <c r="M4959" i="4"/>
  <c r="I4959" i="4"/>
  <c r="J4959" i="4" s="1"/>
  <c r="K4971" i="4"/>
  <c r="M4971" i="4"/>
  <c r="K4983" i="4"/>
  <c r="I4983" i="4"/>
  <c r="J4983" i="4" s="1"/>
  <c r="K4995" i="4"/>
  <c r="M4995" i="4"/>
  <c r="K5003" i="4"/>
  <c r="M5003" i="4"/>
  <c r="K5007" i="4"/>
  <c r="M5007" i="4"/>
  <c r="I5007" i="4"/>
  <c r="J5007" i="4" s="1"/>
  <c r="K5015" i="4"/>
  <c r="M5015" i="4"/>
  <c r="I5015" i="4"/>
  <c r="J5015" i="4" s="1"/>
  <c r="K5019" i="4"/>
  <c r="M5019" i="4"/>
  <c r="K5027" i="4"/>
  <c r="M5027" i="4"/>
  <c r="K5031" i="4"/>
  <c r="M5031" i="4"/>
  <c r="I5031" i="4"/>
  <c r="J5031" i="4" s="1"/>
  <c r="K5039" i="4"/>
  <c r="I5039" i="4"/>
  <c r="J5039" i="4" s="1"/>
  <c r="K3431" i="4"/>
  <c r="I3431" i="4"/>
  <c r="J3431" i="4" s="1"/>
  <c r="K3439" i="4"/>
  <c r="M3439" i="4"/>
  <c r="K3443" i="4"/>
  <c r="M3443" i="4"/>
  <c r="K3471" i="4"/>
  <c r="M3471" i="4"/>
  <c r="K3483" i="4"/>
  <c r="M3483" i="4"/>
  <c r="K3523" i="4"/>
  <c r="M3523" i="4"/>
  <c r="K3531" i="4"/>
  <c r="M3531" i="4"/>
  <c r="K3543" i="4"/>
  <c r="I3543" i="4"/>
  <c r="J3543" i="4" s="1"/>
  <c r="K3571" i="4"/>
  <c r="M3571" i="4"/>
  <c r="K3603" i="4"/>
  <c r="M3603" i="4"/>
  <c r="K3611" i="4"/>
  <c r="M3611" i="4"/>
  <c r="K3623" i="4"/>
  <c r="M3623" i="4"/>
  <c r="I3623" i="4"/>
  <c r="J3623" i="4" s="1"/>
  <c r="K3639" i="4"/>
  <c r="M3639" i="4"/>
  <c r="I3639" i="4"/>
  <c r="J3639" i="4" s="1"/>
  <c r="K3643" i="4"/>
  <c r="M3643" i="4"/>
  <c r="K3651" i="4"/>
  <c r="M3651" i="4"/>
  <c r="K3663" i="4"/>
  <c r="M3663" i="4"/>
  <c r="I3663" i="4"/>
  <c r="K3671" i="4"/>
  <c r="M3671" i="4"/>
  <c r="I3671" i="4"/>
  <c r="J3671" i="4" s="1"/>
  <c r="K3679" i="4"/>
  <c r="I3679" i="4"/>
  <c r="J3679" i="4" s="1"/>
  <c r="K3687" i="4"/>
  <c r="I3687" i="4"/>
  <c r="J3687" i="4" s="1"/>
  <c r="K3703" i="4"/>
  <c r="M3703" i="4"/>
  <c r="I3703" i="4"/>
  <c r="J3703" i="4" s="1"/>
  <c r="K3711" i="4"/>
  <c r="I3711" i="4"/>
  <c r="M3711" i="4"/>
  <c r="K3727" i="4"/>
  <c r="M3727" i="4"/>
  <c r="K3751" i="4"/>
  <c r="M3751" i="4"/>
  <c r="I3751" i="4"/>
  <c r="J3751" i="4" s="1"/>
  <c r="K3771" i="4"/>
  <c r="M3771" i="4"/>
  <c r="K3779" i="4"/>
  <c r="M3779" i="4"/>
  <c r="K3795" i="4"/>
  <c r="M3795" i="4"/>
  <c r="K3803" i="4"/>
  <c r="M3803" i="4"/>
  <c r="K3811" i="4"/>
  <c r="M3811" i="4"/>
  <c r="K3819" i="4"/>
  <c r="M3819" i="4"/>
  <c r="K3823" i="4"/>
  <c r="M3823" i="4"/>
  <c r="I3823" i="4"/>
  <c r="K3831" i="4"/>
  <c r="M3831" i="4"/>
  <c r="I3831" i="4"/>
  <c r="K3839" i="4"/>
  <c r="M3839" i="4"/>
  <c r="I3839" i="4"/>
  <c r="J3839" i="4" s="1"/>
  <c r="K3859" i="4"/>
  <c r="M3859" i="4"/>
  <c r="K3867" i="4"/>
  <c r="M3867" i="4"/>
  <c r="K3875" i="4"/>
  <c r="M3875" i="4"/>
  <c r="K3883" i="4"/>
  <c r="M3883" i="4"/>
  <c r="I3883" i="4"/>
  <c r="K3891" i="4"/>
  <c r="M3891" i="4"/>
  <c r="I3891" i="4"/>
  <c r="J3891" i="4" s="1"/>
  <c r="K3899" i="4"/>
  <c r="I3899" i="4"/>
  <c r="J3899" i="4" s="1"/>
  <c r="K3907" i="4"/>
  <c r="M3907" i="4"/>
  <c r="I3907" i="4"/>
  <c r="K3927" i="4"/>
  <c r="M3927" i="4"/>
  <c r="K3939" i="4"/>
  <c r="M3939" i="4"/>
  <c r="I3939" i="4"/>
  <c r="K3947" i="4"/>
  <c r="I3947" i="4"/>
  <c r="J3947" i="4" s="1"/>
  <c r="K3951" i="4"/>
  <c r="M3951" i="4"/>
  <c r="K3987" i="4"/>
  <c r="I3987" i="4"/>
  <c r="K3991" i="4"/>
  <c r="M3991" i="4"/>
  <c r="K4003" i="4"/>
  <c r="M4003" i="4"/>
  <c r="I4003" i="4"/>
  <c r="K4023" i="4"/>
  <c r="I4023" i="4"/>
  <c r="J4023" i="4" s="1"/>
  <c r="K4035" i="4"/>
  <c r="M4035" i="4"/>
  <c r="K4063" i="4"/>
  <c r="I4063" i="4"/>
  <c r="J4063" i="4" s="1"/>
  <c r="K4079" i="4"/>
  <c r="M4079" i="4"/>
  <c r="I4079" i="4"/>
  <c r="J4079" i="4" s="1"/>
  <c r="K4087" i="4"/>
  <c r="M4087" i="4"/>
  <c r="I4087" i="4"/>
  <c r="K4099" i="4"/>
  <c r="M4099" i="4"/>
  <c r="K4119" i="4"/>
  <c r="M4119" i="4"/>
  <c r="I4119" i="4"/>
  <c r="J4119" i="4" s="1"/>
  <c r="K4131" i="4"/>
  <c r="M4131" i="4"/>
  <c r="I3427" i="4"/>
  <c r="I3471" i="4"/>
  <c r="J3471" i="4" s="1"/>
  <c r="I3515" i="4"/>
  <c r="J3515" i="4" s="1"/>
  <c r="I3555" i="4"/>
  <c r="J3555" i="4" s="1"/>
  <c r="I3599" i="4"/>
  <c r="I3627" i="4"/>
  <c r="J3627" i="4" s="1"/>
  <c r="I3691" i="4"/>
  <c r="J3691" i="4" s="1"/>
  <c r="I3723" i="4"/>
  <c r="J3723" i="4" s="1"/>
  <c r="I3743" i="4"/>
  <c r="J3743" i="4" s="1"/>
  <c r="I3779" i="4"/>
  <c r="J3779" i="4" s="1"/>
  <c r="I3811" i="4"/>
  <c r="J3811" i="4" s="1"/>
  <c r="I3843" i="4"/>
  <c r="J3843" i="4" s="1"/>
  <c r="I3875" i="4"/>
  <c r="I3903" i="4"/>
  <c r="J3903" i="4" s="1"/>
  <c r="I3935" i="4"/>
  <c r="J3935" i="4" s="1"/>
  <c r="I4019" i="4"/>
  <c r="J4019" i="4" s="1"/>
  <c r="I4051" i="4"/>
  <c r="I4115" i="4"/>
  <c r="J4115" i="4" s="1"/>
  <c r="I4147" i="4"/>
  <c r="J4147" i="4" s="1"/>
  <c r="I4179" i="4"/>
  <c r="J4179" i="4" s="1"/>
  <c r="I4211" i="4"/>
  <c r="J4211" i="4" s="1"/>
  <c r="I4339" i="4"/>
  <c r="J4339" i="4" s="1"/>
  <c r="I4435" i="4"/>
  <c r="J4435" i="4" s="1"/>
  <c r="I4467" i="4"/>
  <c r="J4467" i="4" s="1"/>
  <c r="I4595" i="4"/>
  <c r="I4627" i="4"/>
  <c r="J4627" i="4" s="1"/>
  <c r="M3431" i="4"/>
  <c r="M3587" i="4"/>
  <c r="M3731" i="4"/>
  <c r="M3827" i="4"/>
  <c r="M3879" i="4"/>
  <c r="M3987" i="4"/>
  <c r="M4103" i="4"/>
  <c r="M4271" i="4"/>
  <c r="M4439" i="4"/>
  <c r="M4619" i="4"/>
  <c r="M4767" i="4"/>
  <c r="I2082" i="4"/>
  <c r="I187" i="4"/>
  <c r="J187" i="4" s="1"/>
  <c r="I275" i="4"/>
  <c r="J275" i="4" s="1"/>
  <c r="I371" i="4"/>
  <c r="J371" i="4" s="1"/>
  <c r="I2114" i="4"/>
  <c r="M51" i="4"/>
  <c r="O51" i="4" s="1"/>
  <c r="M823" i="4"/>
  <c r="M871" i="4"/>
  <c r="M1191" i="4"/>
  <c r="M1483" i="4"/>
  <c r="I1042" i="4"/>
  <c r="J1042" i="4" s="1"/>
  <c r="I1794" i="4"/>
  <c r="J1794" i="4" s="1"/>
  <c r="M1922" i="4"/>
  <c r="I4597" i="4"/>
  <c r="J4597" i="4" s="1"/>
  <c r="M115" i="4"/>
  <c r="M1154" i="4"/>
  <c r="I4433" i="4"/>
  <c r="J4433" i="4" s="1"/>
  <c r="I2482" i="4"/>
  <c r="J2482" i="4" s="1"/>
  <c r="I4853" i="4"/>
  <c r="J4853" i="4" s="1"/>
  <c r="I1410" i="4"/>
  <c r="J1410" i="4" s="1"/>
  <c r="I1666" i="4"/>
  <c r="J1666" i="4" s="1"/>
  <c r="I4142" i="4"/>
  <c r="J4142" i="4" s="1"/>
  <c r="I3230" i="4"/>
  <c r="J3230" i="4" s="1"/>
  <c r="M1282" i="4"/>
  <c r="I5021" i="4"/>
  <c r="I1058" i="4"/>
  <c r="J1058" i="4" s="1"/>
  <c r="I1458" i="4"/>
  <c r="J1458" i="4" s="1"/>
  <c r="I1522" i="4"/>
  <c r="J1522" i="4" s="1"/>
  <c r="I1906" i="4"/>
  <c r="J1906" i="4" s="1"/>
  <c r="I4334" i="4"/>
  <c r="J4334" i="4" s="1"/>
  <c r="I4529" i="4"/>
  <c r="J4529" i="4" s="1"/>
  <c r="I4725" i="4"/>
  <c r="J4725" i="4" s="1"/>
  <c r="I4981" i="4"/>
  <c r="J4981" i="4" s="1"/>
  <c r="I4661" i="4"/>
  <c r="J4661" i="4" s="1"/>
  <c r="I4917" i="4"/>
  <c r="J4917" i="4" s="1"/>
  <c r="I738" i="4"/>
  <c r="J738" i="4" s="1"/>
  <c r="I818" i="4"/>
  <c r="J818" i="4" s="1"/>
  <c r="I1218" i="4"/>
  <c r="J1218" i="4" s="1"/>
  <c r="I1650" i="4"/>
  <c r="J1650" i="4" s="1"/>
  <c r="I1778" i="4"/>
  <c r="J1778" i="4" s="1"/>
  <c r="I834" i="4"/>
  <c r="J834" i="4" s="1"/>
  <c r="I930" i="4"/>
  <c r="J930" i="4" s="1"/>
  <c r="I1970" i="4"/>
  <c r="J1970" i="4" s="1"/>
  <c r="I1986" i="4"/>
  <c r="J1986" i="4" s="1"/>
  <c r="I4094" i="4"/>
  <c r="J4094" i="4" s="1"/>
  <c r="I4505" i="4"/>
  <c r="J4505" i="4" s="1"/>
  <c r="I4789" i="4"/>
  <c r="J4789" i="4" s="1"/>
  <c r="M151" i="4"/>
  <c r="M255" i="4"/>
  <c r="M295" i="4"/>
  <c r="M1014" i="4"/>
  <c r="M1026" i="4"/>
  <c r="M537" i="4"/>
  <c r="I537" i="4"/>
  <c r="J537" i="4" s="1"/>
  <c r="M633" i="4"/>
  <c r="I633" i="4"/>
  <c r="J633" i="4" s="1"/>
  <c r="M3449" i="4"/>
  <c r="I3449" i="4"/>
  <c r="M3673" i="4"/>
  <c r="I3673" i="4"/>
  <c r="J3673" i="4" s="1"/>
  <c r="M3757" i="4"/>
  <c r="I3757" i="4"/>
  <c r="J3757" i="4" s="1"/>
  <c r="M3765" i="4"/>
  <c r="I3765" i="4"/>
  <c r="J3765" i="4" s="1"/>
  <c r="M3961" i="4"/>
  <c r="I3961" i="4"/>
  <c r="J3961" i="4" s="1"/>
  <c r="M4289" i="4"/>
  <c r="I4289" i="4"/>
  <c r="J4289" i="4" s="1"/>
  <c r="M4305" i="4"/>
  <c r="I4305" i="4"/>
  <c r="J4305" i="4" s="1"/>
  <c r="M4313" i="4"/>
  <c r="I4313" i="4"/>
  <c r="J4313" i="4" s="1"/>
  <c r="M4321" i="4"/>
  <c r="I4321" i="4"/>
  <c r="J4321" i="4" s="1"/>
  <c r="M4369" i="4"/>
  <c r="I4369" i="4"/>
  <c r="J4369" i="4" s="1"/>
  <c r="M4441" i="4"/>
  <c r="I4441" i="4"/>
  <c r="J4441" i="4" s="1"/>
  <c r="M4449" i="4"/>
  <c r="I4449" i="4"/>
  <c r="J4449" i="4" s="1"/>
  <c r="M4473" i="4"/>
  <c r="I4473" i="4"/>
  <c r="J4473" i="4" s="1"/>
  <c r="M4497" i="4"/>
  <c r="I4497" i="4"/>
  <c r="J4497" i="4" s="1"/>
  <c r="M4521" i="4"/>
  <c r="I4521" i="4"/>
  <c r="J4521" i="4" s="1"/>
  <c r="M4553" i="4"/>
  <c r="I4553" i="4"/>
  <c r="J4553" i="4" s="1"/>
  <c r="M4569" i="4"/>
  <c r="I4569" i="4"/>
  <c r="J4569" i="4" s="1"/>
  <c r="M4589" i="4"/>
  <c r="I4589" i="4"/>
  <c r="J4589" i="4" s="1"/>
  <c r="N4613" i="4"/>
  <c r="I4613" i="4"/>
  <c r="J4613" i="4" s="1"/>
  <c r="M4621" i="4"/>
  <c r="I4621" i="4"/>
  <c r="J4621" i="4" s="1"/>
  <c r="M4625" i="4"/>
  <c r="I4625" i="4"/>
  <c r="J4625" i="4" s="1"/>
  <c r="M4633" i="4"/>
  <c r="I4633" i="4"/>
  <c r="J4633" i="4" s="1"/>
  <c r="M4641" i="4"/>
  <c r="I4641" i="4"/>
  <c r="J4641" i="4" s="1"/>
  <c r="M4649" i="4"/>
  <c r="I4649" i="4"/>
  <c r="J4649" i="4" s="1"/>
  <c r="M4665" i="4"/>
  <c r="I4665" i="4"/>
  <c r="M4673" i="4"/>
  <c r="I4673" i="4"/>
  <c r="J4673" i="4" s="1"/>
  <c r="M4681" i="4"/>
  <c r="I4681" i="4"/>
  <c r="J4681" i="4" s="1"/>
  <c r="M4697" i="4"/>
  <c r="I4697" i="4"/>
  <c r="J4697" i="4" s="1"/>
  <c r="M4705" i="4"/>
  <c r="I4705" i="4"/>
  <c r="J4705" i="4" s="1"/>
  <c r="M4713" i="4"/>
  <c r="I4713" i="4"/>
  <c r="J4713" i="4" s="1"/>
  <c r="N4741" i="4"/>
  <c r="I4741" i="4"/>
  <c r="J4741" i="4" s="1"/>
  <c r="M4749" i="4"/>
  <c r="I4749" i="4"/>
  <c r="J4749" i="4" s="1"/>
  <c r="M4753" i="4"/>
  <c r="I4753" i="4"/>
  <c r="J4753" i="4" s="1"/>
  <c r="N4773" i="4"/>
  <c r="I4773" i="4"/>
  <c r="J4773" i="4" s="1"/>
  <c r="M4781" i="4"/>
  <c r="I4781" i="4"/>
  <c r="J4781" i="4" s="1"/>
  <c r="M4785" i="4"/>
  <c r="I4785" i="4"/>
  <c r="J4785" i="4" s="1"/>
  <c r="M4793" i="4"/>
  <c r="I4793" i="4"/>
  <c r="J4793" i="4" s="1"/>
  <c r="M4809" i="4"/>
  <c r="I4809" i="4"/>
  <c r="J4809" i="4" s="1"/>
  <c r="M4841" i="4"/>
  <c r="I4841" i="4"/>
  <c r="J4841" i="4" s="1"/>
  <c r="N4869" i="4"/>
  <c r="I4869" i="4"/>
  <c r="J4869" i="4" s="1"/>
  <c r="M4877" i="4"/>
  <c r="I4877" i="4"/>
  <c r="J4877" i="4" s="1"/>
  <c r="M4881" i="4"/>
  <c r="I4881" i="4"/>
  <c r="J4881" i="4" s="1"/>
  <c r="N4901" i="4"/>
  <c r="I4901" i="4"/>
  <c r="J4901" i="4" s="1"/>
  <c r="M4909" i="4"/>
  <c r="I4909" i="4"/>
  <c r="J4909" i="4" s="1"/>
  <c r="M4913" i="4"/>
  <c r="I4913" i="4"/>
  <c r="J4913" i="4" s="1"/>
  <c r="M4921" i="4"/>
  <c r="I4921" i="4"/>
  <c r="J4921" i="4" s="1"/>
  <c r="M4937" i="4"/>
  <c r="I4937" i="4"/>
  <c r="J4937" i="4" s="1"/>
  <c r="M4941" i="4"/>
  <c r="I4941" i="4"/>
  <c r="J4941" i="4" s="1"/>
  <c r="M4945" i="4"/>
  <c r="I4945" i="4"/>
  <c r="J4945" i="4" s="1"/>
  <c r="M4953" i="4"/>
  <c r="I4953" i="4"/>
  <c r="J4953" i="4" s="1"/>
  <c r="M4961" i="4"/>
  <c r="I4961" i="4"/>
  <c r="J4961" i="4" s="1"/>
  <c r="M4969" i="4"/>
  <c r="I4969" i="4"/>
  <c r="J4969" i="4" s="1"/>
  <c r="M4985" i="4"/>
  <c r="I4985" i="4"/>
  <c r="J4985" i="4" s="1"/>
  <c r="M4993" i="4"/>
  <c r="I4993" i="4"/>
  <c r="J4993" i="4" s="1"/>
  <c r="M5001" i="4"/>
  <c r="I5001" i="4"/>
  <c r="M5009" i="4"/>
  <c r="I5009" i="4"/>
  <c r="J5009" i="4" s="1"/>
  <c r="N5029" i="4"/>
  <c r="I5029" i="4"/>
  <c r="J5029" i="4" s="1"/>
  <c r="M5037" i="4"/>
  <c r="I5037" i="4"/>
  <c r="J5037" i="4" s="1"/>
  <c r="I113" i="4"/>
  <c r="I3845" i="4"/>
  <c r="J3845" i="4" s="1"/>
  <c r="I4385" i="4"/>
  <c r="J4385" i="4" s="1"/>
  <c r="I4409" i="4"/>
  <c r="J4409" i="4" s="1"/>
  <c r="I4637" i="4"/>
  <c r="J4637" i="4" s="1"/>
  <c r="I4765" i="4"/>
  <c r="J4765" i="4" s="1"/>
  <c r="I4957" i="4"/>
  <c r="J4957" i="4" s="1"/>
  <c r="I3773" i="4"/>
  <c r="J3773" i="4" s="1"/>
  <c r="I3837" i="4"/>
  <c r="J3837" i="4" s="1"/>
  <c r="I4377" i="4"/>
  <c r="J4377" i="4" s="1"/>
  <c r="I4401" i="4"/>
  <c r="J4401" i="4" s="1"/>
  <c r="I4561" i="4"/>
  <c r="J4561" i="4" s="1"/>
  <c r="I4629" i="4"/>
  <c r="J4629" i="4" s="1"/>
  <c r="I4693" i="4"/>
  <c r="J4693" i="4" s="1"/>
  <c r="I4757" i="4"/>
  <c r="J4757" i="4" s="1"/>
  <c r="I4821" i="4"/>
  <c r="J4821" i="4" s="1"/>
  <c r="I4885" i="4"/>
  <c r="I4949" i="4"/>
  <c r="J4949" i="4" s="1"/>
  <c r="M3649" i="4"/>
  <c r="I3649" i="4"/>
  <c r="J3649" i="4" s="1"/>
  <c r="M3785" i="4"/>
  <c r="I3785" i="4"/>
  <c r="J3785" i="4" s="1"/>
  <c r="I3861" i="4"/>
  <c r="J3861" i="4" s="1"/>
  <c r="M3861" i="4"/>
  <c r="M4057" i="4"/>
  <c r="I4057" i="4"/>
  <c r="J4057" i="4" s="1"/>
  <c r="I4301" i="4"/>
  <c r="J4301" i="4" s="1"/>
  <c r="M4301" i="4"/>
  <c r="M4417" i="4"/>
  <c r="I4417" i="4"/>
  <c r="J4417" i="4" s="1"/>
  <c r="M4465" i="4"/>
  <c r="I4465" i="4"/>
  <c r="J4465" i="4" s="1"/>
  <c r="M4489" i="4"/>
  <c r="I4489" i="4"/>
  <c r="J4489" i="4" s="1"/>
  <c r="M4545" i="4"/>
  <c r="I4545" i="4"/>
  <c r="J4545" i="4" s="1"/>
  <c r="M4577" i="4"/>
  <c r="I4577" i="4"/>
  <c r="J4577" i="4" s="1"/>
  <c r="M4585" i="4"/>
  <c r="I4585" i="4"/>
  <c r="J4585" i="4" s="1"/>
  <c r="M4593" i="4"/>
  <c r="I4593" i="4"/>
  <c r="J4593" i="4" s="1"/>
  <c r="M4609" i="4"/>
  <c r="I4609" i="4"/>
  <c r="J4609" i="4" s="1"/>
  <c r="M4617" i="4"/>
  <c r="I4617" i="4"/>
  <c r="J4617" i="4" s="1"/>
  <c r="N4645" i="4"/>
  <c r="I4645" i="4"/>
  <c r="J4645" i="4" s="1"/>
  <c r="M4653" i="4"/>
  <c r="I4653" i="4"/>
  <c r="M4657" i="4"/>
  <c r="I4657" i="4"/>
  <c r="J4657" i="4" s="1"/>
  <c r="N4677" i="4"/>
  <c r="I4677" i="4"/>
  <c r="J4677" i="4" s="1"/>
  <c r="M4685" i="4"/>
  <c r="I4685" i="4"/>
  <c r="J4685" i="4" s="1"/>
  <c r="M4689" i="4"/>
  <c r="I4689" i="4"/>
  <c r="N4709" i="4"/>
  <c r="I4709" i="4"/>
  <c r="J4709" i="4" s="1"/>
  <c r="M4717" i="4"/>
  <c r="I4717" i="4"/>
  <c r="J4717" i="4" s="1"/>
  <c r="M4721" i="4"/>
  <c r="I4721" i="4"/>
  <c r="J4721" i="4" s="1"/>
  <c r="M4729" i="4"/>
  <c r="I4729" i="4"/>
  <c r="J4729" i="4" s="1"/>
  <c r="M4737" i="4"/>
  <c r="I4737" i="4"/>
  <c r="J4737" i="4" s="1"/>
  <c r="M4745" i="4"/>
  <c r="I4745" i="4"/>
  <c r="J4745" i="4" s="1"/>
  <c r="M4761" i="4"/>
  <c r="I4761" i="4"/>
  <c r="J4761" i="4" s="1"/>
  <c r="M4769" i="4"/>
  <c r="I4769" i="4"/>
  <c r="J4769" i="4" s="1"/>
  <c r="M4777" i="4"/>
  <c r="I4777" i="4"/>
  <c r="J4777" i="4" s="1"/>
  <c r="N4805" i="4"/>
  <c r="I4805" i="4"/>
  <c r="M4813" i="4"/>
  <c r="I4813" i="4"/>
  <c r="J4813" i="4" s="1"/>
  <c r="M4817" i="4"/>
  <c r="I4817" i="4"/>
  <c r="J4817" i="4" s="1"/>
  <c r="M4825" i="4"/>
  <c r="I4825" i="4"/>
  <c r="J4825" i="4" s="1"/>
  <c r="M4833" i="4"/>
  <c r="I4833" i="4"/>
  <c r="J4833" i="4" s="1"/>
  <c r="N4837" i="4"/>
  <c r="I4837" i="4"/>
  <c r="J4837" i="4" s="1"/>
  <c r="M4845" i="4"/>
  <c r="I4845" i="4"/>
  <c r="J4845" i="4" s="1"/>
  <c r="M4849" i="4"/>
  <c r="I4849" i="4"/>
  <c r="J4849" i="4" s="1"/>
  <c r="M4857" i="4"/>
  <c r="I4857" i="4"/>
  <c r="J4857" i="4" s="1"/>
  <c r="M4865" i="4"/>
  <c r="I4865" i="4"/>
  <c r="J4865" i="4" s="1"/>
  <c r="M4873" i="4"/>
  <c r="I4873" i="4"/>
  <c r="J4873" i="4" s="1"/>
  <c r="M4889" i="4"/>
  <c r="I4889" i="4"/>
  <c r="J4889" i="4" s="1"/>
  <c r="M4897" i="4"/>
  <c r="I4897" i="4"/>
  <c r="J4897" i="4" s="1"/>
  <c r="M4905" i="4"/>
  <c r="I4905" i="4"/>
  <c r="J4905" i="4" s="1"/>
  <c r="N4933" i="4"/>
  <c r="I4933" i="4"/>
  <c r="J4933" i="4" s="1"/>
  <c r="N4965" i="4"/>
  <c r="I4965" i="4"/>
  <c r="J4965" i="4" s="1"/>
  <c r="M4973" i="4"/>
  <c r="I4973" i="4"/>
  <c r="J4973" i="4" s="1"/>
  <c r="M4977" i="4"/>
  <c r="I4977" i="4"/>
  <c r="J4977" i="4" s="1"/>
  <c r="N4997" i="4"/>
  <c r="I4997" i="4"/>
  <c r="J4997" i="4" s="1"/>
  <c r="M5005" i="4"/>
  <c r="I5005" i="4"/>
  <c r="J5005" i="4" s="1"/>
  <c r="N5013" i="4"/>
  <c r="I5013" i="4"/>
  <c r="J5013" i="4" s="1"/>
  <c r="M5017" i="4"/>
  <c r="I5017" i="4"/>
  <c r="J5017" i="4" s="1"/>
  <c r="M5025" i="4"/>
  <c r="I5025" i="4"/>
  <c r="J5025" i="4" s="1"/>
  <c r="M5033" i="4"/>
  <c r="I5033" i="4"/>
  <c r="J5033" i="4" s="1"/>
  <c r="M5041" i="4"/>
  <c r="I5041" i="4"/>
  <c r="J5041" i="4" s="1"/>
  <c r="I4225" i="4"/>
  <c r="J4225" i="4" s="1"/>
  <c r="I4481" i="4"/>
  <c r="J4481" i="4" s="1"/>
  <c r="I4701" i="4"/>
  <c r="J4701" i="4" s="1"/>
  <c r="I4829" i="4"/>
  <c r="J4829" i="4" s="1"/>
  <c r="I4893" i="4"/>
  <c r="J4893" i="4" s="1"/>
  <c r="I3681" i="4"/>
  <c r="J3681" i="4" s="1"/>
  <c r="I3705" i="4"/>
  <c r="J3705" i="4" s="1"/>
  <c r="I4121" i="4"/>
  <c r="J4121" i="4" s="1"/>
  <c r="I4353" i="4"/>
  <c r="J4353" i="4" s="1"/>
  <c r="I4537" i="4"/>
  <c r="J4537" i="4" s="1"/>
  <c r="I4605" i="4"/>
  <c r="J4605" i="4" s="1"/>
  <c r="I4669" i="4"/>
  <c r="J4669" i="4" s="1"/>
  <c r="I4733" i="4"/>
  <c r="J4733" i="4" s="1"/>
  <c r="I4797" i="4"/>
  <c r="J4797" i="4" s="1"/>
  <c r="I4861" i="4"/>
  <c r="J4861" i="4" s="1"/>
  <c r="I4925" i="4"/>
  <c r="J4925" i="4" s="1"/>
  <c r="I4989" i="4"/>
  <c r="J4989" i="4" s="1"/>
  <c r="I2086" i="4"/>
  <c r="J2086" i="4" s="1"/>
  <c r="M2086" i="4"/>
  <c r="I2590" i="4"/>
  <c r="J2590" i="4" s="1"/>
  <c r="M2590" i="4"/>
  <c r="M3254" i="4"/>
  <c r="I3254" i="4"/>
  <c r="J3254" i="4" s="1"/>
  <c r="I3362" i="4"/>
  <c r="J3362" i="4" s="1"/>
  <c r="M3362" i="4"/>
  <c r="M4466" i="4"/>
  <c r="I4466" i="4"/>
  <c r="J4466" i="4" s="1"/>
  <c r="O44" i="4"/>
  <c r="I914" i="4"/>
  <c r="J914" i="4" s="1"/>
  <c r="I1202" i="4"/>
  <c r="J1202" i="4" s="1"/>
  <c r="I1394" i="4"/>
  <c r="J1394" i="4" s="1"/>
  <c r="I2018" i="4"/>
  <c r="J2018" i="4" s="1"/>
  <c r="I4078" i="4"/>
  <c r="J4078" i="4" s="1"/>
  <c r="I4238" i="4"/>
  <c r="J4238" i="4" s="1"/>
  <c r="M946" i="4"/>
  <c r="I770" i="4"/>
  <c r="J770" i="4" s="1"/>
  <c r="M770" i="4"/>
  <c r="I2178" i="4"/>
  <c r="J2178" i="4" s="1"/>
  <c r="M2178" i="4"/>
  <c r="I2238" i="4"/>
  <c r="J2238" i="4" s="1"/>
  <c r="M2238" i="4"/>
  <c r="I2918" i="4"/>
  <c r="J2918" i="4" s="1"/>
  <c r="M2918" i="4"/>
  <c r="M4222" i="4"/>
  <c r="I4222" i="4"/>
  <c r="J4222" i="4" s="1"/>
  <c r="M4722" i="4"/>
  <c r="I4722" i="4"/>
  <c r="J4722" i="4" s="1"/>
  <c r="I866" i="4"/>
  <c r="J866" i="4" s="1"/>
  <c r="I978" i="4"/>
  <c r="J978" i="4" s="1"/>
  <c r="I1106" i="4"/>
  <c r="J1106" i="4" s="1"/>
  <c r="I1266" i="4"/>
  <c r="J1266" i="4" s="1"/>
  <c r="I1346" i="4"/>
  <c r="J1346" i="4" s="1"/>
  <c r="I1474" i="4"/>
  <c r="J1474" i="4" s="1"/>
  <c r="I1586" i="4"/>
  <c r="J1586" i="4" s="1"/>
  <c r="I1602" i="4"/>
  <c r="I1714" i="4"/>
  <c r="J1714" i="4" s="1"/>
  <c r="I1730" i="4"/>
  <c r="J1730" i="4" s="1"/>
  <c r="I1842" i="4"/>
  <c r="J1842" i="4" s="1"/>
  <c r="I1858" i="4"/>
  <c r="J1858" i="4" s="1"/>
  <c r="I2050" i="4"/>
  <c r="I4350" i="4"/>
  <c r="J4350" i="4" s="1"/>
  <c r="I3086" i="4"/>
  <c r="J3086" i="4" s="1"/>
  <c r="M2038" i="4"/>
  <c r="M2542" i="4"/>
  <c r="M3374" i="4"/>
  <c r="M4318" i="4"/>
  <c r="M84" i="4"/>
  <c r="N84" i="4"/>
  <c r="K132" i="4"/>
  <c r="I132" i="4"/>
  <c r="J132" i="4" s="1"/>
  <c r="N200" i="4"/>
  <c r="M200" i="4"/>
  <c r="N216" i="4"/>
  <c r="M216" i="4"/>
  <c r="K232" i="4"/>
  <c r="I232" i="4"/>
  <c r="J232" i="4" s="1"/>
  <c r="M232" i="4"/>
  <c r="N248" i="4"/>
  <c r="M248" i="4"/>
  <c r="N260" i="4"/>
  <c r="M260" i="4"/>
  <c r="N276" i="4"/>
  <c r="M276" i="4"/>
  <c r="N292" i="4"/>
  <c r="M292" i="4"/>
  <c r="N304" i="4"/>
  <c r="M304" i="4"/>
  <c r="N320" i="4"/>
  <c r="M320" i="4"/>
  <c r="K340" i="4"/>
  <c r="N340" i="4"/>
  <c r="K436" i="4"/>
  <c r="N436" i="4"/>
  <c r="K520" i="4"/>
  <c r="M520" i="4"/>
  <c r="K536" i="4"/>
  <c r="M536" i="4"/>
  <c r="K564" i="4"/>
  <c r="M564" i="4"/>
  <c r="K580" i="4"/>
  <c r="M580" i="4"/>
  <c r="K596" i="4"/>
  <c r="N596" i="4"/>
  <c r="M596" i="4"/>
  <c r="K692" i="4"/>
  <c r="N692" i="4"/>
  <c r="K772" i="4"/>
  <c r="M772" i="4"/>
  <c r="K788" i="4"/>
  <c r="M788" i="4"/>
  <c r="K804" i="4"/>
  <c r="M804" i="4"/>
  <c r="K820" i="4"/>
  <c r="M820" i="4"/>
  <c r="K840" i="4"/>
  <c r="M840" i="4"/>
  <c r="K852" i="4"/>
  <c r="N852" i="4"/>
  <c r="N856" i="4"/>
  <c r="M856" i="4"/>
  <c r="K884" i="4"/>
  <c r="M884" i="4"/>
  <c r="K900" i="4"/>
  <c r="M900" i="4"/>
  <c r="N912" i="4"/>
  <c r="M912" i="4"/>
  <c r="K948" i="4"/>
  <c r="N948" i="4"/>
  <c r="K968" i="4"/>
  <c r="M968" i="4"/>
  <c r="K984" i="4"/>
  <c r="M984" i="4"/>
  <c r="K1000" i="4"/>
  <c r="M1000" i="4"/>
  <c r="K1064" i="4"/>
  <c r="M1064" i="4"/>
  <c r="K1080" i="4"/>
  <c r="M1080" i="4"/>
  <c r="K1092" i="4"/>
  <c r="M1092" i="4"/>
  <c r="K1108" i="4"/>
  <c r="N1108" i="4"/>
  <c r="M1108" i="4"/>
  <c r="K1140" i="4"/>
  <c r="M1140" i="4"/>
  <c r="N1204" i="4"/>
  <c r="M1204" i="4"/>
  <c r="K1268" i="4"/>
  <c r="M1268" i="4"/>
  <c r="K1284" i="4"/>
  <c r="M1284" i="4"/>
  <c r="K1304" i="4"/>
  <c r="M1304" i="4"/>
  <c r="K1352" i="4"/>
  <c r="M1352" i="4"/>
  <c r="K1364" i="4"/>
  <c r="N1364" i="4"/>
  <c r="M1364" i="4"/>
  <c r="K1368" i="4"/>
  <c r="M1368" i="4"/>
  <c r="K1384" i="4"/>
  <c r="M1384" i="4"/>
  <c r="K1400" i="4"/>
  <c r="I1400" i="4"/>
  <c r="J1400" i="4" s="1"/>
  <c r="M1400" i="4"/>
  <c r="K1416" i="4"/>
  <c r="M1416" i="4"/>
  <c r="N1428" i="4"/>
  <c r="M1428" i="4"/>
  <c r="K1444" i="4"/>
  <c r="M1444" i="4"/>
  <c r="K1448" i="4"/>
  <c r="M1448" i="4"/>
  <c r="K1480" i="4"/>
  <c r="M1480" i="4"/>
  <c r="K1508" i="4"/>
  <c r="N1508" i="4"/>
  <c r="N1512" i="4"/>
  <c r="M1512" i="4"/>
  <c r="N1544" i="4"/>
  <c r="M1544" i="4"/>
  <c r="K1572" i="4"/>
  <c r="M1572" i="4"/>
  <c r="K1608" i="4"/>
  <c r="M1608" i="4"/>
  <c r="K1636" i="4"/>
  <c r="M1636" i="4"/>
  <c r="K1640" i="4"/>
  <c r="M1640" i="4"/>
  <c r="K1668" i="4"/>
  <c r="M1668" i="4"/>
  <c r="K1672" i="4"/>
  <c r="M1672" i="4"/>
  <c r="K1700" i="4"/>
  <c r="M1700" i="4"/>
  <c r="I1744" i="4"/>
  <c r="J1744" i="4" s="1"/>
  <c r="M1744" i="4"/>
  <c r="K1764" i="4"/>
  <c r="M1764" i="4"/>
  <c r="K1828" i="4"/>
  <c r="N1828" i="4"/>
  <c r="K1832" i="4"/>
  <c r="M1832" i="4"/>
  <c r="K1860" i="4"/>
  <c r="M1860" i="4"/>
  <c r="K1864" i="4"/>
  <c r="M1864" i="4"/>
  <c r="I1888" i="4"/>
  <c r="M1888" i="4"/>
  <c r="K1896" i="4"/>
  <c r="M1896" i="4"/>
  <c r="K1924" i="4"/>
  <c r="M1924" i="4"/>
  <c r="K1956" i="4"/>
  <c r="M1956" i="4"/>
  <c r="K1960" i="4"/>
  <c r="M1960" i="4"/>
  <c r="N1972" i="4"/>
  <c r="M1972" i="4"/>
  <c r="K1992" i="4"/>
  <c r="M1992" i="4"/>
  <c r="N2000" i="4"/>
  <c r="M2000" i="4"/>
  <c r="N2012" i="4"/>
  <c r="M2012" i="4"/>
  <c r="N2020" i="4"/>
  <c r="M2020" i="4"/>
  <c r="N2024" i="4"/>
  <c r="M2024" i="4"/>
  <c r="N2028" i="4"/>
  <c r="M2028" i="4"/>
  <c r="N2036" i="4"/>
  <c r="M2036" i="4"/>
  <c r="N2044" i="4"/>
  <c r="M2044" i="4"/>
  <c r="N2048" i="4"/>
  <c r="M2048" i="4"/>
  <c r="N2056" i="4"/>
  <c r="M2056" i="4"/>
  <c r="N2060" i="4"/>
  <c r="M2060" i="4"/>
  <c r="N2064" i="4"/>
  <c r="M2064" i="4"/>
  <c r="N2068" i="4"/>
  <c r="M2068" i="4"/>
  <c r="N2076" i="4"/>
  <c r="M2076" i="4"/>
  <c r="N2084" i="4"/>
  <c r="M2084" i="4"/>
  <c r="N2088" i="4"/>
  <c r="M2088" i="4"/>
  <c r="N2100" i="4"/>
  <c r="M2100" i="4"/>
  <c r="N2104" i="4"/>
  <c r="M2104" i="4"/>
  <c r="N2108" i="4"/>
  <c r="M2108" i="4"/>
  <c r="N2116" i="4"/>
  <c r="M2116" i="4"/>
  <c r="N2124" i="4"/>
  <c r="M2124" i="4"/>
  <c r="N2128" i="4"/>
  <c r="M2128" i="4"/>
  <c r="N2132" i="4"/>
  <c r="M2132" i="4"/>
  <c r="N2140" i="4"/>
  <c r="M2140" i="4"/>
  <c r="N2144" i="4"/>
  <c r="M2144" i="4"/>
  <c r="K2148" i="4"/>
  <c r="M2148" i="4"/>
  <c r="N2152" i="4"/>
  <c r="M2152" i="4"/>
  <c r="N2156" i="4"/>
  <c r="M2156" i="4"/>
  <c r="N2168" i="4"/>
  <c r="M2168" i="4"/>
  <c r="N2172" i="4"/>
  <c r="M2172" i="4"/>
  <c r="N2180" i="4"/>
  <c r="M2180" i="4"/>
  <c r="N2184" i="4"/>
  <c r="M2184" i="4"/>
  <c r="N2192" i="4"/>
  <c r="M2192" i="4"/>
  <c r="N2196" i="4"/>
  <c r="M2196" i="4"/>
  <c r="N2204" i="4"/>
  <c r="M2204" i="4"/>
  <c r="N2208" i="4"/>
  <c r="M2208" i="4"/>
  <c r="N2216" i="4"/>
  <c r="M2216" i="4"/>
  <c r="N2224" i="4"/>
  <c r="M2224" i="4"/>
  <c r="N2232" i="4"/>
  <c r="M2232" i="4"/>
  <c r="N2236" i="4"/>
  <c r="M2236" i="4"/>
  <c r="N2244" i="4"/>
  <c r="M2244" i="4"/>
  <c r="N2248" i="4"/>
  <c r="M2248" i="4"/>
  <c r="N2256" i="4"/>
  <c r="M2256" i="4"/>
  <c r="N2260" i="4"/>
  <c r="M2260" i="4"/>
  <c r="N2264" i="4"/>
  <c r="M2264" i="4"/>
  <c r="N2272" i="4"/>
  <c r="M2272" i="4"/>
  <c r="N2280" i="4"/>
  <c r="M2280" i="4"/>
  <c r="N2284" i="4"/>
  <c r="M2284" i="4"/>
  <c r="N2288" i="4"/>
  <c r="M2288" i="4"/>
  <c r="N2296" i="4"/>
  <c r="M2296" i="4"/>
  <c r="N2300" i="4"/>
  <c r="M2300" i="4"/>
  <c r="N2308" i="4"/>
  <c r="M2308" i="4"/>
  <c r="N2324" i="4"/>
  <c r="M2324" i="4"/>
  <c r="I2328" i="4"/>
  <c r="J2328" i="4" s="1"/>
  <c r="M2328" i="4"/>
  <c r="N2332" i="4"/>
  <c r="M2332" i="4"/>
  <c r="N2340" i="4"/>
  <c r="M2340" i="4"/>
  <c r="N2344" i="4"/>
  <c r="M2344" i="4"/>
  <c r="N2348" i="4"/>
  <c r="M2348" i="4"/>
  <c r="N2360" i="4"/>
  <c r="M2360" i="4"/>
  <c r="N2364" i="4"/>
  <c r="M2364" i="4"/>
  <c r="N2368" i="4"/>
  <c r="M2368" i="4"/>
  <c r="I2380" i="4"/>
  <c r="J2380" i="4" s="1"/>
  <c r="M2380" i="4"/>
  <c r="N2384" i="4"/>
  <c r="M2384" i="4"/>
  <c r="N2388" i="4"/>
  <c r="M2388" i="4"/>
  <c r="N2392" i="4"/>
  <c r="M2392" i="4"/>
  <c r="N2396" i="4"/>
  <c r="M2396" i="4"/>
  <c r="N2404" i="4"/>
  <c r="M2404" i="4"/>
  <c r="N2408" i="4"/>
  <c r="M2408" i="4"/>
  <c r="N2412" i="4"/>
  <c r="M2412" i="4"/>
  <c r="N2420" i="4"/>
  <c r="M2420" i="4"/>
  <c r="N2424" i="4"/>
  <c r="M2424" i="4"/>
  <c r="N2428" i="4"/>
  <c r="M2428" i="4"/>
  <c r="N2436" i="4"/>
  <c r="M2436" i="4"/>
  <c r="N2440" i="4"/>
  <c r="M2440" i="4"/>
  <c r="N2448" i="4"/>
  <c r="M2448" i="4"/>
  <c r="N2452" i="4"/>
  <c r="M2452" i="4"/>
  <c r="N2456" i="4"/>
  <c r="M2456" i="4"/>
  <c r="N2460" i="4"/>
  <c r="M2460" i="4"/>
  <c r="N2464" i="4"/>
  <c r="M2464" i="4"/>
  <c r="N2468" i="4"/>
  <c r="M2468" i="4"/>
  <c r="N2476" i="4"/>
  <c r="M2476" i="4"/>
  <c r="K2500" i="4"/>
  <c r="M2500" i="4"/>
  <c r="N2508" i="4"/>
  <c r="M2508" i="4"/>
  <c r="K2532" i="4"/>
  <c r="N2532" i="4"/>
  <c r="K2536" i="4"/>
  <c r="M2536" i="4"/>
  <c r="N2540" i="4"/>
  <c r="M2540" i="4"/>
  <c r="K2564" i="4"/>
  <c r="M2564" i="4"/>
  <c r="N2572" i="4"/>
  <c r="M2572" i="4"/>
  <c r="K2600" i="4"/>
  <c r="M2600" i="4"/>
  <c r="N2604" i="4"/>
  <c r="M2604" i="4"/>
  <c r="K2628" i="4"/>
  <c r="M2628" i="4"/>
  <c r="K2632" i="4"/>
  <c r="M2632" i="4"/>
  <c r="K2660" i="4"/>
  <c r="M2660" i="4"/>
  <c r="K2664" i="4"/>
  <c r="M2664" i="4"/>
  <c r="K2692" i="4"/>
  <c r="M2692" i="4"/>
  <c r="K2696" i="4"/>
  <c r="M2696" i="4"/>
  <c r="N2700" i="4"/>
  <c r="M2700" i="4"/>
  <c r="K2724" i="4"/>
  <c r="M2724" i="4"/>
  <c r="K2728" i="4"/>
  <c r="M2728" i="4"/>
  <c r="K2756" i="4"/>
  <c r="M2756" i="4"/>
  <c r="K2760" i="4"/>
  <c r="I2760" i="4"/>
  <c r="J2760" i="4" s="1"/>
  <c r="M2760" i="4"/>
  <c r="K2788" i="4"/>
  <c r="M2788" i="4"/>
  <c r="K2792" i="4"/>
  <c r="M2792" i="4"/>
  <c r="K2820" i="4"/>
  <c r="M2820" i="4"/>
  <c r="K2824" i="4"/>
  <c r="M2824" i="4"/>
  <c r="K2852" i="4"/>
  <c r="M2852" i="4"/>
  <c r="K2856" i="4"/>
  <c r="M2856" i="4"/>
  <c r="N2860" i="4"/>
  <c r="M2860" i="4"/>
  <c r="N2864" i="4"/>
  <c r="M2864" i="4"/>
  <c r="K2884" i="4"/>
  <c r="M2884" i="4"/>
  <c r="K2888" i="4"/>
  <c r="I2888" i="4"/>
  <c r="J2888" i="4" s="1"/>
  <c r="M2888" i="4"/>
  <c r="K2916" i="4"/>
  <c r="M2916" i="4"/>
  <c r="K2920" i="4"/>
  <c r="M2920" i="4"/>
  <c r="K2948" i="4"/>
  <c r="M2948" i="4"/>
  <c r="K2952" i="4"/>
  <c r="M2952" i="4"/>
  <c r="N2956" i="4"/>
  <c r="M2956" i="4"/>
  <c r="N2968" i="4"/>
  <c r="M2968" i="4"/>
  <c r="K2980" i="4"/>
  <c r="M2980" i="4"/>
  <c r="K2984" i="4"/>
  <c r="M2984" i="4"/>
  <c r="N2988" i="4"/>
  <c r="M2988" i="4"/>
  <c r="K3012" i="4"/>
  <c r="M3012" i="4"/>
  <c r="K3016" i="4"/>
  <c r="M3016" i="4"/>
  <c r="K3044" i="4"/>
  <c r="N3044" i="4"/>
  <c r="M3044" i="4"/>
  <c r="K3048" i="4"/>
  <c r="M3048" i="4"/>
  <c r="K3076" i="4"/>
  <c r="M3076" i="4"/>
  <c r="K3080" i="4"/>
  <c r="M3080" i="4"/>
  <c r="N3084" i="4"/>
  <c r="M3084" i="4"/>
  <c r="K3108" i="4"/>
  <c r="M3108" i="4"/>
  <c r="K3112" i="4"/>
  <c r="M3112" i="4"/>
  <c r="N3116" i="4"/>
  <c r="M3116" i="4"/>
  <c r="K3144" i="4"/>
  <c r="M3144" i="4"/>
  <c r="N3148" i="4"/>
  <c r="M3148" i="4"/>
  <c r="K3172" i="4"/>
  <c r="M3172" i="4"/>
  <c r="K3176" i="4"/>
  <c r="M3176" i="4"/>
  <c r="N3180" i="4"/>
  <c r="M3180" i="4"/>
  <c r="N3196" i="4"/>
  <c r="M3196" i="4"/>
  <c r="K3204" i="4"/>
  <c r="M3204" i="4"/>
  <c r="K3208" i="4"/>
  <c r="M3208" i="4"/>
  <c r="N3212" i="4"/>
  <c r="M3212" i="4"/>
  <c r="N3224" i="4"/>
  <c r="M3224" i="4"/>
  <c r="K3240" i="4"/>
  <c r="M3240" i="4"/>
  <c r="N3244" i="4"/>
  <c r="M3244" i="4"/>
  <c r="K3268" i="4"/>
  <c r="M3268" i="4"/>
  <c r="K3272" i="4"/>
  <c r="M3272" i="4"/>
  <c r="N3276" i="4"/>
  <c r="M3276" i="4"/>
  <c r="K3300" i="4"/>
  <c r="M3300" i="4"/>
  <c r="K3304" i="4"/>
  <c r="M3304" i="4"/>
  <c r="N3312" i="4"/>
  <c r="M3312" i="4"/>
  <c r="K4048" i="4"/>
  <c r="N4048" i="4"/>
  <c r="N4548" i="4"/>
  <c r="I4548" i="4"/>
  <c r="J4548" i="4" s="1"/>
  <c r="I152" i="4"/>
  <c r="M4161" i="4"/>
  <c r="I4161" i="4"/>
  <c r="J4161" i="4" s="1"/>
  <c r="N4293" i="4"/>
  <c r="I4293" i="4"/>
  <c r="J4293" i="4" s="1"/>
  <c r="N4309" i="4"/>
  <c r="I4309" i="4"/>
  <c r="J4309" i="4" s="1"/>
  <c r="K4317" i="4"/>
  <c r="I4317" i="4"/>
  <c r="N4325" i="4"/>
  <c r="I4325" i="4"/>
  <c r="J4325" i="4" s="1"/>
  <c r="M4333" i="4"/>
  <c r="I4333" i="4"/>
  <c r="N4341" i="4"/>
  <c r="I4341" i="4"/>
  <c r="J4341" i="4" s="1"/>
  <c r="N4357" i="4"/>
  <c r="I4357" i="4"/>
  <c r="J4357" i="4" s="1"/>
  <c r="M4365" i="4"/>
  <c r="I4365" i="4"/>
  <c r="J4365" i="4" s="1"/>
  <c r="N4373" i="4"/>
  <c r="I4373" i="4"/>
  <c r="J4373" i="4" s="1"/>
  <c r="K4381" i="4"/>
  <c r="I4381" i="4"/>
  <c r="J4381" i="4" s="1"/>
  <c r="N4389" i="4"/>
  <c r="I4389" i="4"/>
  <c r="J4389" i="4" s="1"/>
  <c r="M4397" i="4"/>
  <c r="I4397" i="4"/>
  <c r="J4397" i="4" s="1"/>
  <c r="N4405" i="4"/>
  <c r="I4405" i="4"/>
  <c r="J4405" i="4" s="1"/>
  <c r="N4421" i="4"/>
  <c r="I4421" i="4"/>
  <c r="J4421" i="4" s="1"/>
  <c r="M4429" i="4"/>
  <c r="I4429" i="4"/>
  <c r="J4429" i="4" s="1"/>
  <c r="N4437" i="4"/>
  <c r="I4437" i="4"/>
  <c r="J4437" i="4" s="1"/>
  <c r="K4445" i="4"/>
  <c r="I4445" i="4"/>
  <c r="J4445" i="4" s="1"/>
  <c r="N4453" i="4"/>
  <c r="I4453" i="4"/>
  <c r="J4453" i="4" s="1"/>
  <c r="M4461" i="4"/>
  <c r="I4461" i="4"/>
  <c r="J4461" i="4" s="1"/>
  <c r="N4469" i="4"/>
  <c r="I4469" i="4"/>
  <c r="J4469" i="4" s="1"/>
  <c r="N2852" i="4"/>
  <c r="K4601" i="4"/>
  <c r="M4601" i="4"/>
  <c r="K4801" i="4"/>
  <c r="M4801" i="4"/>
  <c r="I4485" i="4"/>
  <c r="I4493" i="4"/>
  <c r="J4493" i="4" s="1"/>
  <c r="I4501" i="4"/>
  <c r="J4501" i="4" s="1"/>
  <c r="I4509" i="4"/>
  <c r="J4509" i="4" s="1"/>
  <c r="I4517" i="4"/>
  <c r="J4517" i="4" s="1"/>
  <c r="I4525" i="4"/>
  <c r="J4525" i="4" s="1"/>
  <c r="I4533" i="4"/>
  <c r="J4533" i="4" s="1"/>
  <c r="I4541" i="4"/>
  <c r="J4541" i="4" s="1"/>
  <c r="I4549" i="4"/>
  <c r="J4549" i="4" s="1"/>
  <c r="I4557" i="4"/>
  <c r="J4557" i="4" s="1"/>
  <c r="I4565" i="4"/>
  <c r="J4565" i="4" s="1"/>
  <c r="I4573" i="4"/>
  <c r="J4573" i="4" s="1"/>
  <c r="I4581" i="4"/>
  <c r="K4684" i="4"/>
  <c r="N4684" i="4"/>
  <c r="N67" i="4"/>
  <c r="M67" i="4"/>
  <c r="M103" i="4"/>
  <c r="I103" i="4"/>
  <c r="J103" i="4" s="1"/>
  <c r="M135" i="4"/>
  <c r="I135" i="4"/>
  <c r="J135" i="4" s="1"/>
  <c r="M143" i="4"/>
  <c r="I143" i="4"/>
  <c r="J143" i="4" s="1"/>
  <c r="M159" i="4"/>
  <c r="I159" i="4"/>
  <c r="J159" i="4" s="1"/>
  <c r="M175" i="4"/>
  <c r="I175" i="4"/>
  <c r="J175" i="4" s="1"/>
  <c r="M191" i="4"/>
  <c r="I191" i="4"/>
  <c r="J191" i="4" s="1"/>
  <c r="I199" i="4"/>
  <c r="J199" i="4" s="1"/>
  <c r="M199" i="4"/>
  <c r="M211" i="4"/>
  <c r="I211" i="4"/>
  <c r="J211" i="4" s="1"/>
  <c r="M227" i="4"/>
  <c r="I227" i="4"/>
  <c r="J227" i="4" s="1"/>
  <c r="M239" i="4"/>
  <c r="I239" i="4"/>
  <c r="J239" i="4" s="1"/>
  <c r="N247" i="4"/>
  <c r="M247" i="4"/>
  <c r="M263" i="4"/>
  <c r="I263" i="4"/>
  <c r="J263" i="4" s="1"/>
  <c r="M271" i="4"/>
  <c r="I271" i="4"/>
  <c r="J271" i="4" s="1"/>
  <c r="M307" i="4"/>
  <c r="I307" i="4"/>
  <c r="J307" i="4" s="1"/>
  <c r="M339" i="4"/>
  <c r="I339" i="4"/>
  <c r="J339" i="4" s="1"/>
  <c r="M347" i="4"/>
  <c r="I347" i="4"/>
  <c r="J347" i="4" s="1"/>
  <c r="N375" i="4"/>
  <c r="M375" i="4"/>
  <c r="I375" i="4"/>
  <c r="J375" i="4" s="1"/>
  <c r="M403" i="4"/>
  <c r="I403" i="4"/>
  <c r="J403" i="4" s="1"/>
  <c r="M411" i="4"/>
  <c r="I411" i="4"/>
  <c r="J411" i="4" s="1"/>
  <c r="M431" i="4"/>
  <c r="I431" i="4"/>
  <c r="J431" i="4" s="1"/>
  <c r="N439" i="4"/>
  <c r="M439" i="4"/>
  <c r="M443" i="4"/>
  <c r="I443" i="4"/>
  <c r="J443" i="4" s="1"/>
  <c r="K451" i="4"/>
  <c r="M451" i="4"/>
  <c r="I451" i="4"/>
  <c r="J451" i="4" s="1"/>
  <c r="K459" i="4"/>
  <c r="M459" i="4"/>
  <c r="I459" i="4"/>
  <c r="J459" i="4" s="1"/>
  <c r="K467" i="4"/>
  <c r="M467" i="4"/>
  <c r="I467" i="4"/>
  <c r="J467" i="4" s="1"/>
  <c r="K475" i="4"/>
  <c r="M475" i="4"/>
  <c r="K495" i="4"/>
  <c r="M495" i="4"/>
  <c r="M503" i="4"/>
  <c r="I503" i="4"/>
  <c r="J503" i="4" s="1"/>
  <c r="K519" i="4"/>
  <c r="M519" i="4"/>
  <c r="I519" i="4"/>
  <c r="J519" i="4" s="1"/>
  <c r="K527" i="4"/>
  <c r="M527" i="4"/>
  <c r="I527" i="4"/>
  <c r="J527" i="4" s="1"/>
  <c r="N535" i="4"/>
  <c r="M535" i="4"/>
  <c r="I535" i="4"/>
  <c r="J535" i="4" s="1"/>
  <c r="K543" i="4"/>
  <c r="I543" i="4"/>
  <c r="J543" i="4" s="1"/>
  <c r="K551" i="4"/>
  <c r="I551" i="4"/>
  <c r="J551" i="4" s="1"/>
  <c r="K559" i="4"/>
  <c r="M559" i="4"/>
  <c r="K563" i="4"/>
  <c r="M563" i="4"/>
  <c r="K571" i="4"/>
  <c r="M571" i="4"/>
  <c r="I571" i="4"/>
  <c r="J571" i="4" s="1"/>
  <c r="K579" i="4"/>
  <c r="M579" i="4"/>
  <c r="K587" i="4"/>
  <c r="M587" i="4"/>
  <c r="I587" i="4"/>
  <c r="J587" i="4" s="1"/>
  <c r="K595" i="4"/>
  <c r="M595" i="4"/>
  <c r="K603" i="4"/>
  <c r="M603" i="4"/>
  <c r="K623" i="4"/>
  <c r="M623" i="4"/>
  <c r="I623" i="4"/>
  <c r="J623" i="4" s="1"/>
  <c r="K627" i="4"/>
  <c r="M627" i="4"/>
  <c r="I627" i="4"/>
  <c r="J627" i="4" s="1"/>
  <c r="K635" i="4"/>
  <c r="M635" i="4"/>
  <c r="I635" i="4"/>
  <c r="J635" i="4" s="1"/>
  <c r="K643" i="4"/>
  <c r="M643" i="4"/>
  <c r="I643" i="4"/>
  <c r="J643" i="4" s="1"/>
  <c r="K651" i="4"/>
  <c r="M651" i="4"/>
  <c r="I651" i="4"/>
  <c r="J651" i="4" s="1"/>
  <c r="K659" i="4"/>
  <c r="M659" i="4"/>
  <c r="I659" i="4"/>
  <c r="J659" i="4" s="1"/>
  <c r="K675" i="4"/>
  <c r="M675" i="4"/>
  <c r="K683" i="4"/>
  <c r="M683" i="4"/>
  <c r="K703" i="4"/>
  <c r="I703" i="4"/>
  <c r="J703" i="4" s="1"/>
  <c r="K711" i="4"/>
  <c r="I711" i="4"/>
  <c r="J711" i="4" s="1"/>
  <c r="M711" i="4"/>
  <c r="K719" i="4"/>
  <c r="M719" i="4"/>
  <c r="N727" i="4"/>
  <c r="M727" i="4"/>
  <c r="K735" i="4"/>
  <c r="I735" i="4"/>
  <c r="J735" i="4" s="1"/>
  <c r="K739" i="4"/>
  <c r="M739" i="4"/>
  <c r="K747" i="4"/>
  <c r="M747" i="4"/>
  <c r="I747" i="4"/>
  <c r="J747" i="4" s="1"/>
  <c r="K767" i="4"/>
  <c r="M767" i="4"/>
  <c r="K787" i="4"/>
  <c r="I787" i="4"/>
  <c r="J787" i="4" s="1"/>
  <c r="K795" i="4"/>
  <c r="M795" i="4"/>
  <c r="K803" i="4"/>
  <c r="M803" i="4"/>
  <c r="K827" i="4"/>
  <c r="M827" i="4"/>
  <c r="I827" i="4"/>
  <c r="J827" i="4" s="1"/>
  <c r="K835" i="4"/>
  <c r="M835" i="4"/>
  <c r="I835" i="4"/>
  <c r="J835" i="4" s="1"/>
  <c r="K843" i="4"/>
  <c r="M843" i="4"/>
  <c r="K851" i="4"/>
  <c r="M851" i="4"/>
  <c r="I851" i="4"/>
  <c r="J851" i="4" s="1"/>
  <c r="K859" i="4"/>
  <c r="M859" i="4"/>
  <c r="K879" i="4"/>
  <c r="M879" i="4"/>
  <c r="I879" i="4"/>
  <c r="J879" i="4" s="1"/>
  <c r="K887" i="4"/>
  <c r="M887" i="4"/>
  <c r="I887" i="4"/>
  <c r="J887" i="4" s="1"/>
  <c r="K895" i="4"/>
  <c r="I895" i="4"/>
  <c r="J895" i="4" s="1"/>
  <c r="M911" i="4"/>
  <c r="I911" i="4"/>
  <c r="J911" i="4" s="1"/>
  <c r="K919" i="4"/>
  <c r="M919" i="4"/>
  <c r="K927" i="4"/>
  <c r="M927" i="4"/>
  <c r="K935" i="4"/>
  <c r="M935" i="4"/>
  <c r="I935" i="4"/>
  <c r="J935" i="4" s="1"/>
  <c r="K947" i="4"/>
  <c r="M947" i="4"/>
  <c r="I947" i="4"/>
  <c r="J947" i="4" s="1"/>
  <c r="K955" i="4"/>
  <c r="M955" i="4"/>
  <c r="I955" i="4"/>
  <c r="J955" i="4" s="1"/>
  <c r="K963" i="4"/>
  <c r="I963" i="4"/>
  <c r="J963" i="4" s="1"/>
  <c r="K983" i="4"/>
  <c r="M983" i="4"/>
  <c r="K1003" i="4"/>
  <c r="I1003" i="4"/>
  <c r="J1003" i="4" s="1"/>
  <c r="K1011" i="4"/>
  <c r="M1011" i="4"/>
  <c r="K1019" i="4"/>
  <c r="I1019" i="4"/>
  <c r="J1019" i="4" s="1"/>
  <c r="M1019" i="4"/>
  <c r="K1027" i="4"/>
  <c r="M1027" i="4"/>
  <c r="I1027" i="4"/>
  <c r="J1027" i="4" s="1"/>
  <c r="K1035" i="4"/>
  <c r="I1035" i="4"/>
  <c r="J1035" i="4" s="1"/>
  <c r="K1043" i="4"/>
  <c r="I1043" i="4"/>
  <c r="J1043" i="4" s="1"/>
  <c r="K1051" i="4"/>
  <c r="I1051" i="4"/>
  <c r="J1051" i="4" s="1"/>
  <c r="K1059" i="4"/>
  <c r="I1059" i="4"/>
  <c r="J1059" i="4" s="1"/>
  <c r="M1059" i="4"/>
  <c r="K1067" i="4"/>
  <c r="M1067" i="4"/>
  <c r="I1067" i="4"/>
  <c r="J1067" i="4" s="1"/>
  <c r="K1075" i="4"/>
  <c r="M1075" i="4"/>
  <c r="I1075" i="4"/>
  <c r="J1075" i="4" s="1"/>
  <c r="K1083" i="4"/>
  <c r="M1083" i="4"/>
  <c r="K1091" i="4"/>
  <c r="M1091" i="4"/>
  <c r="I1091" i="4"/>
  <c r="J1091" i="4" s="1"/>
  <c r="K1099" i="4"/>
  <c r="M1099" i="4"/>
  <c r="I1099" i="4"/>
  <c r="J1099" i="4" s="1"/>
  <c r="K1107" i="4"/>
  <c r="M1107" i="4"/>
  <c r="I1107" i="4"/>
  <c r="J1107" i="4" s="1"/>
  <c r="K1115" i="4"/>
  <c r="M1115" i="4"/>
  <c r="I1115" i="4"/>
  <c r="J1115" i="4" s="1"/>
  <c r="K1123" i="4"/>
  <c r="M1123" i="4"/>
  <c r="K1131" i="4"/>
  <c r="M1131" i="4"/>
  <c r="I1131" i="4"/>
  <c r="J1131" i="4" s="1"/>
  <c r="K1139" i="4"/>
  <c r="M1139" i="4"/>
  <c r="K1147" i="4"/>
  <c r="M1147" i="4"/>
  <c r="K1155" i="4"/>
  <c r="I1155" i="4"/>
  <c r="J1155" i="4" s="1"/>
  <c r="K1163" i="4"/>
  <c r="M1163" i="4"/>
  <c r="K1171" i="4"/>
  <c r="M1171" i="4"/>
  <c r="I1171" i="4"/>
  <c r="J1171" i="4" s="1"/>
  <c r="K1179" i="4"/>
  <c r="M1179" i="4"/>
  <c r="I1179" i="4"/>
  <c r="J1179" i="4" s="1"/>
  <c r="K1199" i="4"/>
  <c r="M1199" i="4"/>
  <c r="I1199" i="4"/>
  <c r="J1199" i="4" s="1"/>
  <c r="K1207" i="4"/>
  <c r="M1207" i="4"/>
  <c r="I1207" i="4"/>
  <c r="J1207" i="4" s="1"/>
  <c r="K1215" i="4"/>
  <c r="M1215" i="4"/>
  <c r="K1223" i="4"/>
  <c r="M1223" i="4"/>
  <c r="K1231" i="4"/>
  <c r="M1231" i="4"/>
  <c r="I1231" i="4"/>
  <c r="J1231" i="4" s="1"/>
  <c r="K1239" i="4"/>
  <c r="M1239" i="4"/>
  <c r="K1247" i="4"/>
  <c r="M1247" i="4"/>
  <c r="I1247" i="4"/>
  <c r="J1247" i="4" s="1"/>
  <c r="K1255" i="4"/>
  <c r="M1255" i="4"/>
  <c r="K1263" i="4"/>
  <c r="M1263" i="4"/>
  <c r="I1263" i="4"/>
  <c r="J1263" i="4" s="1"/>
  <c r="K1271" i="4"/>
  <c r="M1271" i="4"/>
  <c r="I1271" i="4"/>
  <c r="J1271" i="4" s="1"/>
  <c r="K1279" i="4"/>
  <c r="M1279" i="4"/>
  <c r="K1283" i="4"/>
  <c r="M1283" i="4"/>
  <c r="I1283" i="4"/>
  <c r="J1283" i="4" s="1"/>
  <c r="K1291" i="4"/>
  <c r="M1291" i="4"/>
  <c r="K1299" i="4"/>
  <c r="M1299" i="4"/>
  <c r="I1299" i="4"/>
  <c r="J1299" i="4" s="1"/>
  <c r="K1307" i="4"/>
  <c r="M1307" i="4"/>
  <c r="I1307" i="4"/>
  <c r="K1315" i="4"/>
  <c r="M1315" i="4"/>
  <c r="I1315" i="4"/>
  <c r="J1315" i="4" s="1"/>
  <c r="K1323" i="4"/>
  <c r="M1323" i="4"/>
  <c r="I1323" i="4"/>
  <c r="J1323" i="4" s="1"/>
  <c r="K1331" i="4"/>
  <c r="M1331" i="4"/>
  <c r="I1331" i="4"/>
  <c r="J1331" i="4" s="1"/>
  <c r="K1339" i="4"/>
  <c r="M1339" i="4"/>
  <c r="K1347" i="4"/>
  <c r="M1347" i="4"/>
  <c r="I1347" i="4"/>
  <c r="J1347" i="4" s="1"/>
  <c r="K1355" i="4"/>
  <c r="M1355" i="4"/>
  <c r="K1363" i="4"/>
  <c r="M1363" i="4"/>
  <c r="I1363" i="4"/>
  <c r="J1363" i="4" s="1"/>
  <c r="K1371" i="4"/>
  <c r="M1371" i="4"/>
  <c r="I1371" i="4"/>
  <c r="J1371" i="4" s="1"/>
  <c r="K1391" i="4"/>
  <c r="M1391" i="4"/>
  <c r="I1391" i="4"/>
  <c r="J1391" i="4" s="1"/>
  <c r="K1399" i="4"/>
  <c r="M1399" i="4"/>
  <c r="I1399" i="4"/>
  <c r="J1399" i="4" s="1"/>
  <c r="K1407" i="4"/>
  <c r="M1407" i="4"/>
  <c r="K1415" i="4"/>
  <c r="M1415" i="4"/>
  <c r="K1423" i="4"/>
  <c r="M1423" i="4"/>
  <c r="I1423" i="4"/>
  <c r="J1423" i="4" s="1"/>
  <c r="K1431" i="4"/>
  <c r="M1431" i="4"/>
  <c r="K1439" i="4"/>
  <c r="M1439" i="4"/>
  <c r="I1439" i="4"/>
  <c r="J1439" i="4" s="1"/>
  <c r="K1451" i="4"/>
  <c r="M1451" i="4"/>
  <c r="I1451" i="4"/>
  <c r="J1451" i="4" s="1"/>
  <c r="K1459" i="4"/>
  <c r="M1459" i="4"/>
  <c r="I1459" i="4"/>
  <c r="J1459" i="4" s="1"/>
  <c r="K1467" i="4"/>
  <c r="M1467" i="4"/>
  <c r="I139" i="4"/>
  <c r="J139" i="4" s="1"/>
  <c r="I231" i="4"/>
  <c r="J231" i="4" s="1"/>
  <c r="I279" i="4"/>
  <c r="J279" i="4" s="1"/>
  <c r="I327" i="4"/>
  <c r="J327" i="4" s="1"/>
  <c r="I383" i="4"/>
  <c r="J383" i="4" s="1"/>
  <c r="I423" i="4"/>
  <c r="J423" i="4" s="1"/>
  <c r="I479" i="4"/>
  <c r="J479" i="4" s="1"/>
  <c r="I567" i="4"/>
  <c r="J567" i="4" s="1"/>
  <c r="I615" i="4"/>
  <c r="J615" i="4" s="1"/>
  <c r="I719" i="4"/>
  <c r="J719" i="4" s="1"/>
  <c r="I767" i="4"/>
  <c r="J767" i="4" s="1"/>
  <c r="I815" i="4"/>
  <c r="J815" i="4" s="1"/>
  <c r="I839" i="4"/>
  <c r="J839" i="4" s="1"/>
  <c r="I995" i="4"/>
  <c r="J995" i="4" s="1"/>
  <c r="I1223" i="4"/>
  <c r="J1223" i="4" s="1"/>
  <c r="I1279" i="4"/>
  <c r="J1279" i="4" s="1"/>
  <c r="I1431" i="4"/>
  <c r="J1431" i="4" s="1"/>
  <c r="M487" i="4"/>
  <c r="M543" i="4"/>
  <c r="M743" i="4"/>
  <c r="I95" i="4"/>
  <c r="J95" i="4" s="1"/>
  <c r="I147" i="4"/>
  <c r="J147" i="4" s="1"/>
  <c r="I171" i="4"/>
  <c r="J171" i="4" s="1"/>
  <c r="I235" i="4"/>
  <c r="J235" i="4" s="1"/>
  <c r="I259" i="4"/>
  <c r="J259" i="4" s="1"/>
  <c r="I291" i="4"/>
  <c r="J291" i="4" s="1"/>
  <c r="I315" i="4"/>
  <c r="J315" i="4" s="1"/>
  <c r="I335" i="4"/>
  <c r="J335" i="4" s="1"/>
  <c r="I363" i="4"/>
  <c r="J363" i="4" s="1"/>
  <c r="I387" i="4"/>
  <c r="J387" i="4" s="1"/>
  <c r="I435" i="4"/>
  <c r="J435" i="4" s="1"/>
  <c r="I495" i="4"/>
  <c r="J495" i="4" s="1"/>
  <c r="I579" i="4"/>
  <c r="J579" i="4" s="1"/>
  <c r="I595" i="4"/>
  <c r="J595" i="4" s="1"/>
  <c r="I639" i="4"/>
  <c r="I679" i="4"/>
  <c r="J679" i="4" s="1"/>
  <c r="I727" i="4"/>
  <c r="J727" i="4" s="1"/>
  <c r="I743" i="4"/>
  <c r="J743" i="4" s="1"/>
  <c r="I795" i="4"/>
  <c r="J795" i="4" s="1"/>
  <c r="I831" i="4"/>
  <c r="J831" i="4" s="1"/>
  <c r="I843" i="4"/>
  <c r="J843" i="4" s="1"/>
  <c r="I927" i="4"/>
  <c r="J927" i="4" s="1"/>
  <c r="I1127" i="4"/>
  <c r="J1127" i="4" s="1"/>
  <c r="I1147" i="4"/>
  <c r="J1147" i="4" s="1"/>
  <c r="I1319" i="4"/>
  <c r="J1319" i="4" s="1"/>
  <c r="I1339" i="4"/>
  <c r="J1339" i="4" s="1"/>
  <c r="I1355" i="4"/>
  <c r="J1355" i="4" s="1"/>
  <c r="I1467" i="4"/>
  <c r="J1467" i="4" s="1"/>
  <c r="M87" i="4"/>
  <c r="O87" i="4" s="1"/>
  <c r="M127" i="4"/>
  <c r="M183" i="4"/>
  <c r="M223" i="4"/>
  <c r="M479" i="4"/>
  <c r="M639" i="4"/>
  <c r="M679" i="4"/>
  <c r="M735" i="4"/>
  <c r="M779" i="4"/>
  <c r="M903" i="4"/>
  <c r="M971" i="4"/>
  <c r="M995" i="4"/>
  <c r="M1051" i="4"/>
  <c r="M1127" i="4"/>
  <c r="M1287" i="4"/>
  <c r="M1383" i="4"/>
  <c r="N55" i="4"/>
  <c r="M55" i="4"/>
  <c r="N71" i="4"/>
  <c r="M71" i="4"/>
  <c r="N75" i="4"/>
  <c r="M75" i="4"/>
  <c r="N83" i="4"/>
  <c r="M83" i="4"/>
  <c r="M99" i="4"/>
  <c r="I99" i="4"/>
  <c r="J99" i="4" s="1"/>
  <c r="N119" i="4"/>
  <c r="M119" i="4"/>
  <c r="M155" i="4"/>
  <c r="I155" i="4"/>
  <c r="J155" i="4" s="1"/>
  <c r="M179" i="4"/>
  <c r="I179" i="4"/>
  <c r="J179" i="4" s="1"/>
  <c r="M243" i="4"/>
  <c r="I243" i="4"/>
  <c r="J243" i="4" s="1"/>
  <c r="M283" i="4"/>
  <c r="I283" i="4"/>
  <c r="M303" i="4"/>
  <c r="I303" i="4"/>
  <c r="J303" i="4" s="1"/>
  <c r="N311" i="4"/>
  <c r="M311" i="4"/>
  <c r="M331" i="4"/>
  <c r="I331" i="4"/>
  <c r="J331" i="4" s="1"/>
  <c r="M355" i="4"/>
  <c r="I355" i="4"/>
  <c r="J355" i="4" s="1"/>
  <c r="M379" i="4"/>
  <c r="I379" i="4"/>
  <c r="J379" i="4" s="1"/>
  <c r="I391" i="4"/>
  <c r="J391" i="4" s="1"/>
  <c r="M391" i="4"/>
  <c r="M399" i="4"/>
  <c r="I399" i="4"/>
  <c r="J399" i="4" s="1"/>
  <c r="M427" i="4"/>
  <c r="I427" i="4"/>
  <c r="J427" i="4" s="1"/>
  <c r="K455" i="4"/>
  <c r="M455" i="4"/>
  <c r="K463" i="4"/>
  <c r="M463" i="4"/>
  <c r="N471" i="4"/>
  <c r="M471" i="4"/>
  <c r="I471" i="4"/>
  <c r="J471" i="4" s="1"/>
  <c r="K483" i="4"/>
  <c r="M483" i="4"/>
  <c r="K491" i="4"/>
  <c r="M491" i="4"/>
  <c r="K499" i="4"/>
  <c r="M499" i="4"/>
  <c r="I499" i="4"/>
  <c r="J499" i="4" s="1"/>
  <c r="K507" i="4"/>
  <c r="M507" i="4"/>
  <c r="K515" i="4"/>
  <c r="M515" i="4"/>
  <c r="I515" i="4"/>
  <c r="J515" i="4" s="1"/>
  <c r="K523" i="4"/>
  <c r="M523" i="4"/>
  <c r="K531" i="4"/>
  <c r="M531" i="4"/>
  <c r="K539" i="4"/>
  <c r="M539" i="4"/>
  <c r="K547" i="4"/>
  <c r="M547" i="4"/>
  <c r="K555" i="4"/>
  <c r="M555" i="4"/>
  <c r="I555" i="4"/>
  <c r="J555" i="4" s="1"/>
  <c r="K575" i="4"/>
  <c r="I575" i="4"/>
  <c r="J575" i="4" s="1"/>
  <c r="K583" i="4"/>
  <c r="M583" i="4"/>
  <c r="K591" i="4"/>
  <c r="M591" i="4"/>
  <c r="N599" i="4"/>
  <c r="M599" i="4"/>
  <c r="I599" i="4"/>
  <c r="J599" i="4" s="1"/>
  <c r="K607" i="4"/>
  <c r="I607" i="4"/>
  <c r="J607" i="4" s="1"/>
  <c r="K611" i="4"/>
  <c r="M611" i="4"/>
  <c r="I611" i="4"/>
  <c r="J611" i="4" s="1"/>
  <c r="K619" i="4"/>
  <c r="M619" i="4"/>
  <c r="K647" i="4"/>
  <c r="M647" i="4"/>
  <c r="K655" i="4"/>
  <c r="M655" i="4"/>
  <c r="N663" i="4"/>
  <c r="M663" i="4"/>
  <c r="I663" i="4"/>
  <c r="J663" i="4" s="1"/>
  <c r="K667" i="4"/>
  <c r="M667" i="4"/>
  <c r="K687" i="4"/>
  <c r="M687" i="4"/>
  <c r="K691" i="4"/>
  <c r="M691" i="4"/>
  <c r="K699" i="4"/>
  <c r="M699" i="4"/>
  <c r="I699" i="4"/>
  <c r="J699" i="4" s="1"/>
  <c r="K707" i="4"/>
  <c r="M707" i="4"/>
  <c r="K715" i="4"/>
  <c r="M715" i="4"/>
  <c r="K723" i="4"/>
  <c r="M723" i="4"/>
  <c r="I723" i="4"/>
  <c r="J723" i="4" s="1"/>
  <c r="K731" i="4"/>
  <c r="M731" i="4"/>
  <c r="I731" i="4"/>
  <c r="J731" i="4" s="1"/>
  <c r="K751" i="4"/>
  <c r="M751" i="4"/>
  <c r="I751" i="4"/>
  <c r="J751" i="4" s="1"/>
  <c r="K755" i="4"/>
  <c r="M755" i="4"/>
  <c r="K763" i="4"/>
  <c r="I763" i="4"/>
  <c r="J763" i="4" s="1"/>
  <c r="K771" i="4"/>
  <c r="M771" i="4"/>
  <c r="K775" i="4"/>
  <c r="M775" i="4"/>
  <c r="I775" i="4"/>
  <c r="J775" i="4" s="1"/>
  <c r="K783" i="4"/>
  <c r="M783" i="4"/>
  <c r="N791" i="4"/>
  <c r="M791" i="4"/>
  <c r="I791" i="4"/>
  <c r="J791" i="4" s="1"/>
  <c r="K799" i="4"/>
  <c r="M799" i="4"/>
  <c r="K807" i="4"/>
  <c r="I807" i="4"/>
  <c r="J807" i="4" s="1"/>
  <c r="M807" i="4"/>
  <c r="K811" i="4"/>
  <c r="M811" i="4"/>
  <c r="I811" i="4"/>
  <c r="J811" i="4" s="1"/>
  <c r="K819" i="4"/>
  <c r="M819" i="4"/>
  <c r="I819" i="4"/>
  <c r="J819" i="4" s="1"/>
  <c r="K847" i="4"/>
  <c r="M847" i="4"/>
  <c r="K855" i="4"/>
  <c r="M855" i="4"/>
  <c r="I855" i="4"/>
  <c r="J855" i="4" s="1"/>
  <c r="K863" i="4"/>
  <c r="M863" i="4"/>
  <c r="K867" i="4"/>
  <c r="M867" i="4"/>
  <c r="I867" i="4"/>
  <c r="J867" i="4" s="1"/>
  <c r="K875" i="4"/>
  <c r="M875" i="4"/>
  <c r="K883" i="4"/>
  <c r="M883" i="4"/>
  <c r="K891" i="4"/>
  <c r="M891" i="4"/>
  <c r="K899" i="4"/>
  <c r="M899" i="4"/>
  <c r="K907" i="4"/>
  <c r="M907" i="4"/>
  <c r="I907" i="4"/>
  <c r="J907" i="4" s="1"/>
  <c r="K915" i="4"/>
  <c r="M915" i="4"/>
  <c r="K923" i="4"/>
  <c r="M923" i="4"/>
  <c r="K931" i="4"/>
  <c r="I931" i="4"/>
  <c r="K943" i="4"/>
  <c r="M943" i="4"/>
  <c r="K951" i="4"/>
  <c r="M951" i="4"/>
  <c r="K959" i="4"/>
  <c r="M959" i="4"/>
  <c r="K967" i="4"/>
  <c r="M967" i="4"/>
  <c r="K975" i="4"/>
  <c r="M975" i="4"/>
  <c r="I975" i="4"/>
  <c r="J975" i="4" s="1"/>
  <c r="K979" i="4"/>
  <c r="M979" i="4"/>
  <c r="K987" i="4"/>
  <c r="I987" i="4"/>
  <c r="J987" i="4" s="1"/>
  <c r="K991" i="4"/>
  <c r="M991" i="4"/>
  <c r="I991" i="4"/>
  <c r="J991" i="4" s="1"/>
  <c r="K999" i="4"/>
  <c r="M999" i="4"/>
  <c r="K1007" i="4"/>
  <c r="M1007" i="4"/>
  <c r="I1007" i="4"/>
  <c r="J1007" i="4" s="1"/>
  <c r="K1015" i="4"/>
  <c r="M1015" i="4"/>
  <c r="K1023" i="4"/>
  <c r="M1023" i="4"/>
  <c r="K1031" i="4"/>
  <c r="M1031" i="4"/>
  <c r="I1031" i="4"/>
  <c r="J1031" i="4" s="1"/>
  <c r="N1039" i="4"/>
  <c r="M1039" i="4"/>
  <c r="K1047" i="4"/>
  <c r="M1047" i="4"/>
  <c r="I1047" i="4"/>
  <c r="J1047" i="4" s="1"/>
  <c r="K1055" i="4"/>
  <c r="M1055" i="4"/>
  <c r="I1055" i="4"/>
  <c r="J1055" i="4" s="1"/>
  <c r="K1063" i="4"/>
  <c r="I1063" i="4"/>
  <c r="J1063" i="4" s="1"/>
  <c r="K1071" i="4"/>
  <c r="M1071" i="4"/>
  <c r="K1079" i="4"/>
  <c r="I1079" i="4"/>
  <c r="M1079" i="4"/>
  <c r="K1087" i="4"/>
  <c r="M1087" i="4"/>
  <c r="K1095" i="4"/>
  <c r="I1095" i="4"/>
  <c r="J1095" i="4" s="1"/>
  <c r="K1103" i="4"/>
  <c r="M1103" i="4"/>
  <c r="K1111" i="4"/>
  <c r="M1111" i="4"/>
  <c r="K1119" i="4"/>
  <c r="I1119" i="4"/>
  <c r="J1119" i="4" s="1"/>
  <c r="M1119" i="4"/>
  <c r="K1135" i="4"/>
  <c r="I1135" i="4"/>
  <c r="J1135" i="4" s="1"/>
  <c r="K1143" i="4"/>
  <c r="M1143" i="4"/>
  <c r="I1143" i="4"/>
  <c r="J1143" i="4" s="1"/>
  <c r="K1151" i="4"/>
  <c r="M1151" i="4"/>
  <c r="I1151" i="4"/>
  <c r="J1151" i="4" s="1"/>
  <c r="K1159" i="4"/>
  <c r="M1159" i="4"/>
  <c r="I1159" i="4"/>
  <c r="J1159" i="4" s="1"/>
  <c r="K1167" i="4"/>
  <c r="M1167" i="4"/>
  <c r="I1167" i="4"/>
  <c r="J1167" i="4" s="1"/>
  <c r="K1175" i="4"/>
  <c r="M1175" i="4"/>
  <c r="K1183" i="4"/>
  <c r="M1183" i="4"/>
  <c r="I1183" i="4"/>
  <c r="J1183" i="4" s="1"/>
  <c r="K1187" i="4"/>
  <c r="I1187" i="4"/>
  <c r="J1187" i="4" s="1"/>
  <c r="K1195" i="4"/>
  <c r="M1195" i="4"/>
  <c r="I1195" i="4"/>
  <c r="J1195" i="4" s="1"/>
  <c r="K1203" i="4"/>
  <c r="M1203" i="4"/>
  <c r="I1203" i="4"/>
  <c r="J1203" i="4" s="1"/>
  <c r="K1211" i="4"/>
  <c r="M1211" i="4"/>
  <c r="K1219" i="4"/>
  <c r="M1219" i="4"/>
  <c r="I1219" i="4"/>
  <c r="J1219" i="4" s="1"/>
  <c r="K1227" i="4"/>
  <c r="M1227" i="4"/>
  <c r="K1235" i="4"/>
  <c r="I1235" i="4"/>
  <c r="J1235" i="4" s="1"/>
  <c r="K1243" i="4"/>
  <c r="I1243" i="4"/>
  <c r="J1243" i="4" s="1"/>
  <c r="K1251" i="4"/>
  <c r="M1251" i="4"/>
  <c r="I1251" i="4"/>
  <c r="J1251" i="4" s="1"/>
  <c r="K1259" i="4"/>
  <c r="M1259" i="4"/>
  <c r="I1259" i="4"/>
  <c r="J1259" i="4" s="1"/>
  <c r="K1267" i="4"/>
  <c r="I1267" i="4"/>
  <c r="J1267" i="4" s="1"/>
  <c r="K1275" i="4"/>
  <c r="M1275" i="4"/>
  <c r="K1295" i="4"/>
  <c r="I1295" i="4"/>
  <c r="J1295" i="4" s="1"/>
  <c r="M1295" i="4"/>
  <c r="K1303" i="4"/>
  <c r="M1303" i="4"/>
  <c r="K1311" i="4"/>
  <c r="M1311" i="4"/>
  <c r="I1311" i="4"/>
  <c r="J1311" i="4" s="1"/>
  <c r="K1327" i="4"/>
  <c r="I1327" i="4"/>
  <c r="J1327" i="4" s="1"/>
  <c r="K1335" i="4"/>
  <c r="M1335" i="4"/>
  <c r="I1335" i="4"/>
  <c r="J1335" i="4" s="1"/>
  <c r="K1343" i="4"/>
  <c r="M1343" i="4"/>
  <c r="K1351" i="4"/>
  <c r="M1351" i="4"/>
  <c r="K1359" i="4"/>
  <c r="M1359" i="4"/>
  <c r="I1359" i="4"/>
  <c r="J1359" i="4" s="1"/>
  <c r="K1367" i="4"/>
  <c r="M1367" i="4"/>
  <c r="K1375" i="4"/>
  <c r="I1375" i="4"/>
  <c r="J1375" i="4" s="1"/>
  <c r="M1375" i="4"/>
  <c r="K1379" i="4"/>
  <c r="M1379" i="4"/>
  <c r="I1379" i="4"/>
  <c r="K1387" i="4"/>
  <c r="M1387" i="4"/>
  <c r="I1387" i="4"/>
  <c r="J1387" i="4" s="1"/>
  <c r="K1395" i="4"/>
  <c r="M1395" i="4"/>
  <c r="I1395" i="4"/>
  <c r="J1395" i="4" s="1"/>
  <c r="K1403" i="4"/>
  <c r="M1403" i="4"/>
  <c r="K1411" i="4"/>
  <c r="M1411" i="4"/>
  <c r="I1411" i="4"/>
  <c r="J1411" i="4" s="1"/>
  <c r="K1419" i="4"/>
  <c r="M1419" i="4"/>
  <c r="K1427" i="4"/>
  <c r="M1427" i="4"/>
  <c r="I1427" i="4"/>
  <c r="J1427" i="4" s="1"/>
  <c r="K1435" i="4"/>
  <c r="M1435" i="4"/>
  <c r="I1435" i="4"/>
  <c r="J1435" i="4" s="1"/>
  <c r="K1443" i="4"/>
  <c r="M1443" i="4"/>
  <c r="I1443" i="4"/>
  <c r="J1443" i="4" s="1"/>
  <c r="K1447" i="4"/>
  <c r="M1447" i="4"/>
  <c r="K1455" i="4"/>
  <c r="M1455" i="4"/>
  <c r="I1455" i="4"/>
  <c r="J1455" i="4" s="1"/>
  <c r="K1463" i="4"/>
  <c r="M1463" i="4"/>
  <c r="I1463" i="4"/>
  <c r="J1463" i="4" s="1"/>
  <c r="I167" i="4"/>
  <c r="J167" i="4" s="1"/>
  <c r="I207" i="4"/>
  <c r="I251" i="4"/>
  <c r="J251" i="4" s="1"/>
  <c r="I311" i="4"/>
  <c r="J311" i="4" s="1"/>
  <c r="I407" i="4"/>
  <c r="J407" i="4" s="1"/>
  <c r="I455" i="4"/>
  <c r="J455" i="4" s="1"/>
  <c r="I491" i="4"/>
  <c r="J491" i="4" s="1"/>
  <c r="I739" i="4"/>
  <c r="J739" i="4" s="1"/>
  <c r="I783" i="4"/>
  <c r="J783" i="4" s="1"/>
  <c r="I863" i="4"/>
  <c r="J863" i="4" s="1"/>
  <c r="I883" i="4"/>
  <c r="J883" i="4" s="1"/>
  <c r="I923" i="4"/>
  <c r="J923" i="4" s="1"/>
  <c r="I971" i="4"/>
  <c r="J971" i="4" s="1"/>
  <c r="I1015" i="4"/>
  <c r="I1123" i="4"/>
  <c r="J1123" i="4" s="1"/>
  <c r="I1303" i="4"/>
  <c r="J1303" i="4" s="1"/>
  <c r="I1351" i="4"/>
  <c r="J1351" i="4" s="1"/>
  <c r="I1407" i="4"/>
  <c r="J1407" i="4" s="1"/>
  <c r="M63" i="4"/>
  <c r="O63" i="4" s="1"/>
  <c r="M287" i="4"/>
  <c r="M447" i="4"/>
  <c r="M703" i="4"/>
  <c r="M787" i="4"/>
  <c r="M815" i="4"/>
  <c r="M1003" i="4"/>
  <c r="M1095" i="4"/>
  <c r="M1135" i="4"/>
  <c r="M1235" i="4"/>
  <c r="I107" i="4"/>
  <c r="J107" i="4" s="1"/>
  <c r="I123" i="4"/>
  <c r="I183" i="4"/>
  <c r="J183" i="4" s="1"/>
  <c r="I195" i="4"/>
  <c r="J195" i="4" s="1"/>
  <c r="I215" i="4"/>
  <c r="J215" i="4" s="1"/>
  <c r="I267" i="4"/>
  <c r="J267" i="4" s="1"/>
  <c r="I343" i="4"/>
  <c r="J343" i="4" s="1"/>
  <c r="I367" i="4"/>
  <c r="J367" i="4" s="1"/>
  <c r="I395" i="4"/>
  <c r="J395" i="4" s="1"/>
  <c r="I439" i="4"/>
  <c r="J439" i="4" s="1"/>
  <c r="I507" i="4"/>
  <c r="J507" i="4" s="1"/>
  <c r="I539" i="4"/>
  <c r="J539" i="4" s="1"/>
  <c r="I559" i="4"/>
  <c r="J559" i="4" s="1"/>
  <c r="I583" i="4"/>
  <c r="J583" i="4" s="1"/>
  <c r="I647" i="4"/>
  <c r="J647" i="4" s="1"/>
  <c r="I671" i="4"/>
  <c r="J671" i="4" s="1"/>
  <c r="I683" i="4"/>
  <c r="J683" i="4" s="1"/>
  <c r="I695" i="4"/>
  <c r="J695" i="4" s="1"/>
  <c r="I715" i="4"/>
  <c r="J715" i="4" s="1"/>
  <c r="I755" i="4"/>
  <c r="J755" i="4" s="1"/>
  <c r="I771" i="4"/>
  <c r="J771" i="4" s="1"/>
  <c r="I799" i="4"/>
  <c r="J799" i="4" s="1"/>
  <c r="I823" i="4"/>
  <c r="J823" i="4" s="1"/>
  <c r="I847" i="4"/>
  <c r="J847" i="4" s="1"/>
  <c r="I871" i="4"/>
  <c r="J871" i="4" s="1"/>
  <c r="I899" i="4"/>
  <c r="I919" i="4"/>
  <c r="J919" i="4" s="1"/>
  <c r="I959" i="4"/>
  <c r="J959" i="4" s="1"/>
  <c r="I979" i="4"/>
  <c r="J979" i="4" s="1"/>
  <c r="I999" i="4"/>
  <c r="J999" i="4" s="1"/>
  <c r="I1083" i="4"/>
  <c r="J1083" i="4" s="1"/>
  <c r="I1111" i="4"/>
  <c r="J1111" i="4" s="1"/>
  <c r="I1163" i="4"/>
  <c r="J1163" i="4" s="1"/>
  <c r="I1191" i="4"/>
  <c r="J1191" i="4" s="1"/>
  <c r="I1215" i="4"/>
  <c r="J1215" i="4" s="1"/>
  <c r="I1239" i="4"/>
  <c r="J1239" i="4" s="1"/>
  <c r="I1287" i="4"/>
  <c r="J1287" i="4" s="1"/>
  <c r="I1343" i="4"/>
  <c r="J1343" i="4" s="1"/>
  <c r="I1367" i="4"/>
  <c r="J1367" i="4" s="1"/>
  <c r="I1415" i="4"/>
  <c r="J1415" i="4" s="1"/>
  <c r="M319" i="4"/>
  <c r="M359" i="4"/>
  <c r="M415" i="4"/>
  <c r="M575" i="4"/>
  <c r="M615" i="4"/>
  <c r="M671" i="4"/>
  <c r="M839" i="4"/>
  <c r="M895" i="4"/>
  <c r="M931" i="4"/>
  <c r="M963" i="4"/>
  <c r="M987" i="4"/>
  <c r="M1043" i="4"/>
  <c r="M1063" i="4"/>
  <c r="M1267" i="4"/>
  <c r="M1319" i="4"/>
  <c r="I1523" i="4"/>
  <c r="J1523" i="4" s="1"/>
  <c r="I1563" i="4"/>
  <c r="J1563" i="4" s="1"/>
  <c r="I1627" i="4"/>
  <c r="J1627" i="4" s="1"/>
  <c r="M1523" i="4"/>
  <c r="M1531" i="4"/>
  <c r="M1627" i="4"/>
  <c r="M1915" i="4"/>
  <c r="M2007" i="4"/>
  <c r="M2107" i="4"/>
  <c r="K1471" i="4"/>
  <c r="M1471" i="4"/>
  <c r="K1475" i="4"/>
  <c r="I1475" i="4"/>
  <c r="J1475" i="4" s="1"/>
  <c r="M1475" i="4"/>
  <c r="K1479" i="4"/>
  <c r="M1479" i="4"/>
  <c r="K1487" i="4"/>
  <c r="M1487" i="4"/>
  <c r="I1487" i="4"/>
  <c r="J1487" i="4" s="1"/>
  <c r="K1491" i="4"/>
  <c r="I1491" i="4"/>
  <c r="J1491" i="4" s="1"/>
  <c r="K1495" i="4"/>
  <c r="M1495" i="4"/>
  <c r="K1499" i="4"/>
  <c r="M1499" i="4"/>
  <c r="K1503" i="4"/>
  <c r="M1503" i="4"/>
  <c r="I1503" i="4"/>
  <c r="J1503" i="4" s="1"/>
  <c r="K1507" i="4"/>
  <c r="I1507" i="4"/>
  <c r="J1507" i="4" s="1"/>
  <c r="M1507" i="4"/>
  <c r="K1511" i="4"/>
  <c r="M1511" i="4"/>
  <c r="K1515" i="4"/>
  <c r="I1515" i="4"/>
  <c r="J1515" i="4" s="1"/>
  <c r="K1519" i="4"/>
  <c r="M1519" i="4"/>
  <c r="I1519" i="4"/>
  <c r="J1519" i="4" s="1"/>
  <c r="K1527" i="4"/>
  <c r="M1527" i="4"/>
  <c r="I1527" i="4"/>
  <c r="J1527" i="4" s="1"/>
  <c r="K1535" i="4"/>
  <c r="M1535" i="4"/>
  <c r="K1539" i="4"/>
  <c r="I1539" i="4"/>
  <c r="J1539" i="4" s="1"/>
  <c r="K1543" i="4"/>
  <c r="M1543" i="4"/>
  <c r="K1547" i="4"/>
  <c r="M1547" i="4"/>
  <c r="K1551" i="4"/>
  <c r="M1551" i="4"/>
  <c r="I1551" i="4"/>
  <c r="J1551" i="4" s="1"/>
  <c r="K1555" i="4"/>
  <c r="I1555" i="4"/>
  <c r="J1555" i="4" s="1"/>
  <c r="M1555" i="4"/>
  <c r="K1559" i="4"/>
  <c r="M1559" i="4"/>
  <c r="K1567" i="4"/>
  <c r="M1567" i="4"/>
  <c r="I1567" i="4"/>
  <c r="J1567" i="4" s="1"/>
  <c r="K1571" i="4"/>
  <c r="I1571" i="4"/>
  <c r="J1571" i="4" s="1"/>
  <c r="K1575" i="4"/>
  <c r="M1575" i="4"/>
  <c r="K1579" i="4"/>
  <c r="M1579" i="4"/>
  <c r="I1579" i="4"/>
  <c r="J1579" i="4" s="1"/>
  <c r="K1583" i="4"/>
  <c r="M1583" i="4"/>
  <c r="I1583" i="4"/>
  <c r="J1583" i="4" s="1"/>
  <c r="K1587" i="4"/>
  <c r="M1587" i="4"/>
  <c r="K1591" i="4"/>
  <c r="M1591" i="4"/>
  <c r="I1591" i="4"/>
  <c r="K1595" i="4"/>
  <c r="M1595" i="4"/>
  <c r="K1599" i="4"/>
  <c r="M1599" i="4"/>
  <c r="K1603" i="4"/>
  <c r="I1603" i="4"/>
  <c r="J1603" i="4" s="1"/>
  <c r="K1607" i="4"/>
  <c r="M1607" i="4"/>
  <c r="K1611" i="4"/>
  <c r="M1611" i="4"/>
  <c r="K1615" i="4"/>
  <c r="M1615" i="4"/>
  <c r="I1615" i="4"/>
  <c r="J1615" i="4" s="1"/>
  <c r="K1619" i="4"/>
  <c r="I1619" i="4"/>
  <c r="J1619" i="4" s="1"/>
  <c r="M1619" i="4"/>
  <c r="K1623" i="4"/>
  <c r="M1623" i="4"/>
  <c r="K1631" i="4"/>
  <c r="M1631" i="4"/>
  <c r="I1631" i="4"/>
  <c r="J1631" i="4" s="1"/>
  <c r="K1635" i="4"/>
  <c r="I1635" i="4"/>
  <c r="J1635" i="4" s="1"/>
  <c r="K1639" i="4"/>
  <c r="M1639" i="4"/>
  <c r="K1643" i="4"/>
  <c r="M1643" i="4"/>
  <c r="I1643" i="4"/>
  <c r="J1643" i="4" s="1"/>
  <c r="K1647" i="4"/>
  <c r="M1647" i="4"/>
  <c r="I1647" i="4"/>
  <c r="J1647" i="4" s="1"/>
  <c r="K1651" i="4"/>
  <c r="M1651" i="4"/>
  <c r="K1655" i="4"/>
  <c r="M1655" i="4"/>
  <c r="I1655" i="4"/>
  <c r="K1663" i="4"/>
  <c r="M1663" i="4"/>
  <c r="K1667" i="4"/>
  <c r="I1667" i="4"/>
  <c r="J1667" i="4" s="1"/>
  <c r="K1671" i="4"/>
  <c r="M1671" i="4"/>
  <c r="K1679" i="4"/>
  <c r="M1679" i="4"/>
  <c r="I1679" i="4"/>
  <c r="J1679" i="4" s="1"/>
  <c r="K1683" i="4"/>
  <c r="M1683" i="4"/>
  <c r="I1683" i="4"/>
  <c r="J1683" i="4" s="1"/>
  <c r="K1687" i="4"/>
  <c r="M1687" i="4"/>
  <c r="K1691" i="4"/>
  <c r="M1691" i="4"/>
  <c r="K1695" i="4"/>
  <c r="M1695" i="4"/>
  <c r="I1695" i="4"/>
  <c r="J1695" i="4" s="1"/>
  <c r="K1699" i="4"/>
  <c r="I1699" i="4"/>
  <c r="J1699" i="4" s="1"/>
  <c r="K1703" i="4"/>
  <c r="M1703" i="4"/>
  <c r="K1707" i="4"/>
  <c r="M1707" i="4"/>
  <c r="I1707" i="4"/>
  <c r="J1707" i="4" s="1"/>
  <c r="K1711" i="4"/>
  <c r="M1711" i="4"/>
  <c r="I1711" i="4"/>
  <c r="J1711" i="4" s="1"/>
  <c r="K1715" i="4"/>
  <c r="M1715" i="4"/>
  <c r="K1719" i="4"/>
  <c r="M1719" i="4"/>
  <c r="I1719" i="4"/>
  <c r="J1719" i="4" s="1"/>
  <c r="K1727" i="4"/>
  <c r="M1727" i="4"/>
  <c r="K1731" i="4"/>
  <c r="I1731" i="4"/>
  <c r="J1731" i="4" s="1"/>
  <c r="K1735" i="4"/>
  <c r="M1735" i="4"/>
  <c r="K1739" i="4"/>
  <c r="M1739" i="4"/>
  <c r="K1743" i="4"/>
  <c r="M1743" i="4"/>
  <c r="I1743" i="4"/>
  <c r="J1743" i="4" s="1"/>
  <c r="K1747" i="4"/>
  <c r="M1747" i="4"/>
  <c r="I1747" i="4"/>
  <c r="J1747" i="4" s="1"/>
  <c r="K1751" i="4"/>
  <c r="M1751" i="4"/>
  <c r="K1755" i="4"/>
  <c r="M1755" i="4"/>
  <c r="K1759" i="4"/>
  <c r="M1759" i="4"/>
  <c r="I1759" i="4"/>
  <c r="J1759" i="4" s="1"/>
  <c r="K1763" i="4"/>
  <c r="I1763" i="4"/>
  <c r="J1763" i="4" s="1"/>
  <c r="M1763" i="4"/>
  <c r="K1767" i="4"/>
  <c r="M1767" i="4"/>
  <c r="K1771" i="4"/>
  <c r="M1771" i="4"/>
  <c r="I1771" i="4"/>
  <c r="J1771" i="4" s="1"/>
  <c r="K1775" i="4"/>
  <c r="M1775" i="4"/>
  <c r="I1775" i="4"/>
  <c r="J1775" i="4" s="1"/>
  <c r="K1779" i="4"/>
  <c r="M1779" i="4"/>
  <c r="K1783" i="4"/>
  <c r="I1783" i="4"/>
  <c r="J1783" i="4" s="1"/>
  <c r="K1787" i="4"/>
  <c r="M1787" i="4"/>
  <c r="K1791" i="4"/>
  <c r="M1791" i="4"/>
  <c r="K1795" i="4"/>
  <c r="M1795" i="4"/>
  <c r="I1795" i="4"/>
  <c r="J1795" i="4" s="1"/>
  <c r="K1799" i="4"/>
  <c r="M1799" i="4"/>
  <c r="K1803" i="4"/>
  <c r="M1803" i="4"/>
  <c r="K1807" i="4"/>
  <c r="M1807" i="4"/>
  <c r="I1807" i="4"/>
  <c r="J1807" i="4" s="1"/>
  <c r="K1811" i="4"/>
  <c r="M1811" i="4"/>
  <c r="I1811" i="4"/>
  <c r="J1811" i="4" s="1"/>
  <c r="K1815" i="4"/>
  <c r="M1815" i="4"/>
  <c r="K1819" i="4"/>
  <c r="M1819" i="4"/>
  <c r="K1823" i="4"/>
  <c r="I1823" i="4"/>
  <c r="J1823" i="4" s="1"/>
  <c r="K1827" i="4"/>
  <c r="M1827" i="4"/>
  <c r="I1827" i="4"/>
  <c r="J1827" i="4" s="1"/>
  <c r="K1835" i="4"/>
  <c r="M1835" i="4"/>
  <c r="I1835" i="4"/>
  <c r="J1835" i="4" s="1"/>
  <c r="K1839" i="4"/>
  <c r="I1839" i="4"/>
  <c r="J1839" i="4" s="1"/>
  <c r="K1843" i="4"/>
  <c r="M1843" i="4"/>
  <c r="K1847" i="4"/>
  <c r="M1847" i="4"/>
  <c r="I1847" i="4"/>
  <c r="J1847" i="4" s="1"/>
  <c r="K1851" i="4"/>
  <c r="M1851" i="4"/>
  <c r="K1855" i="4"/>
  <c r="M1855" i="4"/>
  <c r="K1859" i="4"/>
  <c r="M1859" i="4"/>
  <c r="I1859" i="4"/>
  <c r="J1859" i="4" s="1"/>
  <c r="K1863" i="4"/>
  <c r="M1863" i="4"/>
  <c r="K1867" i="4"/>
  <c r="M1867" i="4"/>
  <c r="K1871" i="4"/>
  <c r="M1871" i="4"/>
  <c r="I1871" i="4"/>
  <c r="J1871" i="4" s="1"/>
  <c r="K1875" i="4"/>
  <c r="I1875" i="4"/>
  <c r="J1875" i="4" s="1"/>
  <c r="K1879" i="4"/>
  <c r="M1879" i="4"/>
  <c r="K1883" i="4"/>
  <c r="M1883" i="4"/>
  <c r="K1887" i="4"/>
  <c r="M1887" i="4"/>
  <c r="I1887" i="4"/>
  <c r="J1887" i="4" s="1"/>
  <c r="K1891" i="4"/>
  <c r="M1891" i="4"/>
  <c r="I1891" i="4"/>
  <c r="J1891" i="4" s="1"/>
  <c r="K1895" i="4"/>
  <c r="M1895" i="4"/>
  <c r="K1899" i="4"/>
  <c r="M1899" i="4"/>
  <c r="I1899" i="4"/>
  <c r="J1899" i="4" s="1"/>
  <c r="K1903" i="4"/>
  <c r="M1903" i="4"/>
  <c r="I1903" i="4"/>
  <c r="J1903" i="4" s="1"/>
  <c r="K1907" i="4"/>
  <c r="M1907" i="4"/>
  <c r="K1911" i="4"/>
  <c r="M1911" i="4"/>
  <c r="I1911" i="4"/>
  <c r="J1911" i="4" s="1"/>
  <c r="K1919" i="4"/>
  <c r="M1919" i="4"/>
  <c r="K1923" i="4"/>
  <c r="I1923" i="4"/>
  <c r="J1923" i="4" s="1"/>
  <c r="K1927" i="4"/>
  <c r="M1927" i="4"/>
  <c r="K1935" i="4"/>
  <c r="M1935" i="4"/>
  <c r="I1935" i="4"/>
  <c r="J1935" i="4" s="1"/>
  <c r="K1939" i="4"/>
  <c r="M1939" i="4"/>
  <c r="I1939" i="4"/>
  <c r="J1939" i="4" s="1"/>
  <c r="K1943" i="4"/>
  <c r="M1943" i="4"/>
  <c r="K1947" i="4"/>
  <c r="M1947" i="4"/>
  <c r="K1951" i="4"/>
  <c r="M1951" i="4"/>
  <c r="I1951" i="4"/>
  <c r="J1951" i="4" s="1"/>
  <c r="K1955" i="4"/>
  <c r="M1955" i="4"/>
  <c r="I1955" i="4"/>
  <c r="J1955" i="4" s="1"/>
  <c r="K1959" i="4"/>
  <c r="M1959" i="4"/>
  <c r="K1963" i="4"/>
  <c r="M1963" i="4"/>
  <c r="I1963" i="4"/>
  <c r="J1963" i="4" s="1"/>
  <c r="K1967" i="4"/>
  <c r="I1967" i="4"/>
  <c r="J1967" i="4" s="1"/>
  <c r="K1975" i="4"/>
  <c r="M1975" i="4"/>
  <c r="I1975" i="4"/>
  <c r="J1975" i="4" s="1"/>
  <c r="K1979" i="4"/>
  <c r="M1979" i="4"/>
  <c r="K1987" i="4"/>
  <c r="M1987" i="4"/>
  <c r="I1987" i="4"/>
  <c r="J1987" i="4" s="1"/>
  <c r="K1991" i="4"/>
  <c r="M1991" i="4"/>
  <c r="K1995" i="4"/>
  <c r="M1995" i="4"/>
  <c r="K1999" i="4"/>
  <c r="M1999" i="4"/>
  <c r="I1999" i="4"/>
  <c r="J1999" i="4" s="1"/>
  <c r="K2003" i="4"/>
  <c r="M2003" i="4"/>
  <c r="I2003" i="4"/>
  <c r="J2003" i="4" s="1"/>
  <c r="K2011" i="4"/>
  <c r="M2011" i="4"/>
  <c r="K2015" i="4"/>
  <c r="I2015" i="4"/>
  <c r="J2015" i="4" s="1"/>
  <c r="K2019" i="4"/>
  <c r="M2019" i="4"/>
  <c r="K2023" i="4"/>
  <c r="M2023" i="4"/>
  <c r="K2027" i="4"/>
  <c r="M2027" i="4"/>
  <c r="I2027" i="4"/>
  <c r="J2027" i="4" s="1"/>
  <c r="K2031" i="4"/>
  <c r="I2031" i="4"/>
  <c r="J2031" i="4" s="1"/>
  <c r="M2031" i="4"/>
  <c r="K2035" i="4"/>
  <c r="M2035" i="4"/>
  <c r="K2039" i="4"/>
  <c r="M2039" i="4"/>
  <c r="K2043" i="4"/>
  <c r="M2043" i="4"/>
  <c r="I2043" i="4"/>
  <c r="J2043" i="4" s="1"/>
  <c r="K2047" i="4"/>
  <c r="I2047" i="4"/>
  <c r="J2047" i="4" s="1"/>
  <c r="K2051" i="4"/>
  <c r="M2051" i="4"/>
  <c r="K2055" i="4"/>
  <c r="M2055" i="4"/>
  <c r="I2055" i="4"/>
  <c r="J2055" i="4" s="1"/>
  <c r="K2059" i="4"/>
  <c r="M2059" i="4"/>
  <c r="I2059" i="4"/>
  <c r="J2059" i="4" s="1"/>
  <c r="K2063" i="4"/>
  <c r="M2063" i="4"/>
  <c r="K2067" i="4"/>
  <c r="M2067" i="4"/>
  <c r="K2071" i="4"/>
  <c r="I2071" i="4"/>
  <c r="J2071" i="4" s="1"/>
  <c r="K2075" i="4"/>
  <c r="M2075" i="4"/>
  <c r="I2075" i="4"/>
  <c r="J2075" i="4" s="1"/>
  <c r="K2083" i="4"/>
  <c r="M2083" i="4"/>
  <c r="I2083" i="4"/>
  <c r="J2083" i="4" s="1"/>
  <c r="K2087" i="4"/>
  <c r="M2087" i="4"/>
  <c r="I2087" i="4"/>
  <c r="J2087" i="4" s="1"/>
  <c r="K2091" i="4"/>
  <c r="M2091" i="4"/>
  <c r="K2095" i="4"/>
  <c r="M2095" i="4"/>
  <c r="K2099" i="4"/>
  <c r="M2099" i="4"/>
  <c r="I2099" i="4"/>
  <c r="J2099" i="4" s="1"/>
  <c r="K2103" i="4"/>
  <c r="M2103" i="4"/>
  <c r="I2103" i="4"/>
  <c r="J2103" i="4" s="1"/>
  <c r="K2111" i="4"/>
  <c r="M2111" i="4"/>
  <c r="K2115" i="4"/>
  <c r="I2115" i="4"/>
  <c r="J2115" i="4" s="1"/>
  <c r="K2119" i="4"/>
  <c r="M2119" i="4"/>
  <c r="K2123" i="4"/>
  <c r="M2123" i="4"/>
  <c r="K2127" i="4"/>
  <c r="M2127" i="4"/>
  <c r="I2127" i="4"/>
  <c r="J2127" i="4" s="1"/>
  <c r="K2131" i="4"/>
  <c r="M2131" i="4"/>
  <c r="K2135" i="4"/>
  <c r="M2135" i="4"/>
  <c r="K2139" i="4"/>
  <c r="I2139" i="4"/>
  <c r="J2139" i="4" s="1"/>
  <c r="K2143" i="4"/>
  <c r="M2143" i="4"/>
  <c r="I2143" i="4"/>
  <c r="J2143" i="4" s="1"/>
  <c r="K2151" i="4"/>
  <c r="M2151" i="4"/>
  <c r="I2151" i="4"/>
  <c r="J2151" i="4" s="1"/>
  <c r="K2155" i="4"/>
  <c r="M2155" i="4"/>
  <c r="I2155" i="4"/>
  <c r="J2155" i="4" s="1"/>
  <c r="K2159" i="4"/>
  <c r="M2159" i="4"/>
  <c r="K2163" i="4"/>
  <c r="M2163" i="4"/>
  <c r="K2167" i="4"/>
  <c r="M2167" i="4"/>
  <c r="I2167" i="4"/>
  <c r="J2167" i="4" s="1"/>
  <c r="K2171" i="4"/>
  <c r="I2171" i="4"/>
  <c r="J2171" i="4" s="1"/>
  <c r="K2175" i="4"/>
  <c r="M2175" i="4"/>
  <c r="K2179" i="4"/>
  <c r="M2179" i="4"/>
  <c r="K2183" i="4"/>
  <c r="M2183" i="4"/>
  <c r="I2183" i="4"/>
  <c r="J2183" i="4" s="1"/>
  <c r="K2187" i="4"/>
  <c r="M2187" i="4"/>
  <c r="I2187" i="4"/>
  <c r="J2187" i="4" s="1"/>
  <c r="K2191" i="4"/>
  <c r="M2191" i="4"/>
  <c r="K2195" i="4"/>
  <c r="M2195" i="4"/>
  <c r="I2195" i="4"/>
  <c r="J2195" i="4" s="1"/>
  <c r="K2199" i="4"/>
  <c r="M2199" i="4"/>
  <c r="I2199" i="4"/>
  <c r="J2199" i="4" s="1"/>
  <c r="K2207" i="4"/>
  <c r="M2207" i="4"/>
  <c r="I2207" i="4"/>
  <c r="J2207" i="4" s="1"/>
  <c r="K2211" i="4"/>
  <c r="I2211" i="4"/>
  <c r="J2211" i="4" s="1"/>
  <c r="K2215" i="4"/>
  <c r="M2215" i="4"/>
  <c r="K2223" i="4"/>
  <c r="M2223" i="4"/>
  <c r="I2223" i="4"/>
  <c r="J2223" i="4" s="1"/>
  <c r="K2227" i="4"/>
  <c r="I2227" i="4"/>
  <c r="J2227" i="4" s="1"/>
  <c r="K2231" i="4"/>
  <c r="M2231" i="4"/>
  <c r="K2235" i="4"/>
  <c r="M2235" i="4"/>
  <c r="I2235" i="4"/>
  <c r="J2235" i="4" s="1"/>
  <c r="K2239" i="4"/>
  <c r="I2239" i="4"/>
  <c r="J2239" i="4" s="1"/>
  <c r="M2239" i="4"/>
  <c r="K2243" i="4"/>
  <c r="M2243" i="4"/>
  <c r="K2247" i="4"/>
  <c r="M2247" i="4"/>
  <c r="K2251" i="4"/>
  <c r="M2251" i="4"/>
  <c r="I2251" i="4"/>
  <c r="J2251" i="4" s="1"/>
  <c r="K2255" i="4"/>
  <c r="M2255" i="4"/>
  <c r="I2255" i="4"/>
  <c r="J2255" i="4" s="1"/>
  <c r="K2259" i="4"/>
  <c r="M2259" i="4"/>
  <c r="K2267" i="4"/>
  <c r="M2267" i="4"/>
  <c r="I2267" i="4"/>
  <c r="K2271" i="4"/>
  <c r="I2271" i="4"/>
  <c r="J2271" i="4" s="1"/>
  <c r="K2275" i="4"/>
  <c r="M2275" i="4"/>
  <c r="I2275" i="4"/>
  <c r="J2275" i="4" s="1"/>
  <c r="K2279" i="4"/>
  <c r="M2279" i="4"/>
  <c r="K2283" i="4"/>
  <c r="M2283" i="4"/>
  <c r="I2283" i="4"/>
  <c r="J2283" i="4" s="1"/>
  <c r="K2287" i="4"/>
  <c r="M2287" i="4"/>
  <c r="I2287" i="4"/>
  <c r="J2287" i="4" s="1"/>
  <c r="K2291" i="4"/>
  <c r="M2291" i="4"/>
  <c r="I2291" i="4"/>
  <c r="J2291" i="4" s="1"/>
  <c r="K2295" i="4"/>
  <c r="M2295" i="4"/>
  <c r="K2299" i="4"/>
  <c r="I2299" i="4"/>
  <c r="J2299" i="4" s="1"/>
  <c r="K2303" i="4"/>
  <c r="M2303" i="4"/>
  <c r="I2303" i="4"/>
  <c r="J2303" i="4" s="1"/>
  <c r="K2311" i="4"/>
  <c r="M2311" i="4"/>
  <c r="I2311" i="4"/>
  <c r="J2311" i="4" s="1"/>
  <c r="K2319" i="4"/>
  <c r="M2319" i="4"/>
  <c r="I2319" i="4"/>
  <c r="J2319" i="4" s="1"/>
  <c r="K2323" i="4"/>
  <c r="M2323" i="4"/>
  <c r="K2327" i="4"/>
  <c r="M2327" i="4"/>
  <c r="K2331" i="4"/>
  <c r="M2331" i="4"/>
  <c r="I2331" i="4"/>
  <c r="J2331" i="4" s="1"/>
  <c r="K2335" i="4"/>
  <c r="M2335" i="4"/>
  <c r="I2335" i="4"/>
  <c r="J2335" i="4" s="1"/>
  <c r="K2339" i="4"/>
  <c r="M2339" i="4"/>
  <c r="I2339" i="4"/>
  <c r="J2339" i="4" s="1"/>
  <c r="K2343" i="4"/>
  <c r="M2343" i="4"/>
  <c r="K2347" i="4"/>
  <c r="M2347" i="4"/>
  <c r="K2351" i="4"/>
  <c r="M2351" i="4"/>
  <c r="I2351" i="4"/>
  <c r="J2351" i="4" s="1"/>
  <c r="K2355" i="4"/>
  <c r="I2355" i="4"/>
  <c r="J2355" i="4" s="1"/>
  <c r="K2359" i="4"/>
  <c r="M2359" i="4"/>
  <c r="K2363" i="4"/>
  <c r="I2363" i="4"/>
  <c r="J2363" i="4" s="1"/>
  <c r="K2367" i="4"/>
  <c r="M2367" i="4"/>
  <c r="K2371" i="4"/>
  <c r="M2371" i="4"/>
  <c r="I2371" i="4"/>
  <c r="J2371" i="4" s="1"/>
  <c r="K2375" i="4"/>
  <c r="M2375" i="4"/>
  <c r="I2375" i="4"/>
  <c r="J2375" i="4" s="1"/>
  <c r="K2379" i="4"/>
  <c r="M2379" i="4"/>
  <c r="I2379" i="4"/>
  <c r="J2379" i="4" s="1"/>
  <c r="K2383" i="4"/>
  <c r="M2383" i="4"/>
  <c r="K2387" i="4"/>
  <c r="M2387" i="4"/>
  <c r="K2391" i="4"/>
  <c r="M2391" i="4"/>
  <c r="I2391" i="4"/>
  <c r="J2391" i="4" s="1"/>
  <c r="K2395" i="4"/>
  <c r="M2395" i="4"/>
  <c r="I2395" i="4"/>
  <c r="K2399" i="4"/>
  <c r="I2399" i="4"/>
  <c r="J2399" i="4" s="1"/>
  <c r="K2403" i="4"/>
  <c r="M2403" i="4"/>
  <c r="K2407" i="4"/>
  <c r="M2407" i="4"/>
  <c r="I2407" i="4"/>
  <c r="J2407" i="4" s="1"/>
  <c r="K2411" i="4"/>
  <c r="M2411" i="4"/>
  <c r="I2411" i="4"/>
  <c r="J2411" i="4" s="1"/>
  <c r="K2415" i="4"/>
  <c r="M2415" i="4"/>
  <c r="I2415" i="4"/>
  <c r="J2415" i="4" s="1"/>
  <c r="K2419" i="4"/>
  <c r="M2419" i="4"/>
  <c r="K2423" i="4"/>
  <c r="I2423" i="4"/>
  <c r="J2423" i="4" s="1"/>
  <c r="K2427" i="4"/>
  <c r="M2427" i="4"/>
  <c r="K2431" i="4"/>
  <c r="M2431" i="4"/>
  <c r="I2431" i="4"/>
  <c r="J2431" i="4" s="1"/>
  <c r="K2435" i="4"/>
  <c r="M2435" i="4"/>
  <c r="I2435" i="4"/>
  <c r="J2435" i="4" s="1"/>
  <c r="K2439" i="4"/>
  <c r="M2439" i="4"/>
  <c r="K2443" i="4"/>
  <c r="M2443" i="4"/>
  <c r="K2447" i="4"/>
  <c r="M2447" i="4"/>
  <c r="I2447" i="4"/>
  <c r="J2447" i="4" s="1"/>
  <c r="K2451" i="4"/>
  <c r="M2451" i="4"/>
  <c r="I2451" i="4"/>
  <c r="J2451" i="4" s="1"/>
  <c r="K2455" i="4"/>
  <c r="M2455" i="4"/>
  <c r="K2459" i="4"/>
  <c r="M2459" i="4"/>
  <c r="K2463" i="4"/>
  <c r="I2463" i="4"/>
  <c r="J2463" i="4" s="1"/>
  <c r="K2467" i="4"/>
  <c r="M2467" i="4"/>
  <c r="I2467" i="4"/>
  <c r="J2467" i="4" s="1"/>
  <c r="K2471" i="4"/>
  <c r="I2471" i="4"/>
  <c r="J2471" i="4" s="1"/>
  <c r="K2475" i="4"/>
  <c r="M2475" i="4"/>
  <c r="K2479" i="4"/>
  <c r="M2479" i="4"/>
  <c r="I2479" i="4"/>
  <c r="J2479" i="4" s="1"/>
  <c r="K2483" i="4"/>
  <c r="M2483" i="4"/>
  <c r="K2487" i="4"/>
  <c r="M2487" i="4"/>
  <c r="I2487" i="4"/>
  <c r="J2487" i="4" s="1"/>
  <c r="K2491" i="4"/>
  <c r="M2491" i="4"/>
  <c r="I2491" i="4"/>
  <c r="J2491" i="4" s="1"/>
  <c r="K2495" i="4"/>
  <c r="I2495" i="4"/>
  <c r="J2495" i="4" s="1"/>
  <c r="K2499" i="4"/>
  <c r="M2499" i="4"/>
  <c r="K2507" i="4"/>
  <c r="M2507" i="4"/>
  <c r="I2507" i="4"/>
  <c r="J2507" i="4" s="1"/>
  <c r="K2511" i="4"/>
  <c r="M2511" i="4"/>
  <c r="I2511" i="4"/>
  <c r="J2511" i="4" s="1"/>
  <c r="K2515" i="4"/>
  <c r="M2515" i="4"/>
  <c r="I2515" i="4"/>
  <c r="K2519" i="4"/>
  <c r="M2519" i="4"/>
  <c r="K2523" i="4"/>
  <c r="M2523" i="4"/>
  <c r="K2527" i="4"/>
  <c r="I2527" i="4"/>
  <c r="J2527" i="4" s="1"/>
  <c r="K2531" i="4"/>
  <c r="M2531" i="4"/>
  <c r="I2531" i="4"/>
  <c r="J2531" i="4" s="1"/>
  <c r="K2535" i="4"/>
  <c r="M2535" i="4"/>
  <c r="K2539" i="4"/>
  <c r="M2539" i="4"/>
  <c r="I2539" i="4"/>
  <c r="J2539" i="4" s="1"/>
  <c r="K2543" i="4"/>
  <c r="M2543" i="4"/>
  <c r="K2547" i="4"/>
  <c r="M2547" i="4"/>
  <c r="I2547" i="4"/>
  <c r="J2547" i="4" s="1"/>
  <c r="K2551" i="4"/>
  <c r="I2551" i="4"/>
  <c r="J2551" i="4" s="1"/>
  <c r="M2551" i="4"/>
  <c r="K2555" i="4"/>
  <c r="M2555" i="4"/>
  <c r="I2555" i="4"/>
  <c r="J2555" i="4" s="1"/>
  <c r="K2563" i="4"/>
  <c r="M2563" i="4"/>
  <c r="I2563" i="4"/>
  <c r="J2563" i="4" s="1"/>
  <c r="K2567" i="4"/>
  <c r="I2567" i="4"/>
  <c r="J2567" i="4" s="1"/>
  <c r="K2571" i="4"/>
  <c r="M2571" i="4"/>
  <c r="I2571" i="4"/>
  <c r="J2571" i="4" s="1"/>
  <c r="K2575" i="4"/>
  <c r="M2575" i="4"/>
  <c r="K2579" i="4"/>
  <c r="M2579" i="4"/>
  <c r="M898" i="4"/>
  <c r="M2587" i="4"/>
  <c r="M2595" i="4"/>
  <c r="M2627" i="4"/>
  <c r="M2935" i="4"/>
  <c r="M2967" i="4"/>
  <c r="M2999" i="4"/>
  <c r="M3031" i="4"/>
  <c r="M3063" i="4"/>
  <c r="M3095" i="4"/>
  <c r="M3195" i="4"/>
  <c r="M3227" i="4"/>
  <c r="M3259" i="4"/>
  <c r="M3291" i="4"/>
  <c r="M3327" i="4"/>
  <c r="M3347" i="4"/>
  <c r="M3359" i="4"/>
  <c r="M3371" i="4"/>
  <c r="M3383" i="4"/>
  <c r="M3407" i="4"/>
  <c r="M3427" i="4"/>
  <c r="M3447" i="4"/>
  <c r="M3467" i="4"/>
  <c r="M3487" i="4"/>
  <c r="M3503" i="4"/>
  <c r="M3539" i="4"/>
  <c r="M3555" i="4"/>
  <c r="M3575" i="4"/>
  <c r="M3595" i="4"/>
  <c r="M3615" i="4"/>
  <c r="M3667" i="4"/>
  <c r="M3679" i="4"/>
  <c r="M3687" i="4"/>
  <c r="M3723" i="4"/>
  <c r="M3743" i="4"/>
  <c r="I1446" i="4"/>
  <c r="J1446" i="4" s="1"/>
  <c r="M1446" i="4"/>
  <c r="I2110" i="4"/>
  <c r="J2110" i="4" s="1"/>
  <c r="M2110" i="4"/>
  <c r="K2591" i="4"/>
  <c r="M2591" i="4"/>
  <c r="K2599" i="4"/>
  <c r="M2599" i="4"/>
  <c r="K2607" i="4"/>
  <c r="M2607" i="4"/>
  <c r="K2615" i="4"/>
  <c r="M2615" i="4"/>
  <c r="K2623" i="4"/>
  <c r="M2623" i="4"/>
  <c r="K2631" i="4"/>
  <c r="M2631" i="4"/>
  <c r="K2639" i="4"/>
  <c r="M2639" i="4"/>
  <c r="K2923" i="4"/>
  <c r="M2923" i="4"/>
  <c r="K2931" i="4"/>
  <c r="M2931" i="4"/>
  <c r="K2939" i="4"/>
  <c r="M2939" i="4"/>
  <c r="K2947" i="4"/>
  <c r="M2947" i="4"/>
  <c r="K2955" i="4"/>
  <c r="M2955" i="4"/>
  <c r="K2963" i="4"/>
  <c r="M2963" i="4"/>
  <c r="K2971" i="4"/>
  <c r="M2971" i="4"/>
  <c r="K2979" i="4"/>
  <c r="M2979" i="4"/>
  <c r="K2987" i="4"/>
  <c r="M2987" i="4"/>
  <c r="K2995" i="4"/>
  <c r="M2995" i="4"/>
  <c r="K3003" i="4"/>
  <c r="M3003" i="4"/>
  <c r="K3011" i="4"/>
  <c r="M3011" i="4"/>
  <c r="K3019" i="4"/>
  <c r="M3019" i="4"/>
  <c r="K3027" i="4"/>
  <c r="M3027" i="4"/>
  <c r="K3035" i="4"/>
  <c r="M3035" i="4"/>
  <c r="K3043" i="4"/>
  <c r="M3043" i="4"/>
  <c r="K3051" i="4"/>
  <c r="M3051" i="4"/>
  <c r="K3059" i="4"/>
  <c r="M3059" i="4"/>
  <c r="K3067" i="4"/>
  <c r="M3067" i="4"/>
  <c r="K3075" i="4"/>
  <c r="M3075" i="4"/>
  <c r="K3083" i="4"/>
  <c r="M3083" i="4"/>
  <c r="K3091" i="4"/>
  <c r="M3091" i="4"/>
  <c r="K3099" i="4"/>
  <c r="M3099" i="4"/>
  <c r="K3107" i="4"/>
  <c r="M3107" i="4"/>
  <c r="K3183" i="4"/>
  <c r="M3183" i="4"/>
  <c r="K3191" i="4"/>
  <c r="M3191" i="4"/>
  <c r="K3199" i="4"/>
  <c r="M3199" i="4"/>
  <c r="K3207" i="4"/>
  <c r="M3207" i="4"/>
  <c r="K3215" i="4"/>
  <c r="M3215" i="4"/>
  <c r="K3223" i="4"/>
  <c r="M3223" i="4"/>
  <c r="K3231" i="4"/>
  <c r="M3231" i="4"/>
  <c r="K3239" i="4"/>
  <c r="M3239" i="4"/>
  <c r="K3247" i="4"/>
  <c r="M3247" i="4"/>
  <c r="K3255" i="4"/>
  <c r="M3255" i="4"/>
  <c r="K3263" i="4"/>
  <c r="M3263" i="4"/>
  <c r="K3271" i="4"/>
  <c r="M3271" i="4"/>
  <c r="K3279" i="4"/>
  <c r="M3279" i="4"/>
  <c r="K3287" i="4"/>
  <c r="M3287" i="4"/>
  <c r="K3295" i="4"/>
  <c r="M3295" i="4"/>
  <c r="K3303" i="4"/>
  <c r="M3303" i="4"/>
  <c r="K3311" i="4"/>
  <c r="M3311" i="4"/>
  <c r="K3319" i="4"/>
  <c r="M3319" i="4"/>
  <c r="K3335" i="4"/>
  <c r="M3335" i="4"/>
  <c r="K3387" i="4"/>
  <c r="M3387" i="4"/>
  <c r="K3403" i="4"/>
  <c r="M3403" i="4"/>
  <c r="K3419" i="4"/>
  <c r="M3419" i="4"/>
  <c r="K3435" i="4"/>
  <c r="M3435" i="4"/>
  <c r="K3451" i="4"/>
  <c r="M3451" i="4"/>
  <c r="K3463" i="4"/>
  <c r="M3463" i="4"/>
  <c r="K3479" i="4"/>
  <c r="M3479" i="4"/>
  <c r="K3491" i="4"/>
  <c r="M3491" i="4"/>
  <c r="K3507" i="4"/>
  <c r="M3507" i="4"/>
  <c r="K3535" i="4"/>
  <c r="M3535" i="4"/>
  <c r="K3551" i="4"/>
  <c r="M3551" i="4"/>
  <c r="K3563" i="4"/>
  <c r="M3563" i="4"/>
  <c r="K3579" i="4"/>
  <c r="M3579" i="4"/>
  <c r="K3591" i="4"/>
  <c r="M3591" i="4"/>
  <c r="K3607" i="4"/>
  <c r="M3607" i="4"/>
  <c r="K3619" i="4"/>
  <c r="M3619" i="4"/>
  <c r="K3631" i="4"/>
  <c r="M3631" i="4"/>
  <c r="K3647" i="4"/>
  <c r="M3647" i="4"/>
  <c r="K3659" i="4"/>
  <c r="M3659" i="4"/>
  <c r="K3695" i="4"/>
  <c r="M3695" i="4"/>
  <c r="K3707" i="4"/>
  <c r="M3707" i="4"/>
  <c r="K3719" i="4"/>
  <c r="M3719" i="4"/>
  <c r="K3735" i="4"/>
  <c r="M3735" i="4"/>
  <c r="K3747" i="4"/>
  <c r="M3747" i="4"/>
  <c r="I4626" i="4"/>
  <c r="J4626" i="4" s="1"/>
  <c r="M4626" i="4"/>
  <c r="K3943" i="4"/>
  <c r="M3943" i="4"/>
  <c r="K3955" i="4"/>
  <c r="M3955" i="4"/>
  <c r="K3959" i="4"/>
  <c r="M3959" i="4"/>
  <c r="K3967" i="4"/>
  <c r="M3967" i="4"/>
  <c r="K3979" i="4"/>
  <c r="M3979" i="4"/>
  <c r="K3983" i="4"/>
  <c r="M3983" i="4"/>
  <c r="K3995" i="4"/>
  <c r="M3995" i="4"/>
  <c r="K3999" i="4"/>
  <c r="M3999" i="4"/>
  <c r="K4011" i="4"/>
  <c r="M4011" i="4"/>
  <c r="K4015" i="4"/>
  <c r="M4015" i="4"/>
  <c r="K4027" i="4"/>
  <c r="M4027" i="4"/>
  <c r="K4031" i="4"/>
  <c r="M4031" i="4"/>
  <c r="K4043" i="4"/>
  <c r="M4043" i="4"/>
  <c r="K4047" i="4"/>
  <c r="M4047" i="4"/>
  <c r="K4055" i="4"/>
  <c r="M4055" i="4"/>
  <c r="K4067" i="4"/>
  <c r="M4067" i="4"/>
  <c r="K4071" i="4"/>
  <c r="M4071" i="4"/>
  <c r="K4083" i="4"/>
  <c r="M4083" i="4"/>
  <c r="K4091" i="4"/>
  <c r="M4091" i="4"/>
  <c r="K4095" i="4"/>
  <c r="M4095" i="4"/>
  <c r="K4107" i="4"/>
  <c r="M4107" i="4"/>
  <c r="K4111" i="4"/>
  <c r="M4111" i="4"/>
  <c r="K4123" i="4"/>
  <c r="M4123" i="4"/>
  <c r="K4127" i="4"/>
  <c r="M4127" i="4"/>
  <c r="K4139" i="4"/>
  <c r="M4139" i="4"/>
  <c r="K4143" i="4"/>
  <c r="M4143" i="4"/>
  <c r="K4151" i="4"/>
  <c r="M4151" i="4"/>
  <c r="K4155" i="4"/>
  <c r="M4155" i="4"/>
  <c r="K4167" i="4"/>
  <c r="M4167" i="4"/>
  <c r="K4171" i="4"/>
  <c r="M4171" i="4"/>
  <c r="K4183" i="4"/>
  <c r="M4183" i="4"/>
  <c r="K4187" i="4"/>
  <c r="M4187" i="4"/>
  <c r="K4199" i="4"/>
  <c r="M4199" i="4"/>
  <c r="K4203" i="4"/>
  <c r="M4203" i="4"/>
  <c r="K4215" i="4"/>
  <c r="M4215" i="4"/>
  <c r="K4227" i="4"/>
  <c r="M4227" i="4"/>
  <c r="K4231" i="4"/>
  <c r="M4231" i="4"/>
  <c r="K4243" i="4"/>
  <c r="M4243" i="4"/>
  <c r="K4247" i="4"/>
  <c r="M4247" i="4"/>
  <c r="K4259" i="4"/>
  <c r="M4259" i="4"/>
  <c r="K4263" i="4"/>
  <c r="M4263" i="4"/>
  <c r="K4275" i="4"/>
  <c r="M4275" i="4"/>
  <c r="K4287" i="4"/>
  <c r="M4287" i="4"/>
  <c r="K4299" i="4"/>
  <c r="M4299" i="4"/>
  <c r="K4307" i="4"/>
  <c r="M4307" i="4"/>
  <c r="K4311" i="4"/>
  <c r="M4311" i="4"/>
  <c r="K4319" i="4"/>
  <c r="M4319" i="4"/>
  <c r="K4323" i="4"/>
  <c r="M4323" i="4"/>
  <c r="K4335" i="4"/>
  <c r="M4335" i="4"/>
  <c r="K4347" i="4"/>
  <c r="M4347" i="4"/>
  <c r="K4351" i="4"/>
  <c r="M4351" i="4"/>
  <c r="K4359" i="4"/>
  <c r="M4359" i="4"/>
  <c r="K4363" i="4"/>
  <c r="M4363" i="4"/>
  <c r="K4371" i="4"/>
  <c r="M4371" i="4"/>
  <c r="K4375" i="4"/>
  <c r="M4375" i="4"/>
  <c r="K4387" i="4"/>
  <c r="M4387" i="4"/>
  <c r="K4391" i="4"/>
  <c r="M4391" i="4"/>
  <c r="K4403" i="4"/>
  <c r="M4403" i="4"/>
  <c r="K4407" i="4"/>
  <c r="M4407" i="4"/>
  <c r="K4419" i="4"/>
  <c r="M4419" i="4"/>
  <c r="K4431" i="4"/>
  <c r="M4431" i="4"/>
  <c r="K4443" i="4"/>
  <c r="M4443" i="4"/>
  <c r="K4447" i="4"/>
  <c r="M4447" i="4"/>
  <c r="K4459" i="4"/>
  <c r="M4459" i="4"/>
  <c r="K4463" i="4"/>
  <c r="M4463" i="4"/>
  <c r="K4475" i="4"/>
  <c r="M4475" i="4"/>
  <c r="K4479" i="4"/>
  <c r="M4479" i="4"/>
  <c r="K4487" i="4"/>
  <c r="M4487" i="4"/>
  <c r="K4499" i="4"/>
  <c r="M4499" i="4"/>
  <c r="K4503" i="4"/>
  <c r="M4503" i="4"/>
  <c r="K4515" i="4"/>
  <c r="M4515" i="4"/>
  <c r="K4519" i="4"/>
  <c r="M4519" i="4"/>
  <c r="K4527" i="4"/>
  <c r="M4527" i="4"/>
  <c r="K4531" i="4"/>
  <c r="M4531" i="4"/>
  <c r="K4539" i="4"/>
  <c r="M4539" i="4"/>
  <c r="K4543" i="4"/>
  <c r="M4543" i="4"/>
  <c r="K4555" i="4"/>
  <c r="M4555" i="4"/>
  <c r="K4563" i="4"/>
  <c r="M4563" i="4"/>
  <c r="K4567" i="4"/>
  <c r="M4567" i="4"/>
  <c r="K4575" i="4"/>
  <c r="M4575" i="4"/>
  <c r="K4579" i="4"/>
  <c r="M4579" i="4"/>
  <c r="K4591" i="4"/>
  <c r="M4591" i="4"/>
  <c r="K4603" i="4"/>
  <c r="M4603" i="4"/>
  <c r="K4611" i="4"/>
  <c r="M4611" i="4"/>
  <c r="K4615" i="4"/>
  <c r="M4615" i="4"/>
  <c r="K4623" i="4"/>
  <c r="M4623" i="4"/>
  <c r="K4635" i="4"/>
  <c r="M4635" i="4"/>
  <c r="K4639" i="4"/>
  <c r="M4639" i="4"/>
  <c r="K4647" i="4"/>
  <c r="M4647" i="4"/>
  <c r="K4651" i="4"/>
  <c r="M4651" i="4"/>
  <c r="K4659" i="4"/>
  <c r="M4659" i="4"/>
  <c r="K4671" i="4"/>
  <c r="M4671" i="4"/>
  <c r="K4683" i="4"/>
  <c r="M4683" i="4"/>
  <c r="K4695" i="4"/>
  <c r="M4695" i="4"/>
  <c r="K4703" i="4"/>
  <c r="M4703" i="4"/>
  <c r="K4707" i="4"/>
  <c r="M4707" i="4"/>
  <c r="K4715" i="4"/>
  <c r="M4715" i="4"/>
  <c r="K4727" i="4"/>
  <c r="M4727" i="4"/>
  <c r="K4739" i="4"/>
  <c r="M4739" i="4"/>
  <c r="K4751" i="4"/>
  <c r="M4751" i="4"/>
  <c r="K4763" i="4"/>
  <c r="M4763" i="4"/>
  <c r="K4775" i="4"/>
  <c r="M4775" i="4"/>
  <c r="K4779" i="4"/>
  <c r="M4779" i="4"/>
  <c r="K4791" i="4"/>
  <c r="M4791" i="4"/>
  <c r="K4795" i="4"/>
  <c r="M4795" i="4"/>
  <c r="K4803" i="4"/>
  <c r="M4803" i="4"/>
  <c r="K4807" i="4"/>
  <c r="M4807" i="4"/>
  <c r="K4815" i="4"/>
  <c r="M4815" i="4"/>
  <c r="K4827" i="4"/>
  <c r="M4827" i="4"/>
  <c r="K4839" i="4"/>
  <c r="M4839" i="4"/>
  <c r="K4843" i="4"/>
  <c r="M4843" i="4"/>
  <c r="K4851" i="4"/>
  <c r="M4851" i="4"/>
  <c r="K4855" i="4"/>
  <c r="M4855" i="4"/>
  <c r="K4863" i="4"/>
  <c r="M4863" i="4"/>
  <c r="K4875" i="4"/>
  <c r="M4875" i="4"/>
  <c r="K4879" i="4"/>
  <c r="M4879" i="4"/>
  <c r="K4887" i="4"/>
  <c r="M4887" i="4"/>
  <c r="K4891" i="4"/>
  <c r="M4891" i="4"/>
  <c r="K4899" i="4"/>
  <c r="M4899" i="4"/>
  <c r="K4903" i="4"/>
  <c r="M4903" i="4"/>
  <c r="K4915" i="4"/>
  <c r="M4915" i="4"/>
  <c r="K4919" i="4"/>
  <c r="M4919" i="4"/>
  <c r="K4927" i="4"/>
  <c r="M4927" i="4"/>
  <c r="K4931" i="4"/>
  <c r="M4931" i="4"/>
  <c r="K4939" i="4"/>
  <c r="M4939" i="4"/>
  <c r="K4943" i="4"/>
  <c r="M4943" i="4"/>
  <c r="K4955" i="4"/>
  <c r="M4955" i="4"/>
  <c r="K4963" i="4"/>
  <c r="M4963" i="4"/>
  <c r="K4967" i="4"/>
  <c r="M4967" i="4"/>
  <c r="K4975" i="4"/>
  <c r="M4975" i="4"/>
  <c r="K4979" i="4"/>
  <c r="M4979" i="4"/>
  <c r="K4987" i="4"/>
  <c r="M4987" i="4"/>
  <c r="K4991" i="4"/>
  <c r="M4991" i="4"/>
  <c r="K4999" i="4"/>
  <c r="M4999" i="4"/>
  <c r="K5011" i="4"/>
  <c r="M5011" i="4"/>
  <c r="K5023" i="4"/>
  <c r="M5023" i="4"/>
  <c r="K5035" i="4"/>
  <c r="M5035" i="4"/>
  <c r="K5043" i="4"/>
  <c r="M5043" i="4"/>
  <c r="N468" i="4"/>
  <c r="N724" i="4"/>
  <c r="N980" i="4"/>
  <c r="N1236" i="4"/>
  <c r="N1572" i="4"/>
  <c r="N2596" i="4"/>
  <c r="N3108" i="4"/>
  <c r="N4381" i="4"/>
  <c r="N52" i="4"/>
  <c r="O52" i="4" s="1"/>
  <c r="N564" i="4"/>
  <c r="N820" i="4"/>
  <c r="N1076" i="4"/>
  <c r="N1332" i="4"/>
  <c r="N1764" i="4"/>
  <c r="N2276" i="4"/>
  <c r="N2788" i="4"/>
  <c r="N3300" i="4"/>
  <c r="N85" i="4"/>
  <c r="M85" i="4"/>
  <c r="M3697" i="4"/>
  <c r="I3697" i="4"/>
  <c r="J3697" i="4" s="1"/>
  <c r="M3749" i="4"/>
  <c r="I3749" i="4"/>
  <c r="J3749" i="4" s="1"/>
  <c r="M3829" i="4"/>
  <c r="I3829" i="4"/>
  <c r="J3829" i="4" s="1"/>
  <c r="I3905" i="4"/>
  <c r="J3905" i="4" s="1"/>
  <c r="M3905" i="4"/>
  <c r="M4097" i="4"/>
  <c r="I4097" i="4"/>
  <c r="J4097" i="4" s="1"/>
  <c r="M4249" i="4"/>
  <c r="I4249" i="4"/>
  <c r="J4249" i="4" s="1"/>
  <c r="M4337" i="4"/>
  <c r="I4337" i="4"/>
  <c r="M4345" i="4"/>
  <c r="I4345" i="4"/>
  <c r="J4345" i="4" s="1"/>
  <c r="K4513" i="4"/>
  <c r="N4513" i="4"/>
  <c r="M4513" i="4"/>
  <c r="K4929" i="4"/>
  <c r="M4929" i="4"/>
  <c r="N4929" i="4"/>
  <c r="M53" i="4"/>
  <c r="O53" i="4" s="1"/>
  <c r="N78" i="4"/>
  <c r="M78" i="4"/>
  <c r="M726" i="4"/>
  <c r="I726" i="4"/>
  <c r="J726" i="4" s="1"/>
  <c r="M862" i="4"/>
  <c r="I862" i="4"/>
  <c r="J862" i="4" s="1"/>
  <c r="I1074" i="4"/>
  <c r="J1074" i="4" s="1"/>
  <c r="M1074" i="4"/>
  <c r="I1294" i="4"/>
  <c r="J1294" i="4" s="1"/>
  <c r="M1294" i="4"/>
  <c r="I1654" i="4"/>
  <c r="J1654" i="4" s="1"/>
  <c r="M1654" i="4"/>
  <c r="M1766" i="4"/>
  <c r="I1766" i="4"/>
  <c r="J1766" i="4" s="1"/>
  <c r="I1910" i="4"/>
  <c r="J1910" i="4" s="1"/>
  <c r="M1910" i="4"/>
  <c r="I2062" i="4"/>
  <c r="J2062" i="4" s="1"/>
  <c r="M2062" i="4"/>
  <c r="I2098" i="4"/>
  <c r="J2098" i="4" s="1"/>
  <c r="M2098" i="4"/>
  <c r="M2658" i="4"/>
  <c r="I2658" i="4"/>
  <c r="J2658" i="4" s="1"/>
  <c r="M2694" i="4"/>
  <c r="I2694" i="4"/>
  <c r="J2694" i="4" s="1"/>
  <c r="I2794" i="4"/>
  <c r="J2794" i="4" s="1"/>
  <c r="M2794" i="4"/>
  <c r="I4174" i="4"/>
  <c r="J4174" i="4" s="1"/>
  <c r="M4174" i="4"/>
  <c r="I4286" i="4"/>
  <c r="J4286" i="4" s="1"/>
  <c r="M4286" i="4"/>
  <c r="I4302" i="4"/>
  <c r="J4302" i="4" s="1"/>
  <c r="M4302" i="4"/>
  <c r="N372" i="4"/>
  <c r="N500" i="4"/>
  <c r="N628" i="4"/>
  <c r="N756" i="4"/>
  <c r="N884" i="4"/>
  <c r="N1012" i="4"/>
  <c r="N1140" i="4"/>
  <c r="N1268" i="4"/>
  <c r="N1396" i="4"/>
  <c r="N1636" i="4"/>
  <c r="N1892" i="4"/>
  <c r="N2148" i="4"/>
  <c r="N2660" i="4"/>
  <c r="N2916" i="4"/>
  <c r="N3172" i="4"/>
  <c r="N4688" i="4"/>
  <c r="N404" i="4"/>
  <c r="N532" i="4"/>
  <c r="N660" i="4"/>
  <c r="N788" i="4"/>
  <c r="N916" i="4"/>
  <c r="N1172" i="4"/>
  <c r="N1300" i="4"/>
  <c r="N1444" i="4"/>
  <c r="N1700" i="4"/>
  <c r="N1956" i="4"/>
  <c r="N2724" i="4"/>
  <c r="N2980" i="4"/>
  <c r="N3236" i="4"/>
  <c r="N4924" i="4"/>
  <c r="N69" i="4"/>
  <c r="M69" i="4"/>
  <c r="M169" i="4"/>
  <c r="I169" i="4"/>
  <c r="J169" i="4" s="1"/>
  <c r="M293" i="4"/>
  <c r="I293" i="4"/>
  <c r="J293" i="4" s="1"/>
  <c r="M453" i="4"/>
  <c r="I453" i="4"/>
  <c r="J453" i="4" s="1"/>
  <c r="M601" i="4"/>
  <c r="I601" i="4"/>
  <c r="J601" i="4" s="1"/>
  <c r="I185" i="4"/>
  <c r="J185" i="4" s="1"/>
  <c r="I750" i="4"/>
  <c r="J750" i="4" s="1"/>
  <c r="M750" i="4"/>
  <c r="M2014" i="4"/>
  <c r="I2014" i="4"/>
  <c r="J2014" i="4" s="1"/>
  <c r="M2066" i="4"/>
  <c r="I2066" i="4"/>
  <c r="J2066" i="4" s="1"/>
  <c r="I2194" i="4"/>
  <c r="J2194" i="4" s="1"/>
  <c r="M2194" i="4"/>
  <c r="M2386" i="4"/>
  <c r="I2386" i="4"/>
  <c r="J2386" i="4" s="1"/>
  <c r="I2518" i="4"/>
  <c r="J2518" i="4" s="1"/>
  <c r="M2518" i="4"/>
  <c r="I2706" i="4"/>
  <c r="J2706" i="4" s="1"/>
  <c r="M2706" i="4"/>
  <c r="I3238" i="4"/>
  <c r="J3238" i="4" s="1"/>
  <c r="M3238" i="4"/>
  <c r="M4190" i="4"/>
  <c r="I4190" i="4"/>
  <c r="J4190" i="4" s="1"/>
  <c r="M4206" i="4"/>
  <c r="I4206" i="4"/>
  <c r="J4206" i="4" s="1"/>
  <c r="M4270" i="4"/>
  <c r="I4270" i="4"/>
  <c r="J4270" i="4" s="1"/>
  <c r="M4382" i="4"/>
  <c r="I4382" i="4"/>
  <c r="J4382" i="4" s="1"/>
  <c r="I4478" i="4"/>
  <c r="J4478" i="4" s="1"/>
  <c r="M4478" i="4"/>
  <c r="M4494" i="4"/>
  <c r="I4494" i="4"/>
  <c r="J4494" i="4" s="1"/>
  <c r="M4782" i="4"/>
  <c r="I4782" i="4"/>
  <c r="J4782" i="4" s="1"/>
  <c r="I4998" i="4"/>
  <c r="J4998" i="4" s="1"/>
  <c r="M4998" i="4"/>
  <c r="I129" i="4"/>
  <c r="J129" i="4" s="1"/>
  <c r="I301" i="4"/>
  <c r="J301" i="4" s="1"/>
  <c r="I577" i="4"/>
  <c r="J577" i="4" s="1"/>
  <c r="I722" i="4"/>
  <c r="J722" i="4" s="1"/>
  <c r="I962" i="4"/>
  <c r="J962" i="4" s="1"/>
  <c r="I994" i="4"/>
  <c r="J994" i="4" s="1"/>
  <c r="I1170" i="4"/>
  <c r="J1170" i="4" s="1"/>
  <c r="I1186" i="4"/>
  <c r="J1186" i="4" s="1"/>
  <c r="I1234" i="4"/>
  <c r="J1234" i="4" s="1"/>
  <c r="I1250" i="4"/>
  <c r="J1250" i="4" s="1"/>
  <c r="I1298" i="4"/>
  <c r="J1298" i="4" s="1"/>
  <c r="I1314" i="4"/>
  <c r="J1314" i="4" s="1"/>
  <c r="I1362" i="4"/>
  <c r="J1362" i="4" s="1"/>
  <c r="I1378" i="4"/>
  <c r="J1378" i="4" s="1"/>
  <c r="I1426" i="4"/>
  <c r="J1426" i="4" s="1"/>
  <c r="I1442" i="4"/>
  <c r="J1442" i="4" s="1"/>
  <c r="I1490" i="4"/>
  <c r="J1490" i="4" s="1"/>
  <c r="I1506" i="4"/>
  <c r="J1506" i="4" s="1"/>
  <c r="I1554" i="4"/>
  <c r="J1554" i="4" s="1"/>
  <c r="I1570" i="4"/>
  <c r="J1570" i="4" s="1"/>
  <c r="I1618" i="4"/>
  <c r="J1618" i="4" s="1"/>
  <c r="I1634" i="4"/>
  <c r="J1634" i="4" s="1"/>
  <c r="I1682" i="4"/>
  <c r="J1682" i="4" s="1"/>
  <c r="I1698" i="4"/>
  <c r="J1698" i="4" s="1"/>
  <c r="I1746" i="4"/>
  <c r="J1746" i="4" s="1"/>
  <c r="I1762" i="4"/>
  <c r="J1762" i="4" s="1"/>
  <c r="I1810" i="4"/>
  <c r="J1810" i="4" s="1"/>
  <c r="I1826" i="4"/>
  <c r="J1826" i="4" s="1"/>
  <c r="I1874" i="4"/>
  <c r="J1874" i="4" s="1"/>
  <c r="I1890" i="4"/>
  <c r="J1890" i="4" s="1"/>
  <c r="I1938" i="4"/>
  <c r="I1954" i="4"/>
  <c r="J1954" i="4" s="1"/>
  <c r="I2002" i="4"/>
  <c r="J2002" i="4" s="1"/>
  <c r="I2566" i="4"/>
  <c r="J2566" i="4" s="1"/>
  <c r="I3150" i="4"/>
  <c r="M61" i="4"/>
  <c r="O61" i="4" s="1"/>
  <c r="M754" i="4"/>
  <c r="M882" i="4"/>
  <c r="M1010" i="4"/>
  <c r="M1138" i="4"/>
  <c r="M2034" i="4"/>
  <c r="M2046" i="4"/>
  <c r="M2630" i="4"/>
  <c r="M2774" i="4"/>
  <c r="M4254" i="4"/>
  <c r="I926" i="4"/>
  <c r="J926" i="4" s="1"/>
  <c r="I1494" i="4"/>
  <c r="J1494" i="4" s="1"/>
  <c r="I2470" i="4"/>
  <c r="J2470" i="4" s="1"/>
  <c r="I2842" i="4"/>
  <c r="J2842" i="4" s="1"/>
  <c r="I2982" i="4"/>
  <c r="J2982" i="4" s="1"/>
  <c r="I4942" i="4"/>
  <c r="J4942" i="4" s="1"/>
  <c r="N45" i="4"/>
  <c r="M45" i="4"/>
  <c r="N77" i="4"/>
  <c r="M77" i="4"/>
  <c r="M709" i="4"/>
  <c r="I709" i="4"/>
  <c r="J709" i="4" s="1"/>
  <c r="I309" i="4"/>
  <c r="J309" i="4" s="1"/>
  <c r="I333" i="4"/>
  <c r="J333" i="4" s="1"/>
  <c r="I814" i="4"/>
  <c r="J814" i="4" s="1"/>
  <c r="M814" i="4"/>
  <c r="I854" i="4"/>
  <c r="J854" i="4" s="1"/>
  <c r="M854" i="4"/>
  <c r="I1310" i="4"/>
  <c r="J1310" i="4" s="1"/>
  <c r="M1310" i="4"/>
  <c r="M1566" i="4"/>
  <c r="I1566" i="4"/>
  <c r="J1566" i="4" s="1"/>
  <c r="M1798" i="4"/>
  <c r="I1798" i="4"/>
  <c r="J1798" i="4" s="1"/>
  <c r="M2078" i="4"/>
  <c r="I2078" i="4"/>
  <c r="J2078" i="4" s="1"/>
  <c r="M2142" i="4"/>
  <c r="I2142" i="4"/>
  <c r="J2142" i="4" s="1"/>
  <c r="I2270" i="4"/>
  <c r="J2270" i="4" s="1"/>
  <c r="M2270" i="4"/>
  <c r="M2310" i="4"/>
  <c r="I2310" i="4"/>
  <c r="J2310" i="4" s="1"/>
  <c r="I2438" i="4"/>
  <c r="J2438" i="4" s="1"/>
  <c r="M2438" i="4"/>
  <c r="M2514" i="4"/>
  <c r="I2514" i="4"/>
  <c r="J2514" i="4" s="1"/>
  <c r="M2890" i="4"/>
  <c r="I2890" i="4"/>
  <c r="J2890" i="4" s="1"/>
  <c r="M2942" i="4"/>
  <c r="I2942" i="4"/>
  <c r="J2942" i="4" s="1"/>
  <c r="M3098" i="4"/>
  <c r="I3098" i="4"/>
  <c r="J3098" i="4" s="1"/>
  <c r="M3286" i="4"/>
  <c r="I3286" i="4"/>
  <c r="J3286" i="4" s="1"/>
  <c r="M4126" i="4"/>
  <c r="I4126" i="4"/>
  <c r="J4126" i="4" s="1"/>
  <c r="I4230" i="4"/>
  <c r="J4230" i="4" s="1"/>
  <c r="M4230" i="4"/>
  <c r="I4638" i="4"/>
  <c r="J4638" i="4" s="1"/>
  <c r="M4638" i="4"/>
  <c r="I4946" i="4"/>
  <c r="J4946" i="4" s="1"/>
  <c r="M4946" i="4"/>
  <c r="I97" i="4"/>
  <c r="J97" i="4" s="1"/>
  <c r="I145" i="4"/>
  <c r="J145" i="4" s="1"/>
  <c r="I245" i="4"/>
  <c r="J245" i="4" s="1"/>
  <c r="I269" i="4"/>
  <c r="J269" i="4" s="1"/>
  <c r="I389" i="4"/>
  <c r="J389" i="4" s="1"/>
  <c r="I786" i="4"/>
  <c r="J786" i="4" s="1"/>
  <c r="I802" i="4"/>
  <c r="J802" i="4" s="1"/>
  <c r="I850" i="4"/>
  <c r="J850" i="4" s="1"/>
  <c r="I1090" i="4"/>
  <c r="J1090" i="4" s="1"/>
  <c r="I1122" i="4"/>
  <c r="I2022" i="4"/>
  <c r="J2022" i="4" s="1"/>
  <c r="I2030" i="4"/>
  <c r="J2030" i="4" s="1"/>
  <c r="I2054" i="4"/>
  <c r="J2054" i="4" s="1"/>
  <c r="I2070" i="4"/>
  <c r="J2070" i="4" s="1"/>
  <c r="I2094" i="4"/>
  <c r="J2094" i="4" s="1"/>
  <c r="I2102" i="4"/>
  <c r="J2102" i="4" s="1"/>
  <c r="I2118" i="4"/>
  <c r="J2118" i="4" s="1"/>
  <c r="I4110" i="4"/>
  <c r="J4110" i="4" s="1"/>
  <c r="I4158" i="4"/>
  <c r="J4158" i="4" s="1"/>
  <c r="I2606" i="4"/>
  <c r="J2606" i="4" s="1"/>
  <c r="I4434" i="4"/>
  <c r="J4434" i="4" s="1"/>
  <c r="M950" i="4"/>
  <c r="M1078" i="4"/>
  <c r="M1254" i="4"/>
  <c r="M1638" i="4"/>
  <c r="M2370" i="4"/>
  <c r="M2406" i="4"/>
  <c r="M2910" i="4"/>
  <c r="M3214" i="4"/>
  <c r="M4454" i="4"/>
  <c r="M4806" i="4"/>
  <c r="I1110" i="4"/>
  <c r="J1110" i="4" s="1"/>
  <c r="I1950" i="4"/>
  <c r="J1950" i="4" s="1"/>
  <c r="I2614" i="4"/>
  <c r="J2614" i="4" s="1"/>
  <c r="I4686" i="4"/>
  <c r="J4686" i="4" s="1"/>
  <c r="N503" i="4"/>
  <c r="K503" i="4"/>
  <c r="N567" i="4"/>
  <c r="K567" i="4"/>
  <c r="N631" i="4"/>
  <c r="K631" i="4"/>
  <c r="N695" i="4"/>
  <c r="K695" i="4"/>
  <c r="N759" i="4"/>
  <c r="K759" i="4"/>
  <c r="N911" i="4"/>
  <c r="K911" i="4"/>
  <c r="N939" i="4"/>
  <c r="K939" i="4"/>
  <c r="M47" i="4"/>
  <c r="O47" i="4" s="1"/>
  <c r="M59" i="4"/>
  <c r="O59" i="4" s="1"/>
  <c r="M79" i="4"/>
  <c r="O79" i="4" s="1"/>
  <c r="N56" i="4"/>
  <c r="O56" i="4" s="1"/>
  <c r="N88" i="4"/>
  <c r="O88" i="4" s="1"/>
  <c r="N152" i="4"/>
  <c r="N376" i="4"/>
  <c r="N408" i="4"/>
  <c r="N440" i="4"/>
  <c r="N472" i="4"/>
  <c r="N504" i="4"/>
  <c r="N536" i="4"/>
  <c r="N568" i="4"/>
  <c r="N600" i="4"/>
  <c r="N664" i="4"/>
  <c r="N696" i="4"/>
  <c r="N728" i="4"/>
  <c r="N760" i="4"/>
  <c r="N792" i="4"/>
  <c r="N824" i="4"/>
  <c r="N888" i="4"/>
  <c r="N920" i="4"/>
  <c r="N952" i="4"/>
  <c r="N984" i="4"/>
  <c r="N1016" i="4"/>
  <c r="N1048" i="4"/>
  <c r="N1080" i="4"/>
  <c r="N1112" i="4"/>
  <c r="N1144" i="4"/>
  <c r="N1176" i="4"/>
  <c r="N1208" i="4"/>
  <c r="N1240" i="4"/>
  <c r="N1272" i="4"/>
  <c r="N1304" i="4"/>
  <c r="N1336" i="4"/>
  <c r="N1368" i="4"/>
  <c r="N1400" i="4"/>
  <c r="N1448" i="4"/>
  <c r="N1576" i="4"/>
  <c r="N1640" i="4"/>
  <c r="N1704" i="4"/>
  <c r="N1832" i="4"/>
  <c r="N1896" i="4"/>
  <c r="N1960" i="4"/>
  <c r="N2536" i="4"/>
  <c r="N2600" i="4"/>
  <c r="N2664" i="4"/>
  <c r="N2728" i="4"/>
  <c r="N2792" i="4"/>
  <c r="N2856" i="4"/>
  <c r="N2920" i="4"/>
  <c r="N2984" i="4"/>
  <c r="N3048" i="4"/>
  <c r="N3112" i="4"/>
  <c r="N3176" i="4"/>
  <c r="N3240" i="4"/>
  <c r="N3304" i="4"/>
  <c r="M48" i="4"/>
  <c r="N48" i="4"/>
  <c r="M60" i="4"/>
  <c r="N60" i="4"/>
  <c r="M64" i="4"/>
  <c r="N64" i="4"/>
  <c r="M76" i="4"/>
  <c r="N76" i="4"/>
  <c r="M80" i="4"/>
  <c r="N80" i="4"/>
  <c r="I108" i="4"/>
  <c r="J108" i="4" s="1"/>
  <c r="N108" i="4"/>
  <c r="I140" i="4"/>
  <c r="J140" i="4" s="1"/>
  <c r="K140" i="4"/>
  <c r="N140" i="4"/>
  <c r="I172" i="4"/>
  <c r="J172" i="4" s="1"/>
  <c r="N172" i="4"/>
  <c r="I204" i="4"/>
  <c r="J204" i="4" s="1"/>
  <c r="K204" i="4"/>
  <c r="N204" i="4"/>
  <c r="I236" i="4"/>
  <c r="J236" i="4" s="1"/>
  <c r="N236" i="4"/>
  <c r="I268" i="4"/>
  <c r="J268" i="4" s="1"/>
  <c r="K268" i="4"/>
  <c r="N268" i="4"/>
  <c r="I300" i="4"/>
  <c r="J300" i="4" s="1"/>
  <c r="N300" i="4"/>
  <c r="K332" i="4"/>
  <c r="N332" i="4"/>
  <c r="K336" i="4"/>
  <c r="N336" i="4"/>
  <c r="K348" i="4"/>
  <c r="N348" i="4"/>
  <c r="K352" i="4"/>
  <c r="N352" i="4"/>
  <c r="K364" i="4"/>
  <c r="N364" i="4"/>
  <c r="K368" i="4"/>
  <c r="N368" i="4"/>
  <c r="K380" i="4"/>
  <c r="N380" i="4"/>
  <c r="K384" i="4"/>
  <c r="N384" i="4"/>
  <c r="K396" i="4"/>
  <c r="N396" i="4"/>
  <c r="K412" i="4"/>
  <c r="N412" i="4"/>
  <c r="K416" i="4"/>
  <c r="N416" i="4"/>
  <c r="K428" i="4"/>
  <c r="N428" i="4"/>
  <c r="K432" i="4"/>
  <c r="N432" i="4"/>
  <c r="K444" i="4"/>
  <c r="N444" i="4"/>
  <c r="K448" i="4"/>
  <c r="N448" i="4"/>
  <c r="I460" i="4"/>
  <c r="J460" i="4" s="1"/>
  <c r="K460" i="4"/>
  <c r="N460" i="4"/>
  <c r="K464" i="4"/>
  <c r="N464" i="4"/>
  <c r="K476" i="4"/>
  <c r="N476" i="4"/>
  <c r="K480" i="4"/>
  <c r="N480" i="4"/>
  <c r="K492" i="4"/>
  <c r="N492" i="4"/>
  <c r="K496" i="4"/>
  <c r="N496" i="4"/>
  <c r="K508" i="4"/>
  <c r="N508" i="4"/>
  <c r="K524" i="4"/>
  <c r="N524" i="4"/>
  <c r="K528" i="4"/>
  <c r="N528" i="4"/>
  <c r="K540" i="4"/>
  <c r="N540" i="4"/>
  <c r="K544" i="4"/>
  <c r="N544" i="4"/>
  <c r="K556" i="4"/>
  <c r="N556" i="4"/>
  <c r="K560" i="4"/>
  <c r="N560" i="4"/>
  <c r="K576" i="4"/>
  <c r="N576" i="4"/>
  <c r="K588" i="4"/>
  <c r="N588" i="4"/>
  <c r="K592" i="4"/>
  <c r="N592" i="4"/>
  <c r="K604" i="4"/>
  <c r="N604" i="4"/>
  <c r="K608" i="4"/>
  <c r="N608" i="4"/>
  <c r="K620" i="4"/>
  <c r="N620" i="4"/>
  <c r="K624" i="4"/>
  <c r="N624" i="4"/>
  <c r="K636" i="4"/>
  <c r="N636" i="4"/>
  <c r="K640" i="4"/>
  <c r="N640" i="4"/>
  <c r="K652" i="4"/>
  <c r="N652" i="4"/>
  <c r="K656" i="4"/>
  <c r="N656" i="4"/>
  <c r="K668" i="4"/>
  <c r="N668" i="4"/>
  <c r="K672" i="4"/>
  <c r="N672" i="4"/>
  <c r="I684" i="4"/>
  <c r="J684" i="4" s="1"/>
  <c r="N684" i="4"/>
  <c r="K688" i="4"/>
  <c r="N688" i="4"/>
  <c r="K700" i="4"/>
  <c r="N700" i="4"/>
  <c r="K704" i="4"/>
  <c r="N704" i="4"/>
  <c r="K716" i="4"/>
  <c r="N716" i="4"/>
  <c r="K720" i="4"/>
  <c r="N720" i="4"/>
  <c r="K732" i="4"/>
  <c r="N732" i="4"/>
  <c r="K736" i="4"/>
  <c r="N736" i="4"/>
  <c r="K748" i="4"/>
  <c r="N748" i="4"/>
  <c r="K752" i="4"/>
  <c r="N752" i="4"/>
  <c r="K764" i="4"/>
  <c r="N764" i="4"/>
  <c r="K768" i="4"/>
  <c r="N768" i="4"/>
  <c r="K780" i="4"/>
  <c r="N780" i="4"/>
  <c r="K784" i="4"/>
  <c r="N784" i="4"/>
  <c r="K796" i="4"/>
  <c r="N796" i="4"/>
  <c r="K812" i="4"/>
  <c r="N812" i="4"/>
  <c r="K816" i="4"/>
  <c r="N816" i="4"/>
  <c r="K828" i="4"/>
  <c r="N828" i="4"/>
  <c r="K832" i="4"/>
  <c r="N832" i="4"/>
  <c r="K844" i="4"/>
  <c r="N844" i="4"/>
  <c r="K848" i="4"/>
  <c r="N848" i="4"/>
  <c r="K860" i="4"/>
  <c r="N860" i="4"/>
  <c r="K864" i="4"/>
  <c r="N864" i="4"/>
  <c r="K876" i="4"/>
  <c r="N876" i="4"/>
  <c r="K880" i="4"/>
  <c r="N880" i="4"/>
  <c r="K892" i="4"/>
  <c r="N892" i="4"/>
  <c r="K896" i="4"/>
  <c r="N896" i="4"/>
  <c r="K908" i="4"/>
  <c r="N908" i="4"/>
  <c r="K924" i="4"/>
  <c r="N924" i="4"/>
  <c r="K928" i="4"/>
  <c r="N928" i="4"/>
  <c r="K940" i="4"/>
  <c r="N940" i="4"/>
  <c r="K944" i="4"/>
  <c r="N944" i="4"/>
  <c r="K956" i="4"/>
  <c r="N956" i="4"/>
  <c r="K960" i="4"/>
  <c r="N960" i="4"/>
  <c r="K972" i="4"/>
  <c r="N972" i="4"/>
  <c r="K988" i="4"/>
  <c r="N988" i="4"/>
  <c r="K992" i="4"/>
  <c r="N992" i="4"/>
  <c r="K1004" i="4"/>
  <c r="N1004" i="4"/>
  <c r="K1008" i="4"/>
  <c r="N1008" i="4"/>
  <c r="K1020" i="4"/>
  <c r="N1020" i="4"/>
  <c r="K1024" i="4"/>
  <c r="N1024" i="4"/>
  <c r="K1036" i="4"/>
  <c r="N1036" i="4"/>
  <c r="K1040" i="4"/>
  <c r="N1040" i="4"/>
  <c r="K1052" i="4"/>
  <c r="N1052" i="4"/>
  <c r="K1056" i="4"/>
  <c r="N1056" i="4"/>
  <c r="K1068" i="4"/>
  <c r="N1068" i="4"/>
  <c r="K1072" i="4"/>
  <c r="N1072" i="4"/>
  <c r="K1084" i="4"/>
  <c r="N1084" i="4"/>
  <c r="K1088" i="4"/>
  <c r="N1088" i="4"/>
  <c r="K1100" i="4"/>
  <c r="N1100" i="4"/>
  <c r="K1104" i="4"/>
  <c r="N1104" i="4"/>
  <c r="K1116" i="4"/>
  <c r="N1116" i="4"/>
  <c r="K1120" i="4"/>
  <c r="N1120" i="4"/>
  <c r="I1124" i="4"/>
  <c r="J1124" i="4" s="1"/>
  <c r="K1124" i="4"/>
  <c r="K1132" i="4"/>
  <c r="N1132" i="4"/>
  <c r="K1136" i="4"/>
  <c r="N1136" i="4"/>
  <c r="K1148" i="4"/>
  <c r="N1148" i="4"/>
  <c r="K1152" i="4"/>
  <c r="N1152" i="4"/>
  <c r="K1164" i="4"/>
  <c r="N1164" i="4"/>
  <c r="K1168" i="4"/>
  <c r="N1168" i="4"/>
  <c r="K1180" i="4"/>
  <c r="N1180" i="4"/>
  <c r="K1184" i="4"/>
  <c r="N1184" i="4"/>
  <c r="K1196" i="4"/>
  <c r="N1196" i="4"/>
  <c r="K1200" i="4"/>
  <c r="N1200" i="4"/>
  <c r="K1212" i="4"/>
  <c r="N1212" i="4"/>
  <c r="K1216" i="4"/>
  <c r="N1216" i="4"/>
  <c r="K1228" i="4"/>
  <c r="N1228" i="4"/>
  <c r="K1232" i="4"/>
  <c r="N1232" i="4"/>
  <c r="K1244" i="4"/>
  <c r="N1244" i="4"/>
  <c r="K1248" i="4"/>
  <c r="N1248" i="4"/>
  <c r="K1260" i="4"/>
  <c r="N1260" i="4"/>
  <c r="K1264" i="4"/>
  <c r="N1264" i="4"/>
  <c r="K1276" i="4"/>
  <c r="N1276" i="4"/>
  <c r="K1280" i="4"/>
  <c r="N1280" i="4"/>
  <c r="K1292" i="4"/>
  <c r="N1292" i="4"/>
  <c r="K1296" i="4"/>
  <c r="N1296" i="4"/>
  <c r="K1308" i="4"/>
  <c r="N1308" i="4"/>
  <c r="K1312" i="4"/>
  <c r="N1312" i="4"/>
  <c r="K1324" i="4"/>
  <c r="N1324" i="4"/>
  <c r="K1328" i="4"/>
  <c r="N1328" i="4"/>
  <c r="K1340" i="4"/>
  <c r="N1340" i="4"/>
  <c r="K1344" i="4"/>
  <c r="N1344" i="4"/>
  <c r="K1356" i="4"/>
  <c r="N1356" i="4"/>
  <c r="K1360" i="4"/>
  <c r="N1360" i="4"/>
  <c r="K1372" i="4"/>
  <c r="N1372" i="4"/>
  <c r="K1376" i="4"/>
  <c r="N1376" i="4"/>
  <c r="K1388" i="4"/>
  <c r="N1388" i="4"/>
  <c r="K1392" i="4"/>
  <c r="N1392" i="4"/>
  <c r="K1404" i="4"/>
  <c r="N1404" i="4"/>
  <c r="K1408" i="4"/>
  <c r="N1408" i="4"/>
  <c r="K1420" i="4"/>
  <c r="N1420" i="4"/>
  <c r="K1424" i="4"/>
  <c r="N1424" i="4"/>
  <c r="K1432" i="4"/>
  <c r="N1432" i="4"/>
  <c r="K1436" i="4"/>
  <c r="N1436" i="4"/>
  <c r="K1440" i="4"/>
  <c r="N1440" i="4"/>
  <c r="K1452" i="4"/>
  <c r="N1452" i="4"/>
  <c r="K1456" i="4"/>
  <c r="N1456" i="4"/>
  <c r="K1460" i="4"/>
  <c r="N1460" i="4"/>
  <c r="K1464" i="4"/>
  <c r="N1464" i="4"/>
  <c r="K1468" i="4"/>
  <c r="N1468" i="4"/>
  <c r="K1472" i="4"/>
  <c r="N1472" i="4"/>
  <c r="K1484" i="4"/>
  <c r="N1484" i="4"/>
  <c r="K1488" i="4"/>
  <c r="N1488" i="4"/>
  <c r="K1492" i="4"/>
  <c r="N1492" i="4"/>
  <c r="K1496" i="4"/>
  <c r="N1496" i="4"/>
  <c r="K1500" i="4"/>
  <c r="N1500" i="4"/>
  <c r="K1504" i="4"/>
  <c r="N1504" i="4"/>
  <c r="K1516" i="4"/>
  <c r="N1516" i="4"/>
  <c r="K1520" i="4"/>
  <c r="N1520" i="4"/>
  <c r="K1524" i="4"/>
  <c r="N1524" i="4"/>
  <c r="K1528" i="4"/>
  <c r="N1528" i="4"/>
  <c r="K1532" i="4"/>
  <c r="N1532" i="4"/>
  <c r="K1536" i="4"/>
  <c r="N1536" i="4"/>
  <c r="K1548" i="4"/>
  <c r="N1548" i="4"/>
  <c r="K1552" i="4"/>
  <c r="N1552" i="4"/>
  <c r="K1556" i="4"/>
  <c r="N1556" i="4"/>
  <c r="K1560" i="4"/>
  <c r="N1560" i="4"/>
  <c r="K1564" i="4"/>
  <c r="N1564" i="4"/>
  <c r="K1568" i="4"/>
  <c r="N1568" i="4"/>
  <c r="K1580" i="4"/>
  <c r="N1580" i="4"/>
  <c r="K1584" i="4"/>
  <c r="N1584" i="4"/>
  <c r="K1588" i="4"/>
  <c r="N1588" i="4"/>
  <c r="K1592" i="4"/>
  <c r="N1592" i="4"/>
  <c r="K1596" i="4"/>
  <c r="N1596" i="4"/>
  <c r="K1600" i="4"/>
  <c r="N1600" i="4"/>
  <c r="K1612" i="4"/>
  <c r="N1612" i="4"/>
  <c r="K1616" i="4"/>
  <c r="N1616" i="4"/>
  <c r="K1620" i="4"/>
  <c r="N1620" i="4"/>
  <c r="K1624" i="4"/>
  <c r="N1624" i="4"/>
  <c r="K1628" i="4"/>
  <c r="N1628" i="4"/>
  <c r="K1644" i="4"/>
  <c r="N1644" i="4"/>
  <c r="K1648" i="4"/>
  <c r="N1648" i="4"/>
  <c r="K1652" i="4"/>
  <c r="N1652" i="4"/>
  <c r="K1660" i="4"/>
  <c r="N1660" i="4"/>
  <c r="K1664" i="4"/>
  <c r="N1664" i="4"/>
  <c r="K1676" i="4"/>
  <c r="N1676" i="4"/>
  <c r="K1680" i="4"/>
  <c r="N1680" i="4"/>
  <c r="K1684" i="4"/>
  <c r="N1684" i="4"/>
  <c r="K1688" i="4"/>
  <c r="N1688" i="4"/>
  <c r="K1692" i="4"/>
  <c r="N1692" i="4"/>
  <c r="K1696" i="4"/>
  <c r="N1696" i="4"/>
  <c r="K1708" i="4"/>
  <c r="N1708" i="4"/>
  <c r="K1712" i="4"/>
  <c r="N1712" i="4"/>
  <c r="K1716" i="4"/>
  <c r="N1716" i="4"/>
  <c r="K1720" i="4"/>
  <c r="N1720" i="4"/>
  <c r="K1724" i="4"/>
  <c r="N1724" i="4"/>
  <c r="K1728" i="4"/>
  <c r="N1728" i="4"/>
  <c r="K1740" i="4"/>
  <c r="N1740" i="4"/>
  <c r="K1744" i="4"/>
  <c r="N1744" i="4"/>
  <c r="K1748" i="4"/>
  <c r="N1748" i="4"/>
  <c r="K1752" i="4"/>
  <c r="N1752" i="4"/>
  <c r="K1756" i="4"/>
  <c r="N1756" i="4"/>
  <c r="K1760" i="4"/>
  <c r="N1760" i="4"/>
  <c r="K1772" i="4"/>
  <c r="N1772" i="4"/>
  <c r="K1776" i="4"/>
  <c r="N1776" i="4"/>
  <c r="K1780" i="4"/>
  <c r="N1780" i="4"/>
  <c r="K1784" i="4"/>
  <c r="N1784" i="4"/>
  <c r="K1788" i="4"/>
  <c r="N1788" i="4"/>
  <c r="K1792" i="4"/>
  <c r="N1792" i="4"/>
  <c r="K1804" i="4"/>
  <c r="N1804" i="4"/>
  <c r="K1808" i="4"/>
  <c r="N1808" i="4"/>
  <c r="K1812" i="4"/>
  <c r="N1812" i="4"/>
  <c r="K1816" i="4"/>
  <c r="N1816" i="4"/>
  <c r="K1820" i="4"/>
  <c r="N1820" i="4"/>
  <c r="K1824" i="4"/>
  <c r="N1824" i="4"/>
  <c r="K1836" i="4"/>
  <c r="N1836" i="4"/>
  <c r="K1840" i="4"/>
  <c r="N1840" i="4"/>
  <c r="K1844" i="4"/>
  <c r="N1844" i="4"/>
  <c r="K1848" i="4"/>
  <c r="N1848" i="4"/>
  <c r="K1852" i="4"/>
  <c r="N1852" i="4"/>
  <c r="K1868" i="4"/>
  <c r="N1868" i="4"/>
  <c r="K1872" i="4"/>
  <c r="N1872" i="4"/>
  <c r="K1876" i="4"/>
  <c r="N1876" i="4"/>
  <c r="K1880" i="4"/>
  <c r="N1880" i="4"/>
  <c r="K1884" i="4"/>
  <c r="N1884" i="4"/>
  <c r="K1888" i="4"/>
  <c r="N1888" i="4"/>
  <c r="K1900" i="4"/>
  <c r="N1900" i="4"/>
  <c r="K1904" i="4"/>
  <c r="N1904" i="4"/>
  <c r="K1908" i="4"/>
  <c r="N1908" i="4"/>
  <c r="K1912" i="4"/>
  <c r="N1912" i="4"/>
  <c r="K1916" i="4"/>
  <c r="N1916" i="4"/>
  <c r="K1920" i="4"/>
  <c r="N1920" i="4"/>
  <c r="K1932" i="4"/>
  <c r="N1932" i="4"/>
  <c r="K1936" i="4"/>
  <c r="N1936" i="4"/>
  <c r="K1940" i="4"/>
  <c r="N1940" i="4"/>
  <c r="K1944" i="4"/>
  <c r="N1944" i="4"/>
  <c r="K1948" i="4"/>
  <c r="N1948" i="4"/>
  <c r="K1952" i="4"/>
  <c r="N1952" i="4"/>
  <c r="K1964" i="4"/>
  <c r="N1964" i="4"/>
  <c r="K1968" i="4"/>
  <c r="N1968" i="4"/>
  <c r="K1976" i="4"/>
  <c r="N1976" i="4"/>
  <c r="K1980" i="4"/>
  <c r="N1980" i="4"/>
  <c r="K1984" i="4"/>
  <c r="N1984" i="4"/>
  <c r="K1996" i="4"/>
  <c r="N1996" i="4"/>
  <c r="K2004" i="4"/>
  <c r="N2004" i="4"/>
  <c r="K2008" i="4"/>
  <c r="N2008" i="4"/>
  <c r="K2188" i="4"/>
  <c r="N2188" i="4"/>
  <c r="K2228" i="4"/>
  <c r="N2228" i="4"/>
  <c r="K2316" i="4"/>
  <c r="N2316" i="4"/>
  <c r="K2328" i="4"/>
  <c r="N2328" i="4"/>
  <c r="K2356" i="4"/>
  <c r="N2356" i="4"/>
  <c r="K2380" i="4"/>
  <c r="N2380" i="4"/>
  <c r="K2480" i="4"/>
  <c r="N2480" i="4"/>
  <c r="K2484" i="4"/>
  <c r="N2484" i="4"/>
  <c r="K2488" i="4"/>
  <c r="N2488" i="4"/>
  <c r="K2492" i="4"/>
  <c r="N2492" i="4"/>
  <c r="K2496" i="4"/>
  <c r="N2496" i="4"/>
  <c r="K2512" i="4"/>
  <c r="N2512" i="4"/>
  <c r="K2516" i="4"/>
  <c r="N2516" i="4"/>
  <c r="K2520" i="4"/>
  <c r="N2520" i="4"/>
  <c r="K2524" i="4"/>
  <c r="N2524" i="4"/>
  <c r="K2528" i="4"/>
  <c r="N2528" i="4"/>
  <c r="K2544" i="4"/>
  <c r="N2544" i="4"/>
  <c r="K2548" i="4"/>
  <c r="N2548" i="4"/>
  <c r="K2552" i="4"/>
  <c r="N2552" i="4"/>
  <c r="K2556" i="4"/>
  <c r="N2556" i="4"/>
  <c r="K2560" i="4"/>
  <c r="N2560" i="4"/>
  <c r="K2576" i="4"/>
  <c r="N2576" i="4"/>
  <c r="K2580" i="4"/>
  <c r="N2580" i="4"/>
  <c r="K2584" i="4"/>
  <c r="N2584" i="4"/>
  <c r="K2588" i="4"/>
  <c r="N2588" i="4"/>
  <c r="K2592" i="4"/>
  <c r="N2592" i="4"/>
  <c r="K2608" i="4"/>
  <c r="N2608" i="4"/>
  <c r="K2612" i="4"/>
  <c r="N2612" i="4"/>
  <c r="K2616" i="4"/>
  <c r="N2616" i="4"/>
  <c r="K2620" i="4"/>
  <c r="N2620" i="4"/>
  <c r="K2624" i="4"/>
  <c r="N2624" i="4"/>
  <c r="K2640" i="4"/>
  <c r="N2640" i="4"/>
  <c r="K2644" i="4"/>
  <c r="N2644" i="4"/>
  <c r="K2648" i="4"/>
  <c r="N2648" i="4"/>
  <c r="K2652" i="4"/>
  <c r="N2652" i="4"/>
  <c r="K2656" i="4"/>
  <c r="N2656" i="4"/>
  <c r="K2672" i="4"/>
  <c r="N2672" i="4"/>
  <c r="K2676" i="4"/>
  <c r="N2676" i="4"/>
  <c r="K2680" i="4"/>
  <c r="N2680" i="4"/>
  <c r="K2684" i="4"/>
  <c r="N2684" i="4"/>
  <c r="K2688" i="4"/>
  <c r="N2688" i="4"/>
  <c r="K2704" i="4"/>
  <c r="N2704" i="4"/>
  <c r="K2708" i="4"/>
  <c r="N2708" i="4"/>
  <c r="K2712" i="4"/>
  <c r="N2712" i="4"/>
  <c r="K2716" i="4"/>
  <c r="N2716" i="4"/>
  <c r="K2720" i="4"/>
  <c r="N2720" i="4"/>
  <c r="K2736" i="4"/>
  <c r="N2736" i="4"/>
  <c r="K2740" i="4"/>
  <c r="N2740" i="4"/>
  <c r="K2744" i="4"/>
  <c r="N2744" i="4"/>
  <c r="K2748" i="4"/>
  <c r="N2748" i="4"/>
  <c r="K2752" i="4"/>
  <c r="N2752" i="4"/>
  <c r="K2768" i="4"/>
  <c r="N2768" i="4"/>
  <c r="K2772" i="4"/>
  <c r="N2772" i="4"/>
  <c r="K2776" i="4"/>
  <c r="N2776" i="4"/>
  <c r="K2780" i="4"/>
  <c r="N2780" i="4"/>
  <c r="K2784" i="4"/>
  <c r="N2784" i="4"/>
  <c r="K2800" i="4"/>
  <c r="N2800" i="4"/>
  <c r="K2804" i="4"/>
  <c r="N2804" i="4"/>
  <c r="K2808" i="4"/>
  <c r="N2808" i="4"/>
  <c r="K2812" i="4"/>
  <c r="N2812" i="4"/>
  <c r="K2816" i="4"/>
  <c r="N2816" i="4"/>
  <c r="K2832" i="4"/>
  <c r="N2832" i="4"/>
  <c r="K2836" i="4"/>
  <c r="N2836" i="4"/>
  <c r="K2840" i="4"/>
  <c r="N2840" i="4"/>
  <c r="K2844" i="4"/>
  <c r="N2844" i="4"/>
  <c r="K2848" i="4"/>
  <c r="N2848" i="4"/>
  <c r="K2868" i="4"/>
  <c r="N2868" i="4"/>
  <c r="K2872" i="4"/>
  <c r="N2872" i="4"/>
  <c r="K2876" i="4"/>
  <c r="N2876" i="4"/>
  <c r="K2880" i="4"/>
  <c r="N2880" i="4"/>
  <c r="K2896" i="4"/>
  <c r="N2896" i="4"/>
  <c r="K2900" i="4"/>
  <c r="N2900" i="4"/>
  <c r="K2904" i="4"/>
  <c r="N2904" i="4"/>
  <c r="K2908" i="4"/>
  <c r="N2908" i="4"/>
  <c r="K2912" i="4"/>
  <c r="N2912" i="4"/>
  <c r="K2928" i="4"/>
  <c r="N2928" i="4"/>
  <c r="K2932" i="4"/>
  <c r="N2932" i="4"/>
  <c r="K2936" i="4"/>
  <c r="N2936" i="4"/>
  <c r="K2940" i="4"/>
  <c r="N2940" i="4"/>
  <c r="K2944" i="4"/>
  <c r="N2944" i="4"/>
  <c r="K2960" i="4"/>
  <c r="N2960" i="4"/>
  <c r="K2964" i="4"/>
  <c r="N2964" i="4"/>
  <c r="K2972" i="4"/>
  <c r="N2972" i="4"/>
  <c r="K2976" i="4"/>
  <c r="N2976" i="4"/>
  <c r="K2992" i="4"/>
  <c r="N2992" i="4"/>
  <c r="K2996" i="4"/>
  <c r="N2996" i="4"/>
  <c r="K3000" i="4"/>
  <c r="N3000" i="4"/>
  <c r="K3004" i="4"/>
  <c r="N3004" i="4"/>
  <c r="K3008" i="4"/>
  <c r="N3008" i="4"/>
  <c r="K3020" i="4"/>
  <c r="N3020" i="4"/>
  <c r="K3024" i="4"/>
  <c r="N3024" i="4"/>
  <c r="K3028" i="4"/>
  <c r="N3028" i="4"/>
  <c r="K3032" i="4"/>
  <c r="N3032" i="4"/>
  <c r="K3036" i="4"/>
  <c r="N3036" i="4"/>
  <c r="K3040" i="4"/>
  <c r="N3040" i="4"/>
  <c r="K3056" i="4"/>
  <c r="N3056" i="4"/>
  <c r="K3060" i="4"/>
  <c r="N3060" i="4"/>
  <c r="K3064" i="4"/>
  <c r="N3064" i="4"/>
  <c r="K3072" i="4"/>
  <c r="N3072" i="4"/>
  <c r="K3088" i="4"/>
  <c r="N3088" i="4"/>
  <c r="K3092" i="4"/>
  <c r="N3092" i="4"/>
  <c r="K3096" i="4"/>
  <c r="N3096" i="4"/>
  <c r="K3100" i="4"/>
  <c r="N3100" i="4"/>
  <c r="K3104" i="4"/>
  <c r="N3104" i="4"/>
  <c r="K3120" i="4"/>
  <c r="N3120" i="4"/>
  <c r="K3124" i="4"/>
  <c r="N3124" i="4"/>
  <c r="K3128" i="4"/>
  <c r="N3128" i="4"/>
  <c r="K3132" i="4"/>
  <c r="N3132" i="4"/>
  <c r="K3136" i="4"/>
  <c r="N3136" i="4"/>
  <c r="K3152" i="4"/>
  <c r="N3152" i="4"/>
  <c r="K3156" i="4"/>
  <c r="N3156" i="4"/>
  <c r="K3160" i="4"/>
  <c r="N3160" i="4"/>
  <c r="K3164" i="4"/>
  <c r="N3164" i="4"/>
  <c r="K3168" i="4"/>
  <c r="N3168" i="4"/>
  <c r="K3184" i="4"/>
  <c r="N3184" i="4"/>
  <c r="K3188" i="4"/>
  <c r="N3188" i="4"/>
  <c r="K3192" i="4"/>
  <c r="N3192" i="4"/>
  <c r="K3200" i="4"/>
  <c r="N3200" i="4"/>
  <c r="K3216" i="4"/>
  <c r="N3216" i="4"/>
  <c r="K3220" i="4"/>
  <c r="N3220" i="4"/>
  <c r="K3228" i="4"/>
  <c r="N3228" i="4"/>
  <c r="K3232" i="4"/>
  <c r="N3232" i="4"/>
  <c r="K3248" i="4"/>
  <c r="N3248" i="4"/>
  <c r="K3252" i="4"/>
  <c r="N3252" i="4"/>
  <c r="K3256" i="4"/>
  <c r="N3256" i="4"/>
  <c r="K3260" i="4"/>
  <c r="N3260" i="4"/>
  <c r="K3264" i="4"/>
  <c r="N3264" i="4"/>
  <c r="K3280" i="4"/>
  <c r="N3280" i="4"/>
  <c r="K3284" i="4"/>
  <c r="N3284" i="4"/>
  <c r="K3288" i="4"/>
  <c r="N3288" i="4"/>
  <c r="K3292" i="4"/>
  <c r="N3292" i="4"/>
  <c r="K3296" i="4"/>
  <c r="N3296" i="4"/>
  <c r="K3316" i="4"/>
  <c r="N3316" i="4"/>
  <c r="K3340" i="4"/>
  <c r="N3340" i="4"/>
  <c r="K3352" i="4"/>
  <c r="N3352" i="4"/>
  <c r="K3372" i="4"/>
  <c r="N3372" i="4"/>
  <c r="K3404" i="4"/>
  <c r="N3404" i="4"/>
  <c r="K3456" i="4"/>
  <c r="N3456" i="4"/>
  <c r="K3464" i="4"/>
  <c r="N3464" i="4"/>
  <c r="K3488" i="4"/>
  <c r="N3488" i="4"/>
  <c r="K3520" i="4"/>
  <c r="N3520" i="4"/>
  <c r="K3528" i="4"/>
  <c r="N3528" i="4"/>
  <c r="K3552" i="4"/>
  <c r="N3552" i="4"/>
  <c r="K3584" i="4"/>
  <c r="N3584" i="4"/>
  <c r="K3616" i="4"/>
  <c r="N3616" i="4"/>
  <c r="K3648" i="4"/>
  <c r="N3648" i="4"/>
  <c r="K3680" i="4"/>
  <c r="N3680" i="4"/>
  <c r="K3712" i="4"/>
  <c r="N3712" i="4"/>
  <c r="M3732" i="4"/>
  <c r="K3732" i="4"/>
  <c r="K3744" i="4"/>
  <c r="N3744" i="4"/>
  <c r="K3752" i="4"/>
  <c r="N3752" i="4"/>
  <c r="K3776" i="4"/>
  <c r="N3776" i="4"/>
  <c r="K3808" i="4"/>
  <c r="N3808" i="4"/>
  <c r="K3816" i="4"/>
  <c r="N3816" i="4"/>
  <c r="K3840" i="4"/>
  <c r="N3840" i="4"/>
  <c r="K3872" i="4"/>
  <c r="N3872" i="4"/>
  <c r="K3880" i="4"/>
  <c r="N3880" i="4"/>
  <c r="K3904" i="4"/>
  <c r="N3904" i="4"/>
  <c r="K3936" i="4"/>
  <c r="N3936" i="4"/>
  <c r="K3968" i="4"/>
  <c r="N3968" i="4"/>
  <c r="M4000" i="4"/>
  <c r="N4000" i="4"/>
  <c r="K4008" i="4"/>
  <c r="N4008" i="4"/>
  <c r="K4036" i="4"/>
  <c r="N4036" i="4"/>
  <c r="K4488" i="4"/>
  <c r="N4488" i="4"/>
  <c r="K4508" i="4"/>
  <c r="N4508" i="4"/>
  <c r="K4536" i="4"/>
  <c r="N4536" i="4"/>
  <c r="K4544" i="4"/>
  <c r="N4544" i="4"/>
  <c r="K4552" i="4"/>
  <c r="N4552" i="4"/>
  <c r="K4556" i="4"/>
  <c r="N4556" i="4"/>
  <c r="K4560" i="4"/>
  <c r="N4560" i="4"/>
  <c r="K4568" i="4"/>
  <c r="N4568" i="4"/>
  <c r="K4572" i="4"/>
  <c r="N4572" i="4"/>
  <c r="K4576" i="4"/>
  <c r="N4576" i="4"/>
  <c r="K4580" i="4"/>
  <c r="N4580" i="4"/>
  <c r="K4588" i="4"/>
  <c r="N4588" i="4"/>
  <c r="K4592" i="4"/>
  <c r="N4592" i="4"/>
  <c r="K4604" i="4"/>
  <c r="N4604" i="4"/>
  <c r="K4608" i="4"/>
  <c r="N4608" i="4"/>
  <c r="K4616" i="4"/>
  <c r="N4616" i="4"/>
  <c r="K4620" i="4"/>
  <c r="N4620" i="4"/>
  <c r="K4624" i="4"/>
  <c r="N4624" i="4"/>
  <c r="K4632" i="4"/>
  <c r="N4632" i="4"/>
  <c r="K4636" i="4"/>
  <c r="N4636" i="4"/>
  <c r="K4640" i="4"/>
  <c r="N4640" i="4"/>
  <c r="K4644" i="4"/>
  <c r="N4644" i="4"/>
  <c r="K4648" i="4"/>
  <c r="N4648" i="4"/>
  <c r="K4652" i="4"/>
  <c r="N4652" i="4"/>
  <c r="K4664" i="4"/>
  <c r="N4664" i="4"/>
  <c r="K4668" i="4"/>
  <c r="N4668" i="4"/>
  <c r="K4672" i="4"/>
  <c r="N4672" i="4"/>
  <c r="K4680" i="4"/>
  <c r="N4680" i="4"/>
  <c r="K4696" i="4"/>
  <c r="N4696" i="4"/>
  <c r="K4700" i="4"/>
  <c r="N4700" i="4"/>
  <c r="K4704" i="4"/>
  <c r="N4704" i="4"/>
  <c r="K4708" i="4"/>
  <c r="N4708" i="4"/>
  <c r="K4712" i="4"/>
  <c r="N4712" i="4"/>
  <c r="K4716" i="4"/>
  <c r="N4716" i="4"/>
  <c r="K4720" i="4"/>
  <c r="N4720" i="4"/>
  <c r="K4728" i="4"/>
  <c r="N4728" i="4"/>
  <c r="K4732" i="4"/>
  <c r="N4732" i="4"/>
  <c r="K4736" i="4"/>
  <c r="N4736" i="4"/>
  <c r="K4744" i="4"/>
  <c r="N4744" i="4"/>
  <c r="K4748" i="4"/>
  <c r="N4748" i="4"/>
  <c r="K4752" i="4"/>
  <c r="N4752" i="4"/>
  <c r="K4756" i="4"/>
  <c r="N4756" i="4"/>
  <c r="K4760" i="4"/>
  <c r="N4760" i="4"/>
  <c r="K4764" i="4"/>
  <c r="N4764" i="4"/>
  <c r="K4772" i="4"/>
  <c r="N4772" i="4"/>
  <c r="K4780" i="4"/>
  <c r="N4780" i="4"/>
  <c r="K4784" i="4"/>
  <c r="N4784" i="4"/>
  <c r="K4788" i="4"/>
  <c r="N4788" i="4"/>
  <c r="K4792" i="4"/>
  <c r="N4792" i="4"/>
  <c r="K4800" i="4"/>
  <c r="N4800" i="4"/>
  <c r="K4804" i="4"/>
  <c r="N4804" i="4"/>
  <c r="K4808" i="4"/>
  <c r="N4808" i="4"/>
  <c r="K4812" i="4"/>
  <c r="N4812" i="4"/>
  <c r="K4816" i="4"/>
  <c r="N4816" i="4"/>
  <c r="K4820" i="4"/>
  <c r="N4820" i="4"/>
  <c r="K4824" i="4"/>
  <c r="N4824" i="4"/>
  <c r="K4828" i="4"/>
  <c r="N4828" i="4"/>
  <c r="K4836" i="4"/>
  <c r="N4836" i="4"/>
  <c r="K4840" i="4"/>
  <c r="N4840" i="4"/>
  <c r="K4844" i="4"/>
  <c r="N4844" i="4"/>
  <c r="K4848" i="4"/>
  <c r="N4848" i="4"/>
  <c r="K4852" i="4"/>
  <c r="N4852" i="4"/>
  <c r="K4856" i="4"/>
  <c r="N4856" i="4"/>
  <c r="K4860" i="4"/>
  <c r="N4860" i="4"/>
  <c r="K4872" i="4"/>
  <c r="N4872" i="4"/>
  <c r="K4876" i="4"/>
  <c r="N4876" i="4"/>
  <c r="K4880" i="4"/>
  <c r="N4880" i="4"/>
  <c r="K4884" i="4"/>
  <c r="N4884" i="4"/>
  <c r="K4888" i="4"/>
  <c r="N4888" i="4"/>
  <c r="K4892" i="4"/>
  <c r="N4892" i="4"/>
  <c r="K4900" i="4"/>
  <c r="N4900" i="4"/>
  <c r="K4904" i="4"/>
  <c r="N4904" i="4"/>
  <c r="K4912" i="4"/>
  <c r="N4912" i="4"/>
  <c r="K4916" i="4"/>
  <c r="N4916" i="4"/>
  <c r="K4920" i="4"/>
  <c r="N4920" i="4"/>
  <c r="K4928" i="4"/>
  <c r="N4928" i="4"/>
  <c r="K4932" i="4"/>
  <c r="N4932" i="4"/>
  <c r="K4936" i="4"/>
  <c r="N4936" i="4"/>
  <c r="K4940" i="4"/>
  <c r="N4940" i="4"/>
  <c r="K4944" i="4"/>
  <c r="N4944" i="4"/>
  <c r="K4948" i="4"/>
  <c r="N4948" i="4"/>
  <c r="K4952" i="4"/>
  <c r="N4952" i="4"/>
  <c r="K4956" i="4"/>
  <c r="N4956" i="4"/>
  <c r="K4964" i="4"/>
  <c r="N4964" i="4"/>
  <c r="K4968" i="4"/>
  <c r="N4968" i="4"/>
  <c r="K4972" i="4"/>
  <c r="N4972" i="4"/>
  <c r="K4980" i="4"/>
  <c r="N4980" i="4"/>
  <c r="K4984" i="4"/>
  <c r="N4984" i="4"/>
  <c r="K4988" i="4"/>
  <c r="N4988" i="4"/>
  <c r="K4996" i="4"/>
  <c r="N4996" i="4"/>
  <c r="K5000" i="4"/>
  <c r="N5000" i="4"/>
  <c r="K5004" i="4"/>
  <c r="N5004" i="4"/>
  <c r="K5008" i="4"/>
  <c r="N5008" i="4"/>
  <c r="K5012" i="4"/>
  <c r="N5012" i="4"/>
  <c r="K5016" i="4"/>
  <c r="N5016" i="4"/>
  <c r="K5028" i="4"/>
  <c r="N5028" i="4"/>
  <c r="K5032" i="4"/>
  <c r="N5032" i="4"/>
  <c r="K5036" i="4"/>
  <c r="N5036" i="4"/>
  <c r="K5040" i="4"/>
  <c r="N5040" i="4"/>
  <c r="N68" i="4"/>
  <c r="O68" i="4" s="1"/>
  <c r="N132" i="4"/>
  <c r="N356" i="4"/>
  <c r="N388" i="4"/>
  <c r="N420" i="4"/>
  <c r="N452" i="4"/>
  <c r="N484" i="4"/>
  <c r="N516" i="4"/>
  <c r="N548" i="4"/>
  <c r="N580" i="4"/>
  <c r="N612" i="4"/>
  <c r="N644" i="4"/>
  <c r="N676" i="4"/>
  <c r="N708" i="4"/>
  <c r="N740" i="4"/>
  <c r="N772" i="4"/>
  <c r="N804" i="4"/>
  <c r="N836" i="4"/>
  <c r="N868" i="4"/>
  <c r="N900" i="4"/>
  <c r="N932" i="4"/>
  <c r="N964" i="4"/>
  <c r="N996" i="4"/>
  <c r="N1028" i="4"/>
  <c r="N1060" i="4"/>
  <c r="N1092" i="4"/>
  <c r="N1124" i="4"/>
  <c r="N1156" i="4"/>
  <c r="N1188" i="4"/>
  <c r="N1220" i="4"/>
  <c r="N1252" i="4"/>
  <c r="N1284" i="4"/>
  <c r="N1316" i="4"/>
  <c r="N1348" i="4"/>
  <c r="N1380" i="4"/>
  <c r="N1412" i="4"/>
  <c r="N1476" i="4"/>
  <c r="N1540" i="4"/>
  <c r="N1604" i="4"/>
  <c r="N1668" i="4"/>
  <c r="N1732" i="4"/>
  <c r="N1796" i="4"/>
  <c r="N1860" i="4"/>
  <c r="N1924" i="4"/>
  <c r="N1988" i="4"/>
  <c r="N2500" i="4"/>
  <c r="N2564" i="4"/>
  <c r="N2628" i="4"/>
  <c r="N2692" i="4"/>
  <c r="N2756" i="4"/>
  <c r="N2820" i="4"/>
  <c r="N2884" i="4"/>
  <c r="N2948" i="4"/>
  <c r="N3012" i="4"/>
  <c r="N3076" i="4"/>
  <c r="N3140" i="4"/>
  <c r="N3204" i="4"/>
  <c r="N3268" i="4"/>
  <c r="N4317" i="4"/>
  <c r="N4445" i="4"/>
  <c r="N4600" i="4"/>
  <c r="N4796" i="4"/>
  <c r="K4297" i="4"/>
  <c r="N4297" i="4"/>
  <c r="K4301" i="4"/>
  <c r="N4301" i="4"/>
  <c r="K4305" i="4"/>
  <c r="N4305" i="4"/>
  <c r="K4313" i="4"/>
  <c r="N4313" i="4"/>
  <c r="K4321" i="4"/>
  <c r="N4321" i="4"/>
  <c r="K4329" i="4"/>
  <c r="N4329" i="4"/>
  <c r="K4333" i="4"/>
  <c r="N4333" i="4"/>
  <c r="K4337" i="4"/>
  <c r="N4337" i="4"/>
  <c r="K4345" i="4"/>
  <c r="N4345" i="4"/>
  <c r="K4349" i="4"/>
  <c r="N4349" i="4"/>
  <c r="K4353" i="4"/>
  <c r="N4353" i="4"/>
  <c r="K4361" i="4"/>
  <c r="N4361" i="4"/>
  <c r="K4365" i="4"/>
  <c r="N4365" i="4"/>
  <c r="K4369" i="4"/>
  <c r="N4369" i="4"/>
  <c r="K4377" i="4"/>
  <c r="N4377" i="4"/>
  <c r="K4385" i="4"/>
  <c r="N4385" i="4"/>
  <c r="K4393" i="4"/>
  <c r="N4393" i="4"/>
  <c r="K4397" i="4"/>
  <c r="N4397" i="4"/>
  <c r="K4401" i="4"/>
  <c r="N4401" i="4"/>
  <c r="K4409" i="4"/>
  <c r="N4409" i="4"/>
  <c r="K4413" i="4"/>
  <c r="N4413" i="4"/>
  <c r="K4417" i="4"/>
  <c r="N4417" i="4"/>
  <c r="K4425" i="4"/>
  <c r="N4425" i="4"/>
  <c r="K4429" i="4"/>
  <c r="N4429" i="4"/>
  <c r="K4433" i="4"/>
  <c r="N4433" i="4"/>
  <c r="K4441" i="4"/>
  <c r="N4441" i="4"/>
  <c r="K4449" i="4"/>
  <c r="N4449" i="4"/>
  <c r="K4457" i="4"/>
  <c r="N4457" i="4"/>
  <c r="K4461" i="4"/>
  <c r="N4461" i="4"/>
  <c r="K4465" i="4"/>
  <c r="N4465" i="4"/>
  <c r="K4473" i="4"/>
  <c r="N4473" i="4"/>
  <c r="K4477" i="4"/>
  <c r="N4477" i="4"/>
  <c r="K4481" i="4"/>
  <c r="N4481" i="4"/>
  <c r="K4489" i="4"/>
  <c r="N4489" i="4"/>
  <c r="K4493" i="4"/>
  <c r="N4493" i="4"/>
  <c r="K4497" i="4"/>
  <c r="N4497" i="4"/>
  <c r="K4505" i="4"/>
  <c r="N4505" i="4"/>
  <c r="K4509" i="4"/>
  <c r="N4509" i="4"/>
  <c r="K4521" i="4"/>
  <c r="N4521" i="4"/>
  <c r="K4525" i="4"/>
  <c r="N4525" i="4"/>
  <c r="K4529" i="4"/>
  <c r="N4529" i="4"/>
  <c r="K4537" i="4"/>
  <c r="N4537" i="4"/>
  <c r="K4541" i="4"/>
  <c r="N4541" i="4"/>
  <c r="K4545" i="4"/>
  <c r="N4545" i="4"/>
  <c r="K4553" i="4"/>
  <c r="N4553" i="4"/>
  <c r="K4557" i="4"/>
  <c r="N4557" i="4"/>
  <c r="K4561" i="4"/>
  <c r="N4561" i="4"/>
  <c r="K4569" i="4"/>
  <c r="N4569" i="4"/>
  <c r="K4573" i="4"/>
  <c r="N4573" i="4"/>
  <c r="K4577" i="4"/>
  <c r="N4577" i="4"/>
  <c r="K4585" i="4"/>
  <c r="N4585" i="4"/>
  <c r="K4589" i="4"/>
  <c r="N4589" i="4"/>
  <c r="K4593" i="4"/>
  <c r="N4593" i="4"/>
  <c r="K4605" i="4"/>
  <c r="N4605" i="4"/>
  <c r="K4609" i="4"/>
  <c r="N4609" i="4"/>
  <c r="K4617" i="4"/>
  <c r="N4617" i="4"/>
  <c r="K4621" i="4"/>
  <c r="N4621" i="4"/>
  <c r="K4625" i="4"/>
  <c r="N4625" i="4"/>
  <c r="K4633" i="4"/>
  <c r="N4633" i="4"/>
  <c r="K4637" i="4"/>
  <c r="N4637" i="4"/>
  <c r="K4641" i="4"/>
  <c r="N4641" i="4"/>
  <c r="K4649" i="4"/>
  <c r="N4649" i="4"/>
  <c r="K4653" i="4"/>
  <c r="N4653" i="4"/>
  <c r="K4657" i="4"/>
  <c r="N4657" i="4"/>
  <c r="K4665" i="4"/>
  <c r="N4665" i="4"/>
  <c r="K4669" i="4"/>
  <c r="N4669" i="4"/>
  <c r="K4673" i="4"/>
  <c r="N4673" i="4"/>
  <c r="K4681" i="4"/>
  <c r="N4681" i="4"/>
  <c r="K4685" i="4"/>
  <c r="N4685" i="4"/>
  <c r="K4689" i="4"/>
  <c r="N4689" i="4"/>
  <c r="K4697" i="4"/>
  <c r="N4697" i="4"/>
  <c r="K4701" i="4"/>
  <c r="N4701" i="4"/>
  <c r="K4705" i="4"/>
  <c r="N4705" i="4"/>
  <c r="K4713" i="4"/>
  <c r="N4713" i="4"/>
  <c r="K4717" i="4"/>
  <c r="N4717" i="4"/>
  <c r="K4721" i="4"/>
  <c r="N4721" i="4"/>
  <c r="K4729" i="4"/>
  <c r="N4729" i="4"/>
  <c r="K4733" i="4"/>
  <c r="N4733" i="4"/>
  <c r="K4737" i="4"/>
  <c r="N4737" i="4"/>
  <c r="K4745" i="4"/>
  <c r="N4745" i="4"/>
  <c r="K4749" i="4"/>
  <c r="N4749" i="4"/>
  <c r="K4753" i="4"/>
  <c r="N4753" i="4"/>
  <c r="K4761" i="4"/>
  <c r="N4761" i="4"/>
  <c r="K4765" i="4"/>
  <c r="N4765" i="4"/>
  <c r="K4769" i="4"/>
  <c r="N4769" i="4"/>
  <c r="K4777" i="4"/>
  <c r="N4777" i="4"/>
  <c r="K4781" i="4"/>
  <c r="N4781" i="4"/>
  <c r="K4785" i="4"/>
  <c r="N4785" i="4"/>
  <c r="K4793" i="4"/>
  <c r="N4793" i="4"/>
  <c r="K4797" i="4"/>
  <c r="N4797" i="4"/>
  <c r="K4809" i="4"/>
  <c r="N4809" i="4"/>
  <c r="K4813" i="4"/>
  <c r="N4813" i="4"/>
  <c r="K4817" i="4"/>
  <c r="N4817" i="4"/>
  <c r="K4825" i="4"/>
  <c r="N4825" i="4"/>
  <c r="K4829" i="4"/>
  <c r="N4829" i="4"/>
  <c r="K4833" i="4"/>
  <c r="N4833" i="4"/>
  <c r="K4841" i="4"/>
  <c r="N4841" i="4"/>
  <c r="K4845" i="4"/>
  <c r="N4845" i="4"/>
  <c r="K4849" i="4"/>
  <c r="N4849" i="4"/>
  <c r="K4857" i="4"/>
  <c r="N4857" i="4"/>
  <c r="K4861" i="4"/>
  <c r="N4861" i="4"/>
  <c r="K4865" i="4"/>
  <c r="N4865" i="4"/>
  <c r="K4873" i="4"/>
  <c r="N4873" i="4"/>
  <c r="K4877" i="4"/>
  <c r="N4877" i="4"/>
  <c r="K4881" i="4"/>
  <c r="N4881" i="4"/>
  <c r="K4889" i="4"/>
  <c r="N4889" i="4"/>
  <c r="K4893" i="4"/>
  <c r="N4893" i="4"/>
  <c r="K4897" i="4"/>
  <c r="N4897" i="4"/>
  <c r="K4905" i="4"/>
  <c r="N4905" i="4"/>
  <c r="K4909" i="4"/>
  <c r="N4909" i="4"/>
  <c r="K4913" i="4"/>
  <c r="N4913" i="4"/>
  <c r="K4921" i="4"/>
  <c r="N4921" i="4"/>
  <c r="K4925" i="4"/>
  <c r="N4925" i="4"/>
  <c r="K4937" i="4"/>
  <c r="N4937" i="4"/>
  <c r="K4941" i="4"/>
  <c r="N4941" i="4"/>
  <c r="K4945" i="4"/>
  <c r="N4945" i="4"/>
  <c r="K4953" i="4"/>
  <c r="N4953" i="4"/>
  <c r="K4957" i="4"/>
  <c r="N4957" i="4"/>
  <c r="K4961" i="4"/>
  <c r="N4961" i="4"/>
  <c r="K4969" i="4"/>
  <c r="N4969" i="4"/>
  <c r="K4973" i="4"/>
  <c r="N4973" i="4"/>
  <c r="K4977" i="4"/>
  <c r="N4977" i="4"/>
  <c r="K4985" i="4"/>
  <c r="N4985" i="4"/>
  <c r="K4989" i="4"/>
  <c r="N4989" i="4"/>
  <c r="K4993" i="4"/>
  <c r="N4993" i="4"/>
  <c r="K5001" i="4"/>
  <c r="N5001" i="4"/>
  <c r="K5005" i="4"/>
  <c r="N5005" i="4"/>
  <c r="K5009" i="4"/>
  <c r="N5009" i="4"/>
  <c r="K5017" i="4"/>
  <c r="N5017" i="4"/>
  <c r="K5021" i="4"/>
  <c r="N5021" i="4"/>
  <c r="K5025" i="4"/>
  <c r="N5025" i="4"/>
  <c r="K5033" i="4"/>
  <c r="N5033" i="4"/>
  <c r="K5037" i="4"/>
  <c r="N5037" i="4"/>
  <c r="K5041" i="4"/>
  <c r="N5041" i="4"/>
  <c r="N72" i="4"/>
  <c r="O72" i="4" s="1"/>
  <c r="N232" i="4"/>
  <c r="N328" i="4"/>
  <c r="N360" i="4"/>
  <c r="N392" i="4"/>
  <c r="N424" i="4"/>
  <c r="N456" i="4"/>
  <c r="N488" i="4"/>
  <c r="N520" i="4"/>
  <c r="N552" i="4"/>
  <c r="N584" i="4"/>
  <c r="N616" i="4"/>
  <c r="N648" i="4"/>
  <c r="N680" i="4"/>
  <c r="N712" i="4"/>
  <c r="N776" i="4"/>
  <c r="N808" i="4"/>
  <c r="N840" i="4"/>
  <c r="N872" i="4"/>
  <c r="N904" i="4"/>
  <c r="N936" i="4"/>
  <c r="N968" i="4"/>
  <c r="N1000" i="4"/>
  <c r="N1032" i="4"/>
  <c r="N1064" i="4"/>
  <c r="N1096" i="4"/>
  <c r="N1128" i="4"/>
  <c r="N1160" i="4"/>
  <c r="N1192" i="4"/>
  <c r="N1224" i="4"/>
  <c r="N1256" i="4"/>
  <c r="N1320" i="4"/>
  <c r="N1352" i="4"/>
  <c r="N1384" i="4"/>
  <c r="N1416" i="4"/>
  <c r="N1480" i="4"/>
  <c r="N1608" i="4"/>
  <c r="N1672" i="4"/>
  <c r="N1736" i="4"/>
  <c r="N1800" i="4"/>
  <c r="N1864" i="4"/>
  <c r="N1928" i="4"/>
  <c r="N1992" i="4"/>
  <c r="N2504" i="4"/>
  <c r="N2568" i="4"/>
  <c r="N2632" i="4"/>
  <c r="N2696" i="4"/>
  <c r="N2760" i="4"/>
  <c r="N2824" i="4"/>
  <c r="N2888" i="4"/>
  <c r="N2952" i="4"/>
  <c r="N3016" i="4"/>
  <c r="N3080" i="4"/>
  <c r="N3144" i="4"/>
  <c r="N3208" i="4"/>
  <c r="N3272" i="4"/>
  <c r="N3400" i="4"/>
  <c r="N3732" i="4"/>
  <c r="N4601" i="4"/>
  <c r="N4801" i="4"/>
  <c r="J201" i="4"/>
  <c r="J553" i="4"/>
  <c r="J681" i="4"/>
  <c r="J841" i="4"/>
  <c r="J1045" i="4"/>
  <c r="J1257" i="4"/>
  <c r="J1353" i="4"/>
  <c r="J1609" i="4"/>
  <c r="J1769" i="4"/>
  <c r="J1833" i="4"/>
  <c r="J1993" i="4"/>
  <c r="J2049" i="4"/>
  <c r="J2161" i="4"/>
  <c r="J2261" i="4"/>
  <c r="J3045" i="4"/>
  <c r="J3077" i="4"/>
  <c r="J3109" i="4"/>
  <c r="J3141" i="4"/>
  <c r="J3181" i="4"/>
  <c r="J3213" i="4"/>
  <c r="J3245" i="4"/>
  <c r="J3261" i="4"/>
  <c r="J3301" i="4"/>
  <c r="J3317" i="4"/>
  <c r="J3333" i="4"/>
  <c r="J3349" i="4"/>
  <c r="J3365" i="4"/>
  <c r="J3381" i="4"/>
  <c r="J3397" i="4"/>
  <c r="J3413" i="4"/>
  <c r="J3429" i="4"/>
  <c r="J3737" i="4"/>
  <c r="J3833" i="4"/>
  <c r="J3921" i="4"/>
  <c r="J3993" i="4"/>
  <c r="J4009" i="4"/>
  <c r="J4065" i="4"/>
  <c r="J4073" i="4"/>
  <c r="J4165" i="4"/>
  <c r="J617" i="4"/>
  <c r="J757" i="4"/>
  <c r="J949" i="4"/>
  <c r="J1109" i="4"/>
  <c r="J1193" i="4"/>
  <c r="J1289" i="4"/>
  <c r="J1449" i="4"/>
  <c r="J1673" i="4"/>
  <c r="J1929" i="4"/>
  <c r="J2017" i="4"/>
  <c r="J2081" i="4"/>
  <c r="J2177" i="4"/>
  <c r="J2245" i="4"/>
  <c r="J3029" i="4"/>
  <c r="J3061" i="4"/>
  <c r="J3093" i="4"/>
  <c r="J3125" i="4"/>
  <c r="J3165" i="4"/>
  <c r="J3197" i="4"/>
  <c r="J3229" i="4"/>
  <c r="J3285" i="4"/>
  <c r="J119" i="4"/>
  <c r="J151" i="4"/>
  <c r="J197" i="4"/>
  <c r="J213" i="4"/>
  <c r="J229" i="4"/>
  <c r="J261" i="4"/>
  <c r="J277" i="4"/>
  <c r="J325" i="4"/>
  <c r="J338" i="4"/>
  <c r="J351" i="4"/>
  <c r="J377" i="4"/>
  <c r="J402" i="4"/>
  <c r="J415" i="4"/>
  <c r="J441" i="4"/>
  <c r="J473" i="4"/>
  <c r="J485" i="4"/>
  <c r="J498" i="4"/>
  <c r="J511" i="4"/>
  <c r="J523" i="4"/>
  <c r="J549" i="4"/>
  <c r="J562" i="4"/>
  <c r="J613" i="4"/>
  <c r="J626" i="4"/>
  <c r="J639" i="4"/>
  <c r="J665" i="4"/>
  <c r="J677" i="4"/>
  <c r="J697" i="4"/>
  <c r="J754" i="4"/>
  <c r="J825" i="4"/>
  <c r="J875" i="4"/>
  <c r="J889" i="4"/>
  <c r="J946" i="4"/>
  <c r="J1017" i="4"/>
  <c r="J1081" i="4"/>
  <c r="J1138" i="4"/>
  <c r="J1177" i="4"/>
  <c r="J1330" i="4"/>
  <c r="J1369" i="4"/>
  <c r="J1465" i="4"/>
  <c r="J1535" i="4"/>
  <c r="J1547" i="4"/>
  <c r="J1561" i="4"/>
  <c r="J1599" i="4"/>
  <c r="J1611" i="4"/>
  <c r="J1625" i="4"/>
  <c r="J1657" i="4"/>
  <c r="J1721" i="4"/>
  <c r="J1785" i="4"/>
  <c r="J1817" i="4"/>
  <c r="J1855" i="4"/>
  <c r="J1867" i="4"/>
  <c r="J1881" i="4"/>
  <c r="J1919" i="4"/>
  <c r="J1931" i="4"/>
  <c r="J1945" i="4"/>
  <c r="J1977" i="4"/>
  <c r="J1983" i="4"/>
  <c r="J1995" i="4"/>
  <c r="J2009" i="4"/>
  <c r="J2035" i="4"/>
  <c r="J2046" i="4"/>
  <c r="J2051" i="4"/>
  <c r="J2073" i="4"/>
  <c r="J2135" i="4"/>
  <c r="J2265" i="4"/>
  <c r="J2279" i="4"/>
  <c r="J2295" i="4"/>
  <c r="J2317" i="4"/>
  <c r="J2356" i="4"/>
  <c r="J2387" i="4"/>
  <c r="J2403" i="4"/>
  <c r="J2419" i="4"/>
  <c r="J2483" i="4"/>
  <c r="J2499" i="4"/>
  <c r="J2515" i="4"/>
  <c r="J2579" i="4"/>
  <c r="J2595" i="4"/>
  <c r="J2611" i="4"/>
  <c r="J2643" i="4"/>
  <c r="J2659" i="4"/>
  <c r="J2691" i="4"/>
  <c r="J2731" i="4"/>
  <c r="J2747" i="4"/>
  <c r="J2763" i="4"/>
  <c r="J2779" i="4"/>
  <c r="J2795" i="4"/>
  <c r="J2811" i="4"/>
  <c r="J2827" i="4"/>
  <c r="J2859" i="4"/>
  <c r="J2891" i="4"/>
  <c r="J2923" i="4"/>
  <c r="J2939" i="4"/>
  <c r="J2963" i="4"/>
  <c r="J2979" i="4"/>
  <c r="J2995" i="4"/>
  <c r="J3003" i="4"/>
  <c r="J3019" i="4"/>
  <c r="J3033" i="4"/>
  <c r="J3041" i="4"/>
  <c r="J3057" i="4"/>
  <c r="J3065" i="4"/>
  <c r="J3081" i="4"/>
  <c r="J3097" i="4"/>
  <c r="J3113" i="4"/>
  <c r="J3129" i="4"/>
  <c r="J3145" i="4"/>
  <c r="J3161" i="4"/>
  <c r="J3177" i="4"/>
  <c r="J3193" i="4"/>
  <c r="J3209" i="4"/>
  <c r="J3225" i="4"/>
  <c r="J3249" i="4"/>
  <c r="J3265" i="4"/>
  <c r="J3281" i="4"/>
  <c r="J3297" i="4"/>
  <c r="J3313" i="4"/>
  <c r="J3329" i="4"/>
  <c r="J3345" i="4"/>
  <c r="J3361" i="4"/>
  <c r="J3377" i="4"/>
  <c r="J3393" i="4"/>
  <c r="J3409" i="4"/>
  <c r="J3433" i="4"/>
  <c r="J3449" i="4"/>
  <c r="J3465" i="4"/>
  <c r="J3481" i="4"/>
  <c r="J3497" i="4"/>
  <c r="J3513" i="4"/>
  <c r="J3529" i="4"/>
  <c r="J3545" i="4"/>
  <c r="J3561" i="4"/>
  <c r="J3577" i="4"/>
  <c r="J3593" i="4"/>
  <c r="J3609" i="4"/>
  <c r="J3625" i="4"/>
  <c r="J3641" i="4"/>
  <c r="J3657" i="4"/>
  <c r="J3689" i="4"/>
  <c r="J3721" i="4"/>
  <c r="J3734" i="4"/>
  <c r="J3777" i="4"/>
  <c r="J3793" i="4"/>
  <c r="J3807" i="4"/>
  <c r="J3821" i="4"/>
  <c r="J3851" i="4"/>
  <c r="J3865" i="4"/>
  <c r="J3881" i="4"/>
  <c r="J3895" i="4"/>
  <c r="J3909" i="4"/>
  <c r="J3925" i="4"/>
  <c r="J3939" i="4"/>
  <c r="J3953" i="4"/>
  <c r="J3967" i="4"/>
  <c r="J3983" i="4"/>
  <c r="J3997" i="4"/>
  <c r="J4011" i="4"/>
  <c r="J4041" i="4"/>
  <c r="J4055" i="4"/>
  <c r="J4069" i="4"/>
  <c r="J4083" i="4"/>
  <c r="J4111" i="4"/>
  <c r="J4141" i="4"/>
  <c r="J4169" i="4"/>
  <c r="J4183" i="4"/>
  <c r="J4197" i="4"/>
  <c r="J4275" i="4"/>
  <c r="J4318" i="4"/>
  <c r="J4333" i="4"/>
  <c r="J4361" i="4"/>
  <c r="J4393" i="4"/>
  <c r="J4425" i="4"/>
  <c r="J4457" i="4"/>
  <c r="J4601" i="4"/>
  <c r="J4689" i="4"/>
  <c r="J4929" i="4"/>
  <c r="J5001" i="4"/>
  <c r="J2522" i="4"/>
  <c r="J2858" i="4"/>
  <c r="J3022" i="4"/>
  <c r="J3106" i="4"/>
  <c r="J3402" i="4"/>
  <c r="J266" i="4"/>
  <c r="J438" i="4"/>
  <c r="J670" i="4"/>
  <c r="J2234" i="4"/>
  <c r="J2370" i="4"/>
  <c r="J3670" i="4"/>
  <c r="J4038" i="4"/>
  <c r="J4930" i="4"/>
  <c r="J837" i="4"/>
  <c r="J1093" i="4"/>
  <c r="J1221" i="4"/>
  <c r="J1477" i="4"/>
  <c r="J1669" i="4"/>
  <c r="J1797" i="4"/>
  <c r="J2181" i="4"/>
  <c r="J105" i="4"/>
  <c r="J121" i="4"/>
  <c r="J161" i="4"/>
  <c r="J177" i="4"/>
  <c r="J247" i="4"/>
  <c r="J255" i="4"/>
  <c r="J287" i="4"/>
  <c r="J319" i="4"/>
  <c r="J346" i="4"/>
  <c r="J359" i="4"/>
  <c r="J378" i="4"/>
  <c r="J417" i="4"/>
  <c r="J429" i="4"/>
  <c r="J442" i="4"/>
  <c r="J481" i="4"/>
  <c r="J493" i="4"/>
  <c r="J506" i="4"/>
  <c r="J531" i="4"/>
  <c r="J557" i="4"/>
  <c r="J570" i="4"/>
  <c r="J653" i="4"/>
  <c r="J666" i="4"/>
  <c r="J691" i="4"/>
  <c r="J698" i="4"/>
  <c r="J717" i="4"/>
  <c r="J730" i="4"/>
  <c r="J769" i="4"/>
  <c r="J781" i="4"/>
  <c r="J794" i="4"/>
  <c r="J833" i="4"/>
  <c r="J845" i="4"/>
  <c r="J865" i="4"/>
  <c r="J877" i="4"/>
  <c r="J890" i="4"/>
  <c r="J909" i="4"/>
  <c r="J915" i="4"/>
  <c r="J929" i="4"/>
  <c r="J941" i="4"/>
  <c r="J961" i="4"/>
  <c r="J973" i="4"/>
  <c r="J986" i="4"/>
  <c r="J1011" i="4"/>
  <c r="J1025" i="4"/>
  <c r="J1037" i="4"/>
  <c r="J1050" i="4"/>
  <c r="J1089" i="4"/>
  <c r="J1101" i="4"/>
  <c r="J1114" i="4"/>
  <c r="J1139" i="4"/>
  <c r="J1153" i="4"/>
  <c r="J1165" i="4"/>
  <c r="J1178" i="4"/>
  <c r="J1217" i="4"/>
  <c r="J1229" i="4"/>
  <c r="J1242" i="4"/>
  <c r="J1255" i="4"/>
  <c r="J1281" i="4"/>
  <c r="J1293" i="4"/>
  <c r="J1306" i="4"/>
  <c r="J1345" i="4"/>
  <c r="J1357" i="4"/>
  <c r="J1370" i="4"/>
  <c r="J1383" i="4"/>
  <c r="J1409" i="4"/>
  <c r="J1421" i="4"/>
  <c r="J1434" i="4"/>
  <c r="J1447" i="4"/>
  <c r="J1473" i="4"/>
  <c r="J1485" i="4"/>
  <c r="J1498" i="4"/>
  <c r="J1511" i="4"/>
  <c r="J1537" i="4"/>
  <c r="J1549" i="4"/>
  <c r="J1562" i="4"/>
  <c r="J1575" i="4"/>
  <c r="J1587" i="4"/>
  <c r="J1601" i="4"/>
  <c r="J1633" i="4"/>
  <c r="J1645" i="4"/>
  <c r="J1658" i="4"/>
  <c r="J1671" i="4"/>
  <c r="J1697" i="4"/>
  <c r="J1709" i="4"/>
  <c r="J1722" i="4"/>
  <c r="J1735" i="4"/>
  <c r="J1761" i="4"/>
  <c r="J1773" i="4"/>
  <c r="J1786" i="4"/>
  <c r="J1799" i="4"/>
  <c r="J1825" i="4"/>
  <c r="J1837" i="4"/>
  <c r="J1850" i="4"/>
  <c r="J1863" i="4"/>
  <c r="J1889" i="4"/>
  <c r="J1901" i="4"/>
  <c r="J1914" i="4"/>
  <c r="J1927" i="4"/>
  <c r="J1953" i="4"/>
  <c r="J1965" i="4"/>
  <c r="J1978" i="4"/>
  <c r="J1991" i="4"/>
  <c r="J2026" i="4"/>
  <c r="J2058" i="4"/>
  <c r="J2079" i="4"/>
  <c r="J2090" i="4"/>
  <c r="J2111" i="4"/>
  <c r="J2122" i="4"/>
  <c r="J2137" i="4"/>
  <c r="J2267" i="4"/>
  <c r="J2297" i="4"/>
  <c r="J2381" i="4"/>
  <c r="J2397" i="4"/>
  <c r="J2429" i="4"/>
  <c r="J2445" i="4"/>
  <c r="J2461" i="4"/>
  <c r="J2493" i="4"/>
  <c r="J2541" i="4"/>
  <c r="J2557" i="4"/>
  <c r="J2589" i="4"/>
  <c r="J2621" i="4"/>
  <c r="J2669" i="4"/>
  <c r="J2685" i="4"/>
  <c r="J2701" i="4"/>
  <c r="J2733" i="4"/>
  <c r="J2749" i="4"/>
  <c r="J2781" i="4"/>
  <c r="J2797" i="4"/>
  <c r="J2813" i="4"/>
  <c r="J2861" i="4"/>
  <c r="J2877" i="4"/>
  <c r="J2893" i="4"/>
  <c r="J2941" i="4"/>
  <c r="J2957" i="4"/>
  <c r="J2989" i="4"/>
  <c r="J3027" i="4"/>
  <c r="J3043" i="4"/>
  <c r="J3059" i="4"/>
  <c r="J3075" i="4"/>
  <c r="J3091" i="4"/>
  <c r="J3107" i="4"/>
  <c r="J3123" i="4"/>
  <c r="J3139" i="4"/>
  <c r="J3155" i="4"/>
  <c r="J3171" i="4"/>
  <c r="J3187" i="4"/>
  <c r="J3203" i="4"/>
  <c r="J3219" i="4"/>
  <c r="J3251" i="4"/>
  <c r="J3275" i="4"/>
  <c r="J3307" i="4"/>
  <c r="J3323" i="4"/>
  <c r="J3339" i="4"/>
  <c r="J3355" i="4"/>
  <c r="J3371" i="4"/>
  <c r="J3387" i="4"/>
  <c r="J3403" i="4"/>
  <c r="J3419" i="4"/>
  <c r="J3435" i="4"/>
  <c r="J3451" i="4"/>
  <c r="J3483" i="4"/>
  <c r="J3499" i="4"/>
  <c r="J3531" i="4"/>
  <c r="J3547" i="4"/>
  <c r="J3563" i="4"/>
  <c r="J3579" i="4"/>
  <c r="J3603" i="4"/>
  <c r="J3619" i="4"/>
  <c r="J3635" i="4"/>
  <c r="J3651" i="4"/>
  <c r="J3667" i="4"/>
  <c r="J3683" i="4"/>
  <c r="J3715" i="4"/>
  <c r="J3729" i="4"/>
  <c r="J3787" i="4"/>
  <c r="J3801" i="4"/>
  <c r="J3817" i="4"/>
  <c r="J3831" i="4"/>
  <c r="J3875" i="4"/>
  <c r="J3889" i="4"/>
  <c r="J3933" i="4"/>
  <c r="J3955" i="4"/>
  <c r="J3969" i="4"/>
  <c r="J3985" i="4"/>
  <c r="J3999" i="4"/>
  <c r="J4013" i="4"/>
  <c r="J4029" i="4"/>
  <c r="J4043" i="4"/>
  <c r="J4071" i="4"/>
  <c r="J4085" i="4"/>
  <c r="J4099" i="4"/>
  <c r="J4113" i="4"/>
  <c r="J4127" i="4"/>
  <c r="J4149" i="4"/>
  <c r="J4171" i="4"/>
  <c r="J4185" i="4"/>
  <c r="J4199" i="4"/>
  <c r="J4213" i="4"/>
  <c r="J4227" i="4"/>
  <c r="J4241" i="4"/>
  <c r="J4255" i="4"/>
  <c r="J4285" i="4"/>
  <c r="J4299" i="4"/>
  <c r="J4363" i="4"/>
  <c r="J4371" i="4"/>
  <c r="J4387" i="4"/>
  <c r="J4427" i="4"/>
  <c r="J4459" i="4"/>
  <c r="J4491" i="4"/>
  <c r="J4515" i="4"/>
  <c r="J4531" i="4"/>
  <c r="J4547" i="4"/>
  <c r="J4563" i="4"/>
  <c r="J4579" i="4"/>
  <c r="J4595" i="4"/>
  <c r="J4611" i="4"/>
  <c r="J4651" i="4"/>
  <c r="J4683" i="4"/>
  <c r="J4691" i="4"/>
  <c r="J4707" i="4"/>
  <c r="J4723" i="4"/>
  <c r="J4739" i="4"/>
  <c r="J4771" i="4"/>
  <c r="J4787" i="4"/>
  <c r="J4803" i="4"/>
  <c r="J4843" i="4"/>
  <c r="J4875" i="4"/>
  <c r="J4883" i="4"/>
  <c r="J4899" i="4"/>
  <c r="J4931" i="4"/>
  <c r="J4947" i="4"/>
  <c r="J4963" i="4"/>
  <c r="J5003" i="4"/>
  <c r="J5035" i="4"/>
  <c r="J2542" i="4"/>
  <c r="J2714" i="4"/>
  <c r="J2878" i="4"/>
  <c r="J3314" i="4"/>
  <c r="J3554" i="4"/>
  <c r="J4864" i="4"/>
  <c r="J342" i="4"/>
  <c r="J590" i="4"/>
  <c r="J2910" i="4"/>
  <c r="J3154" i="4"/>
  <c r="J3250" i="4"/>
  <c r="J3558" i="4"/>
  <c r="J4114" i="4"/>
  <c r="J4534" i="4"/>
  <c r="J4806" i="4"/>
  <c r="K93" i="4"/>
  <c r="N93" i="4"/>
  <c r="K101" i="4"/>
  <c r="N101" i="4"/>
  <c r="K109" i="4"/>
  <c r="N109" i="4"/>
  <c r="K117" i="4"/>
  <c r="N117" i="4"/>
  <c r="K125" i="4"/>
  <c r="N125" i="4"/>
  <c r="K133" i="4"/>
  <c r="N133" i="4"/>
  <c r="K141" i="4"/>
  <c r="N141" i="4"/>
  <c r="K149" i="4"/>
  <c r="N149" i="4"/>
  <c r="K157" i="4"/>
  <c r="N157" i="4"/>
  <c r="K165" i="4"/>
  <c r="N165" i="4"/>
  <c r="K173" i="4"/>
  <c r="N173" i="4"/>
  <c r="K181" i="4"/>
  <c r="N181" i="4"/>
  <c r="K189" i="4"/>
  <c r="N189" i="4"/>
  <c r="K197" i="4"/>
  <c r="N197" i="4"/>
  <c r="K205" i="4"/>
  <c r="N205" i="4"/>
  <c r="K213" i="4"/>
  <c r="N213" i="4"/>
  <c r="K221" i="4"/>
  <c r="N221" i="4"/>
  <c r="K229" i="4"/>
  <c r="N229" i="4"/>
  <c r="K237" i="4"/>
  <c r="N237" i="4"/>
  <c r="K249" i="4"/>
  <c r="N249" i="4"/>
  <c r="K257" i="4"/>
  <c r="N257" i="4"/>
  <c r="K265" i="4"/>
  <c r="N265" i="4"/>
  <c r="K273" i="4"/>
  <c r="N273" i="4"/>
  <c r="K281" i="4"/>
  <c r="N281" i="4"/>
  <c r="K289" i="4"/>
  <c r="N289" i="4"/>
  <c r="K297" i="4"/>
  <c r="N297" i="4"/>
  <c r="K305" i="4"/>
  <c r="N305" i="4"/>
  <c r="K313" i="4"/>
  <c r="N313" i="4"/>
  <c r="K321" i="4"/>
  <c r="N321" i="4"/>
  <c r="K329" i="4"/>
  <c r="N329" i="4"/>
  <c r="K337" i="4"/>
  <c r="N337" i="4"/>
  <c r="K345" i="4"/>
  <c r="N345" i="4"/>
  <c r="K353" i="4"/>
  <c r="N353" i="4"/>
  <c r="K361" i="4"/>
  <c r="N361" i="4"/>
  <c r="K369" i="4"/>
  <c r="N369" i="4"/>
  <c r="K377" i="4"/>
  <c r="N377" i="4"/>
  <c r="K385" i="4"/>
  <c r="N385" i="4"/>
  <c r="K393" i="4"/>
  <c r="N393" i="4"/>
  <c r="K401" i="4"/>
  <c r="N401" i="4"/>
  <c r="K409" i="4"/>
  <c r="N409" i="4"/>
  <c r="K417" i="4"/>
  <c r="N417" i="4"/>
  <c r="K425" i="4"/>
  <c r="N425" i="4"/>
  <c r="K433" i="4"/>
  <c r="N433" i="4"/>
  <c r="K441" i="4"/>
  <c r="N441" i="4"/>
  <c r="K449" i="4"/>
  <c r="N449" i="4"/>
  <c r="K457" i="4"/>
  <c r="N457" i="4"/>
  <c r="K465" i="4"/>
  <c r="N465" i="4"/>
  <c r="K473" i="4"/>
  <c r="N473" i="4"/>
  <c r="K481" i="4"/>
  <c r="N481" i="4"/>
  <c r="K493" i="4"/>
  <c r="N493" i="4"/>
  <c r="K501" i="4"/>
  <c r="N501" i="4"/>
  <c r="K509" i="4"/>
  <c r="N509" i="4"/>
  <c r="K517" i="4"/>
  <c r="N517" i="4"/>
  <c r="K525" i="4"/>
  <c r="N525" i="4"/>
  <c r="K533" i="4"/>
  <c r="N533" i="4"/>
  <c r="K541" i="4"/>
  <c r="N541" i="4"/>
  <c r="K549" i="4"/>
  <c r="N549" i="4"/>
  <c r="K557" i="4"/>
  <c r="N557" i="4"/>
  <c r="K565" i="4"/>
  <c r="N565" i="4"/>
  <c r="K573" i="4"/>
  <c r="N573" i="4"/>
  <c r="K581" i="4"/>
  <c r="N581" i="4"/>
  <c r="K589" i="4"/>
  <c r="N589" i="4"/>
  <c r="K597" i="4"/>
  <c r="N597" i="4"/>
  <c r="K605" i="4"/>
  <c r="N605" i="4"/>
  <c r="K613" i="4"/>
  <c r="N613" i="4"/>
  <c r="K621" i="4"/>
  <c r="N621" i="4"/>
  <c r="K629" i="4"/>
  <c r="N629" i="4"/>
  <c r="K637" i="4"/>
  <c r="N637" i="4"/>
  <c r="K645" i="4"/>
  <c r="N645" i="4"/>
  <c r="K653" i="4"/>
  <c r="N653" i="4"/>
  <c r="K661" i="4"/>
  <c r="N661" i="4"/>
  <c r="K669" i="4"/>
  <c r="N669" i="4"/>
  <c r="K677" i="4"/>
  <c r="N677" i="4"/>
  <c r="K685" i="4"/>
  <c r="N685" i="4"/>
  <c r="K697" i="4"/>
  <c r="N697" i="4"/>
  <c r="K705" i="4"/>
  <c r="N705" i="4"/>
  <c r="K713" i="4"/>
  <c r="N713" i="4"/>
  <c r="K721" i="4"/>
  <c r="N721" i="4"/>
  <c r="M721" i="4"/>
  <c r="K729" i="4"/>
  <c r="N729" i="4"/>
  <c r="M729" i="4"/>
  <c r="K737" i="4"/>
  <c r="N737" i="4"/>
  <c r="M737" i="4"/>
  <c r="K745" i="4"/>
  <c r="N745" i="4"/>
  <c r="M745" i="4"/>
  <c r="K753" i="4"/>
  <c r="N753" i="4"/>
  <c r="M753" i="4"/>
  <c r="K761" i="4"/>
  <c r="N761" i="4"/>
  <c r="M761" i="4"/>
  <c r="K769" i="4"/>
  <c r="N769" i="4"/>
  <c r="M769" i="4"/>
  <c r="K777" i="4"/>
  <c r="N777" i="4"/>
  <c r="M777" i="4"/>
  <c r="K785" i="4"/>
  <c r="N785" i="4"/>
  <c r="M785" i="4"/>
  <c r="K789" i="4"/>
  <c r="N789" i="4"/>
  <c r="M789" i="4"/>
  <c r="K797" i="4"/>
  <c r="N797" i="4"/>
  <c r="M797" i="4"/>
  <c r="K805" i="4"/>
  <c r="N805" i="4"/>
  <c r="M805" i="4"/>
  <c r="K813" i="4"/>
  <c r="N813" i="4"/>
  <c r="M813" i="4"/>
  <c r="K821" i="4"/>
  <c r="N821" i="4"/>
  <c r="M821" i="4"/>
  <c r="K829" i="4"/>
  <c r="N829" i="4"/>
  <c r="M829" i="4"/>
  <c r="K837" i="4"/>
  <c r="N837" i="4"/>
  <c r="M837" i="4"/>
  <c r="K845" i="4"/>
  <c r="N845" i="4"/>
  <c r="M845" i="4"/>
  <c r="K853" i="4"/>
  <c r="N853" i="4"/>
  <c r="M853" i="4"/>
  <c r="K861" i="4"/>
  <c r="N861" i="4"/>
  <c r="M861" i="4"/>
  <c r="K869" i="4"/>
  <c r="N869" i="4"/>
  <c r="M869" i="4"/>
  <c r="K877" i="4"/>
  <c r="N877" i="4"/>
  <c r="M877" i="4"/>
  <c r="K885" i="4"/>
  <c r="N885" i="4"/>
  <c r="M885" i="4"/>
  <c r="K897" i="4"/>
  <c r="N897" i="4"/>
  <c r="M897" i="4"/>
  <c r="K905" i="4"/>
  <c r="N905" i="4"/>
  <c r="M905" i="4"/>
  <c r="K913" i="4"/>
  <c r="N913" i="4"/>
  <c r="M913" i="4"/>
  <c r="K921" i="4"/>
  <c r="N921" i="4"/>
  <c r="M921" i="4"/>
  <c r="K929" i="4"/>
  <c r="N929" i="4"/>
  <c r="M929" i="4"/>
  <c r="K937" i="4"/>
  <c r="N937" i="4"/>
  <c r="M937" i="4"/>
  <c r="K945" i="4"/>
  <c r="N945" i="4"/>
  <c r="M945" i="4"/>
  <c r="K953" i="4"/>
  <c r="N953" i="4"/>
  <c r="M953" i="4"/>
  <c r="K961" i="4"/>
  <c r="N961" i="4"/>
  <c r="M961" i="4"/>
  <c r="K969" i="4"/>
  <c r="N969" i="4"/>
  <c r="M969" i="4"/>
  <c r="K977" i="4"/>
  <c r="N977" i="4"/>
  <c r="M977" i="4"/>
  <c r="K985" i="4"/>
  <c r="N985" i="4"/>
  <c r="M985" i="4"/>
  <c r="K993" i="4"/>
  <c r="N993" i="4"/>
  <c r="M993" i="4"/>
  <c r="K1001" i="4"/>
  <c r="N1001" i="4"/>
  <c r="M1001" i="4"/>
  <c r="K1009" i="4"/>
  <c r="N1009" i="4"/>
  <c r="M1009" i="4"/>
  <c r="K1017" i="4"/>
  <c r="N1017" i="4"/>
  <c r="M1017" i="4"/>
  <c r="K1025" i="4"/>
  <c r="N1025" i="4"/>
  <c r="M1025" i="4"/>
  <c r="K1033" i="4"/>
  <c r="N1033" i="4"/>
  <c r="M1033" i="4"/>
  <c r="K1041" i="4"/>
  <c r="N1041" i="4"/>
  <c r="M1041" i="4"/>
  <c r="K1049" i="4"/>
  <c r="N1049" i="4"/>
  <c r="M1049" i="4"/>
  <c r="K1057" i="4"/>
  <c r="N1057" i="4"/>
  <c r="M1057" i="4"/>
  <c r="K1065" i="4"/>
  <c r="N1065" i="4"/>
  <c r="M1065" i="4"/>
  <c r="K1073" i="4"/>
  <c r="N1073" i="4"/>
  <c r="M1073" i="4"/>
  <c r="K1081" i="4"/>
  <c r="N1081" i="4"/>
  <c r="M1081" i="4"/>
  <c r="K1089" i="4"/>
  <c r="N1089" i="4"/>
  <c r="M1089" i="4"/>
  <c r="K1097" i="4"/>
  <c r="N1097" i="4"/>
  <c r="M1097" i="4"/>
  <c r="K1105" i="4"/>
  <c r="N1105" i="4"/>
  <c r="M1105" i="4"/>
  <c r="K1113" i="4"/>
  <c r="N1113" i="4"/>
  <c r="M1113" i="4"/>
  <c r="K1121" i="4"/>
  <c r="N1121" i="4"/>
  <c r="M1121" i="4"/>
  <c r="K1129" i="4"/>
  <c r="N1129" i="4"/>
  <c r="M1129" i="4"/>
  <c r="K1137" i="4"/>
  <c r="N1137" i="4"/>
  <c r="M1137" i="4"/>
  <c r="K1145" i="4"/>
  <c r="N1145" i="4"/>
  <c r="M1145" i="4"/>
  <c r="K1153" i="4"/>
  <c r="N1153" i="4"/>
  <c r="M1153" i="4"/>
  <c r="K1165" i="4"/>
  <c r="N1165" i="4"/>
  <c r="M1165" i="4"/>
  <c r="K1173" i="4"/>
  <c r="N1173" i="4"/>
  <c r="M1173" i="4"/>
  <c r="K1181" i="4"/>
  <c r="N1181" i="4"/>
  <c r="M1181" i="4"/>
  <c r="K1189" i="4"/>
  <c r="N1189" i="4"/>
  <c r="M1189" i="4"/>
  <c r="K1197" i="4"/>
  <c r="N1197" i="4"/>
  <c r="M1197" i="4"/>
  <c r="K1205" i="4"/>
  <c r="N1205" i="4"/>
  <c r="M1205" i="4"/>
  <c r="K1213" i="4"/>
  <c r="N1213" i="4"/>
  <c r="M1213" i="4"/>
  <c r="K1217" i="4"/>
  <c r="N1217" i="4"/>
  <c r="M1217" i="4"/>
  <c r="K1225" i="4"/>
  <c r="N1225" i="4"/>
  <c r="M1225" i="4"/>
  <c r="K1237" i="4"/>
  <c r="N1237" i="4"/>
  <c r="M1237" i="4"/>
  <c r="K1245" i="4"/>
  <c r="N1245" i="4"/>
  <c r="M1245" i="4"/>
  <c r="K1253" i="4"/>
  <c r="N1253" i="4"/>
  <c r="M1253" i="4"/>
  <c r="K1261" i="4"/>
  <c r="N1261" i="4"/>
  <c r="M1261" i="4"/>
  <c r="K1265" i="4"/>
  <c r="N1265" i="4"/>
  <c r="M1265" i="4"/>
  <c r="K1273" i="4"/>
  <c r="N1273" i="4"/>
  <c r="M1273" i="4"/>
  <c r="K1281" i="4"/>
  <c r="N1281" i="4"/>
  <c r="M1281" i="4"/>
  <c r="K1293" i="4"/>
  <c r="N1293" i="4"/>
  <c r="M1293" i="4"/>
  <c r="K1301" i="4"/>
  <c r="N1301" i="4"/>
  <c r="M1301" i="4"/>
  <c r="K1309" i="4"/>
  <c r="N1309" i="4"/>
  <c r="M1309" i="4"/>
  <c r="K1317" i="4"/>
  <c r="N1317" i="4"/>
  <c r="M1317" i="4"/>
  <c r="K1325" i="4"/>
  <c r="N1325" i="4"/>
  <c r="M1325" i="4"/>
  <c r="K1333" i="4"/>
  <c r="N1333" i="4"/>
  <c r="M1333" i="4"/>
  <c r="K1341" i="4"/>
  <c r="N1341" i="4"/>
  <c r="M1341" i="4"/>
  <c r="K1349" i="4"/>
  <c r="N1349" i="4"/>
  <c r="M1349" i="4"/>
  <c r="K1357" i="4"/>
  <c r="N1357" i="4"/>
  <c r="M1357" i="4"/>
  <c r="K1365" i="4"/>
  <c r="N1365" i="4"/>
  <c r="M1365" i="4"/>
  <c r="K1373" i="4"/>
  <c r="N1373" i="4"/>
  <c r="M1373" i="4"/>
  <c r="K1381" i="4"/>
  <c r="N1381" i="4"/>
  <c r="M1381" i="4"/>
  <c r="K1389" i="4"/>
  <c r="N1389" i="4"/>
  <c r="M1389" i="4"/>
  <c r="K1397" i="4"/>
  <c r="N1397" i="4"/>
  <c r="M1397" i="4"/>
  <c r="K1405" i="4"/>
  <c r="N1405" i="4"/>
  <c r="M1405" i="4"/>
  <c r="K1413" i="4"/>
  <c r="N1413" i="4"/>
  <c r="M1413" i="4"/>
  <c r="K1421" i="4"/>
  <c r="N1421" i="4"/>
  <c r="M1421" i="4"/>
  <c r="K1429" i="4"/>
  <c r="N1429" i="4"/>
  <c r="M1429" i="4"/>
  <c r="K1437" i="4"/>
  <c r="N1437" i="4"/>
  <c r="M1437" i="4"/>
  <c r="K1445" i="4"/>
  <c r="N1445" i="4"/>
  <c r="M1445" i="4"/>
  <c r="K1453" i="4"/>
  <c r="N1453" i="4"/>
  <c r="M1453" i="4"/>
  <c r="K1461" i="4"/>
  <c r="N1461" i="4"/>
  <c r="M1461" i="4"/>
  <c r="K1469" i="4"/>
  <c r="N1469" i="4"/>
  <c r="M1469" i="4"/>
  <c r="K1477" i="4"/>
  <c r="N1477" i="4"/>
  <c r="M1477" i="4"/>
  <c r="K1485" i="4"/>
  <c r="N1485" i="4"/>
  <c r="M1485" i="4"/>
  <c r="K1493" i="4"/>
  <c r="N1493" i="4"/>
  <c r="M1493" i="4"/>
  <c r="K1501" i="4"/>
  <c r="N1501" i="4"/>
  <c r="M1501" i="4"/>
  <c r="K1509" i="4"/>
  <c r="N1509" i="4"/>
  <c r="M1509" i="4"/>
  <c r="K1517" i="4"/>
  <c r="N1517" i="4"/>
  <c r="M1517" i="4"/>
  <c r="K1525" i="4"/>
  <c r="N1525" i="4"/>
  <c r="M1525" i="4"/>
  <c r="K1533" i="4"/>
  <c r="N1533" i="4"/>
  <c r="M1533" i="4"/>
  <c r="K1541" i="4"/>
  <c r="N1541" i="4"/>
  <c r="M1541" i="4"/>
  <c r="K1549" i="4"/>
  <c r="N1549" i="4"/>
  <c r="M1549" i="4"/>
  <c r="K1557" i="4"/>
  <c r="N1557" i="4"/>
  <c r="M1557" i="4"/>
  <c r="K1565" i="4"/>
  <c r="N1565" i="4"/>
  <c r="M1565" i="4"/>
  <c r="K1573" i="4"/>
  <c r="N1573" i="4"/>
  <c r="M1573" i="4"/>
  <c r="K1581" i="4"/>
  <c r="N1581" i="4"/>
  <c r="M1581" i="4"/>
  <c r="K1589" i="4"/>
  <c r="N1589" i="4"/>
  <c r="M1589" i="4"/>
  <c r="K1597" i="4"/>
  <c r="N1597" i="4"/>
  <c r="M1597" i="4"/>
  <c r="K1605" i="4"/>
  <c r="N1605" i="4"/>
  <c r="M1605" i="4"/>
  <c r="K1613" i="4"/>
  <c r="N1613" i="4"/>
  <c r="M1613" i="4"/>
  <c r="K1621" i="4"/>
  <c r="N1621" i="4"/>
  <c r="M1621" i="4"/>
  <c r="K1629" i="4"/>
  <c r="N1629" i="4"/>
  <c r="M1629" i="4"/>
  <c r="K1637" i="4"/>
  <c r="N1637" i="4"/>
  <c r="M1637" i="4"/>
  <c r="K1645" i="4"/>
  <c r="N1645" i="4"/>
  <c r="M1645" i="4"/>
  <c r="K1653" i="4"/>
  <c r="N1653" i="4"/>
  <c r="M1653" i="4"/>
  <c r="K1661" i="4"/>
  <c r="N1661" i="4"/>
  <c r="M1661" i="4"/>
  <c r="K1669" i="4"/>
  <c r="N1669" i="4"/>
  <c r="M1669" i="4"/>
  <c r="K1677" i="4"/>
  <c r="N1677" i="4"/>
  <c r="M1677" i="4"/>
  <c r="K1685" i="4"/>
  <c r="N1685" i="4"/>
  <c r="M1685" i="4"/>
  <c r="K1697" i="4"/>
  <c r="N1697" i="4"/>
  <c r="M1697" i="4"/>
  <c r="K1705" i="4"/>
  <c r="N1705" i="4"/>
  <c r="M1705" i="4"/>
  <c r="K1713" i="4"/>
  <c r="N1713" i="4"/>
  <c r="M1713" i="4"/>
  <c r="K1721" i="4"/>
  <c r="N1721" i="4"/>
  <c r="M1721" i="4"/>
  <c r="K1725" i="4"/>
  <c r="N1725" i="4"/>
  <c r="M1725" i="4"/>
  <c r="K1733" i="4"/>
  <c r="N1733" i="4"/>
  <c r="M1733" i="4"/>
  <c r="K1741" i="4"/>
  <c r="N1741" i="4"/>
  <c r="M1741" i="4"/>
  <c r="K1749" i="4"/>
  <c r="N1749" i="4"/>
  <c r="M1749" i="4"/>
  <c r="K1757" i="4"/>
  <c r="N1757" i="4"/>
  <c r="M1757" i="4"/>
  <c r="K1765" i="4"/>
  <c r="N1765" i="4"/>
  <c r="M1765" i="4"/>
  <c r="K1773" i="4"/>
  <c r="N1773" i="4"/>
  <c r="M1773" i="4"/>
  <c r="K1781" i="4"/>
  <c r="N1781" i="4"/>
  <c r="M1781" i="4"/>
  <c r="K1789" i="4"/>
  <c r="N1789" i="4"/>
  <c r="M1789" i="4"/>
  <c r="K1793" i="4"/>
  <c r="N1793" i="4"/>
  <c r="M1793" i="4"/>
  <c r="K1801" i="4"/>
  <c r="N1801" i="4"/>
  <c r="M1801" i="4"/>
  <c r="K1809" i="4"/>
  <c r="N1809" i="4"/>
  <c r="M1809" i="4"/>
  <c r="K1817" i="4"/>
  <c r="N1817" i="4"/>
  <c r="M1817" i="4"/>
  <c r="K1829" i="4"/>
  <c r="N1829" i="4"/>
  <c r="M1829" i="4"/>
  <c r="K1837" i="4"/>
  <c r="N1837" i="4"/>
  <c r="M1837" i="4"/>
  <c r="K1845" i="4"/>
  <c r="N1845" i="4"/>
  <c r="M1845" i="4"/>
  <c r="K1853" i="4"/>
  <c r="N1853" i="4"/>
  <c r="M1853" i="4"/>
  <c r="K1861" i="4"/>
  <c r="N1861" i="4"/>
  <c r="M1861" i="4"/>
  <c r="K1869" i="4"/>
  <c r="N1869" i="4"/>
  <c r="M1869" i="4"/>
  <c r="K1877" i="4"/>
  <c r="N1877" i="4"/>
  <c r="M1877" i="4"/>
  <c r="K1885" i="4"/>
  <c r="N1885" i="4"/>
  <c r="M1885" i="4"/>
  <c r="K1893" i="4"/>
  <c r="N1893" i="4"/>
  <c r="M1893" i="4"/>
  <c r="K1901" i="4"/>
  <c r="N1901" i="4"/>
  <c r="M1901" i="4"/>
  <c r="K1909" i="4"/>
  <c r="N1909" i="4"/>
  <c r="M1909" i="4"/>
  <c r="K1917" i="4"/>
  <c r="N1917" i="4"/>
  <c r="M1917" i="4"/>
  <c r="K1925" i="4"/>
  <c r="N1925" i="4"/>
  <c r="M1925" i="4"/>
  <c r="K1933" i="4"/>
  <c r="N1933" i="4"/>
  <c r="M1933" i="4"/>
  <c r="K1941" i="4"/>
  <c r="N1941" i="4"/>
  <c r="M1941" i="4"/>
  <c r="K1949" i="4"/>
  <c r="N1949" i="4"/>
  <c r="M1949" i="4"/>
  <c r="K1957" i="4"/>
  <c r="N1957" i="4"/>
  <c r="M1957" i="4"/>
  <c r="K1965" i="4"/>
  <c r="N1965" i="4"/>
  <c r="M1965" i="4"/>
  <c r="K1973" i="4"/>
  <c r="N1973" i="4"/>
  <c r="M1973" i="4"/>
  <c r="K1981" i="4"/>
  <c r="N1981" i="4"/>
  <c r="M1981" i="4"/>
  <c r="K1989" i="4"/>
  <c r="N1989" i="4"/>
  <c r="M1989" i="4"/>
  <c r="K1997" i="4"/>
  <c r="N1997" i="4"/>
  <c r="M1997" i="4"/>
  <c r="K2005" i="4"/>
  <c r="N2005" i="4"/>
  <c r="M2005" i="4"/>
  <c r="K2013" i="4"/>
  <c r="N2013" i="4"/>
  <c r="M2013" i="4"/>
  <c r="K2021" i="4"/>
  <c r="N2021" i="4"/>
  <c r="M2021" i="4"/>
  <c r="K2029" i="4"/>
  <c r="N2029" i="4"/>
  <c r="M2029" i="4"/>
  <c r="K2037" i="4"/>
  <c r="N2037" i="4"/>
  <c r="M2037" i="4"/>
  <c r="K2045" i="4"/>
  <c r="N2045" i="4"/>
  <c r="M2045" i="4"/>
  <c r="K2053" i="4"/>
  <c r="N2053" i="4"/>
  <c r="M2053" i="4"/>
  <c r="K2061" i="4"/>
  <c r="N2061" i="4"/>
  <c r="M2061" i="4"/>
  <c r="K2069" i="4"/>
  <c r="N2069" i="4"/>
  <c r="M2069" i="4"/>
  <c r="K2077" i="4"/>
  <c r="N2077" i="4"/>
  <c r="M2077" i="4"/>
  <c r="K2085" i="4"/>
  <c r="N2085" i="4"/>
  <c r="M2085" i="4"/>
  <c r="K2093" i="4"/>
  <c r="N2093" i="4"/>
  <c r="M2093" i="4"/>
  <c r="K2101" i="4"/>
  <c r="N2101" i="4"/>
  <c r="M2101" i="4"/>
  <c r="K2113" i="4"/>
  <c r="N2113" i="4"/>
  <c r="M2113" i="4"/>
  <c r="K2121" i="4"/>
  <c r="N2121" i="4"/>
  <c r="M2121" i="4"/>
  <c r="K2129" i="4"/>
  <c r="N2129" i="4"/>
  <c r="M2129" i="4"/>
  <c r="K2137" i="4"/>
  <c r="N2137" i="4"/>
  <c r="M2137" i="4"/>
  <c r="K2141" i="4"/>
  <c r="N2141" i="4"/>
  <c r="M2141" i="4"/>
  <c r="K2149" i="4"/>
  <c r="N2149" i="4"/>
  <c r="M2149" i="4"/>
  <c r="K2157" i="4"/>
  <c r="N2157" i="4"/>
  <c r="M2157" i="4"/>
  <c r="K2165" i="4"/>
  <c r="N2165" i="4"/>
  <c r="M2165" i="4"/>
  <c r="K2173" i="4"/>
  <c r="N2173" i="4"/>
  <c r="M2173" i="4"/>
  <c r="K2181" i="4"/>
  <c r="N2181" i="4"/>
  <c r="M2181" i="4"/>
  <c r="K2189" i="4"/>
  <c r="N2189" i="4"/>
  <c r="M2189" i="4"/>
  <c r="K2193" i="4"/>
  <c r="N2193" i="4"/>
  <c r="M2193" i="4"/>
  <c r="K2201" i="4"/>
  <c r="N2201" i="4"/>
  <c r="M2201" i="4"/>
  <c r="K2209" i="4"/>
  <c r="N2209" i="4"/>
  <c r="M2209" i="4"/>
  <c r="K2217" i="4"/>
  <c r="N2217" i="4"/>
  <c r="M2217" i="4"/>
  <c r="K2225" i="4"/>
  <c r="N2225" i="4"/>
  <c r="M2225" i="4"/>
  <c r="K2233" i="4"/>
  <c r="N2233" i="4"/>
  <c r="M2233" i="4"/>
  <c r="K2241" i="4"/>
  <c r="N2241" i="4"/>
  <c r="M2241" i="4"/>
  <c r="K2249" i="4"/>
  <c r="N2249" i="4"/>
  <c r="M2249" i="4"/>
  <c r="K2257" i="4"/>
  <c r="N2257" i="4"/>
  <c r="M2257" i="4"/>
  <c r="K2265" i="4"/>
  <c r="N2265" i="4"/>
  <c r="M2265" i="4"/>
  <c r="K2273" i="4"/>
  <c r="N2273" i="4"/>
  <c r="M2273" i="4"/>
  <c r="K2281" i="4"/>
  <c r="N2281" i="4"/>
  <c r="M2281" i="4"/>
  <c r="K2289" i="4"/>
  <c r="N2289" i="4"/>
  <c r="M2289" i="4"/>
  <c r="K2297" i="4"/>
  <c r="N2297" i="4"/>
  <c r="M2297" i="4"/>
  <c r="K2305" i="4"/>
  <c r="N2305" i="4"/>
  <c r="M2305" i="4"/>
  <c r="K2313" i="4"/>
  <c r="N2313" i="4"/>
  <c r="M2313" i="4"/>
  <c r="K2321" i="4"/>
  <c r="N2321" i="4"/>
  <c r="M2321" i="4"/>
  <c r="K2329" i="4"/>
  <c r="N2329" i="4"/>
  <c r="M2329" i="4"/>
  <c r="K2337" i="4"/>
  <c r="N2337" i="4"/>
  <c r="M2337" i="4"/>
  <c r="K2345" i="4"/>
  <c r="N2345" i="4"/>
  <c r="M2345" i="4"/>
  <c r="K2353" i="4"/>
  <c r="N2353" i="4"/>
  <c r="M2353" i="4"/>
  <c r="K2365" i="4"/>
  <c r="N2365" i="4"/>
  <c r="M2365" i="4"/>
  <c r="K2373" i="4"/>
  <c r="N2373" i="4"/>
  <c r="M2373" i="4"/>
  <c r="K2381" i="4"/>
  <c r="N2381" i="4"/>
  <c r="M2381" i="4"/>
  <c r="K2389" i="4"/>
  <c r="N2389" i="4"/>
  <c r="M2389" i="4"/>
  <c r="K2397" i="4"/>
  <c r="N2397" i="4"/>
  <c r="M2397" i="4"/>
  <c r="K2405" i="4"/>
  <c r="N2405" i="4"/>
  <c r="M2405" i="4"/>
  <c r="K2413" i="4"/>
  <c r="N2413" i="4"/>
  <c r="M2413" i="4"/>
  <c r="K2421" i="4"/>
  <c r="N2421" i="4"/>
  <c r="M2421" i="4"/>
  <c r="K2429" i="4"/>
  <c r="N2429" i="4"/>
  <c r="M2429" i="4"/>
  <c r="K2437" i="4"/>
  <c r="N2437" i="4"/>
  <c r="M2437" i="4"/>
  <c r="K2445" i="4"/>
  <c r="N2445" i="4"/>
  <c r="M2445" i="4"/>
  <c r="K2453" i="4"/>
  <c r="N2453" i="4"/>
  <c r="M2453" i="4"/>
  <c r="K2461" i="4"/>
  <c r="N2461" i="4"/>
  <c r="M2461" i="4"/>
  <c r="K2469" i="4"/>
  <c r="N2469" i="4"/>
  <c r="M2469" i="4"/>
  <c r="K2477" i="4"/>
  <c r="N2477" i="4"/>
  <c r="M2477" i="4"/>
  <c r="K2485" i="4"/>
  <c r="N2485" i="4"/>
  <c r="M2485" i="4"/>
  <c r="K2493" i="4"/>
  <c r="N2493" i="4"/>
  <c r="M2493" i="4"/>
  <c r="K2501" i="4"/>
  <c r="N2501" i="4"/>
  <c r="M2501" i="4"/>
  <c r="K2509" i="4"/>
  <c r="N2509" i="4"/>
  <c r="M2509" i="4"/>
  <c r="K2517" i="4"/>
  <c r="N2517" i="4"/>
  <c r="M2517" i="4"/>
  <c r="K2525" i="4"/>
  <c r="N2525" i="4"/>
  <c r="M2525" i="4"/>
  <c r="K2533" i="4"/>
  <c r="N2533" i="4"/>
  <c r="M2533" i="4"/>
  <c r="K2541" i="4"/>
  <c r="N2541" i="4"/>
  <c r="M2541" i="4"/>
  <c r="K2549" i="4"/>
  <c r="N2549" i="4"/>
  <c r="M2549" i="4"/>
  <c r="K2557" i="4"/>
  <c r="N2557" i="4"/>
  <c r="M2557" i="4"/>
  <c r="K2565" i="4"/>
  <c r="N2565" i="4"/>
  <c r="M2565" i="4"/>
  <c r="K2573" i="4"/>
  <c r="N2573" i="4"/>
  <c r="M2573" i="4"/>
  <c r="K2581" i="4"/>
  <c r="N2581" i="4"/>
  <c r="M2581" i="4"/>
  <c r="K2589" i="4"/>
  <c r="N2589" i="4"/>
  <c r="M2589" i="4"/>
  <c r="K2597" i="4"/>
  <c r="N2597" i="4"/>
  <c r="M2597" i="4"/>
  <c r="K2605" i="4"/>
  <c r="N2605" i="4"/>
  <c r="M2605" i="4"/>
  <c r="K2613" i="4"/>
  <c r="N2613" i="4"/>
  <c r="M2613" i="4"/>
  <c r="K2621" i="4"/>
  <c r="N2621" i="4"/>
  <c r="M2621" i="4"/>
  <c r="K2629" i="4"/>
  <c r="N2629" i="4"/>
  <c r="M2629" i="4"/>
  <c r="K2637" i="4"/>
  <c r="N2637" i="4"/>
  <c r="M2637" i="4"/>
  <c r="K2645" i="4"/>
  <c r="N2645" i="4"/>
  <c r="M2645" i="4"/>
  <c r="K2653" i="4"/>
  <c r="M2653" i="4"/>
  <c r="N2653" i="4"/>
  <c r="K2661" i="4"/>
  <c r="M2661" i="4"/>
  <c r="N2661" i="4"/>
  <c r="K2669" i="4"/>
  <c r="M2669" i="4"/>
  <c r="N2669" i="4"/>
  <c r="K2677" i="4"/>
  <c r="M2677" i="4"/>
  <c r="N2677" i="4"/>
  <c r="K2685" i="4"/>
  <c r="M2685" i="4"/>
  <c r="N2685" i="4"/>
  <c r="K2693" i="4"/>
  <c r="M2693" i="4"/>
  <c r="N2693" i="4"/>
  <c r="K2701" i="4"/>
  <c r="M2701" i="4"/>
  <c r="N2701" i="4"/>
  <c r="K2709" i="4"/>
  <c r="M2709" i="4"/>
  <c r="N2709" i="4"/>
  <c r="K2717" i="4"/>
  <c r="M2717" i="4"/>
  <c r="N2717" i="4"/>
  <c r="K2729" i="4"/>
  <c r="M2729" i="4"/>
  <c r="N2729" i="4"/>
  <c r="K2737" i="4"/>
  <c r="M2737" i="4"/>
  <c r="N2737" i="4"/>
  <c r="K2745" i="4"/>
  <c r="M2745" i="4"/>
  <c r="N2745" i="4"/>
  <c r="K2749" i="4"/>
  <c r="M2749" i="4"/>
  <c r="N2749" i="4"/>
  <c r="K2761" i="4"/>
  <c r="M2761" i="4"/>
  <c r="N2761" i="4"/>
  <c r="K2769" i="4"/>
  <c r="M2769" i="4"/>
  <c r="N2769" i="4"/>
  <c r="K2777" i="4"/>
  <c r="M2777" i="4"/>
  <c r="N2777" i="4"/>
  <c r="K2785" i="4"/>
  <c r="M2785" i="4"/>
  <c r="N2785" i="4"/>
  <c r="K2793" i="4"/>
  <c r="M2793" i="4"/>
  <c r="N2793" i="4"/>
  <c r="K2801" i="4"/>
  <c r="M2801" i="4"/>
  <c r="N2801" i="4"/>
  <c r="K2809" i="4"/>
  <c r="M2809" i="4"/>
  <c r="N2809" i="4"/>
  <c r="K2817" i="4"/>
  <c r="M2817" i="4"/>
  <c r="N2817" i="4"/>
  <c r="K2825" i="4"/>
  <c r="M2825" i="4"/>
  <c r="N2825" i="4"/>
  <c r="K2833" i="4"/>
  <c r="M2833" i="4"/>
  <c r="N2833" i="4"/>
  <c r="K2841" i="4"/>
  <c r="M2841" i="4"/>
  <c r="N2841" i="4"/>
  <c r="K2849" i="4"/>
  <c r="M2849" i="4"/>
  <c r="N2849" i="4"/>
  <c r="K2857" i="4"/>
  <c r="M2857" i="4"/>
  <c r="N2857" i="4"/>
  <c r="K2865" i="4"/>
  <c r="M2865" i="4"/>
  <c r="N2865" i="4"/>
  <c r="K2873" i="4"/>
  <c r="M2873" i="4"/>
  <c r="N2873" i="4"/>
  <c r="K2881" i="4"/>
  <c r="M2881" i="4"/>
  <c r="N2881" i="4"/>
  <c r="K2889" i="4"/>
  <c r="M2889" i="4"/>
  <c r="N2889" i="4"/>
  <c r="K2897" i="4"/>
  <c r="M2897" i="4"/>
  <c r="N2897" i="4"/>
  <c r="K2905" i="4"/>
  <c r="M2905" i="4"/>
  <c r="N2905" i="4"/>
  <c r="K2913" i="4"/>
  <c r="M2913" i="4"/>
  <c r="N2913" i="4"/>
  <c r="K2921" i="4"/>
  <c r="M2921" i="4"/>
  <c r="N2921" i="4"/>
  <c r="K2929" i="4"/>
  <c r="M2929" i="4"/>
  <c r="N2929" i="4"/>
  <c r="K2937" i="4"/>
  <c r="M2937" i="4"/>
  <c r="N2937" i="4"/>
  <c r="K2945" i="4"/>
  <c r="M2945" i="4"/>
  <c r="N2945" i="4"/>
  <c r="K2953" i="4"/>
  <c r="M2953" i="4"/>
  <c r="N2953" i="4"/>
  <c r="K2961" i="4"/>
  <c r="M2961" i="4"/>
  <c r="N2961" i="4"/>
  <c r="K2969" i="4"/>
  <c r="M2969" i="4"/>
  <c r="N2969" i="4"/>
  <c r="K2977" i="4"/>
  <c r="M2977" i="4"/>
  <c r="N2977" i="4"/>
  <c r="K2985" i="4"/>
  <c r="M2985" i="4"/>
  <c r="N2985" i="4"/>
  <c r="K2993" i="4"/>
  <c r="M2993" i="4"/>
  <c r="N2993" i="4"/>
  <c r="K3001" i="4"/>
  <c r="M3001" i="4"/>
  <c r="N3001" i="4"/>
  <c r="K3009" i="4"/>
  <c r="M3009" i="4"/>
  <c r="N3009" i="4"/>
  <c r="K3017" i="4"/>
  <c r="M3017" i="4"/>
  <c r="N3017" i="4"/>
  <c r="K3025" i="4"/>
  <c r="M3025" i="4"/>
  <c r="N3025" i="4"/>
  <c r="K3033" i="4"/>
  <c r="M3033" i="4"/>
  <c r="N3033" i="4"/>
  <c r="K3041" i="4"/>
  <c r="M3041" i="4"/>
  <c r="N3041" i="4"/>
  <c r="K3049" i="4"/>
  <c r="M3049" i="4"/>
  <c r="N3049" i="4"/>
  <c r="K3057" i="4"/>
  <c r="M3057" i="4"/>
  <c r="N3057" i="4"/>
  <c r="K3065" i="4"/>
  <c r="M3065" i="4"/>
  <c r="N3065" i="4"/>
  <c r="K3073" i="4"/>
  <c r="M3073" i="4"/>
  <c r="N3073" i="4"/>
  <c r="K3081" i="4"/>
  <c r="M3081" i="4"/>
  <c r="N3081" i="4"/>
  <c r="K3089" i="4"/>
  <c r="M3089" i="4"/>
  <c r="N3089" i="4"/>
  <c r="K3097" i="4"/>
  <c r="M3097" i="4"/>
  <c r="N3097" i="4"/>
  <c r="K3105" i="4"/>
  <c r="M3105" i="4"/>
  <c r="N3105" i="4"/>
  <c r="K3113" i="4"/>
  <c r="M3113" i="4"/>
  <c r="N3113" i="4"/>
  <c r="K3121" i="4"/>
  <c r="M3121" i="4"/>
  <c r="N3121" i="4"/>
  <c r="K3129" i="4"/>
  <c r="M3129" i="4"/>
  <c r="N3129" i="4"/>
  <c r="K3137" i="4"/>
  <c r="M3137" i="4"/>
  <c r="N3137" i="4"/>
  <c r="K3145" i="4"/>
  <c r="M3145" i="4"/>
  <c r="N3145" i="4"/>
  <c r="K3153" i="4"/>
  <c r="M3153" i="4"/>
  <c r="N3153" i="4"/>
  <c r="K3161" i="4"/>
  <c r="M3161" i="4"/>
  <c r="N3161" i="4"/>
  <c r="K3169" i="4"/>
  <c r="M3169" i="4"/>
  <c r="N3169" i="4"/>
  <c r="K3177" i="4"/>
  <c r="M3177" i="4"/>
  <c r="N3177" i="4"/>
  <c r="K3185" i="4"/>
  <c r="M3185" i="4"/>
  <c r="N3185" i="4"/>
  <c r="K3193" i="4"/>
  <c r="M3193" i="4"/>
  <c r="N3193" i="4"/>
  <c r="K3201" i="4"/>
  <c r="M3201" i="4"/>
  <c r="N3201" i="4"/>
  <c r="K3209" i="4"/>
  <c r="M3209" i="4"/>
  <c r="N3209" i="4"/>
  <c r="K3217" i="4"/>
  <c r="M3217" i="4"/>
  <c r="N3217" i="4"/>
  <c r="K3225" i="4"/>
  <c r="M3225" i="4"/>
  <c r="N3225" i="4"/>
  <c r="K3233" i="4"/>
  <c r="M3233" i="4"/>
  <c r="N3233" i="4"/>
  <c r="K3241" i="4"/>
  <c r="M3241" i="4"/>
  <c r="N3241" i="4"/>
  <c r="K3249" i="4"/>
  <c r="M3249" i="4"/>
  <c r="N3249" i="4"/>
  <c r="K3257" i="4"/>
  <c r="M3257" i="4"/>
  <c r="N3257" i="4"/>
  <c r="K3265" i="4"/>
  <c r="M3265" i="4"/>
  <c r="N3265" i="4"/>
  <c r="K3273" i="4"/>
  <c r="M3273" i="4"/>
  <c r="N3273" i="4"/>
  <c r="K3281" i="4"/>
  <c r="M3281" i="4"/>
  <c r="N3281" i="4"/>
  <c r="K3289" i="4"/>
  <c r="M3289" i="4"/>
  <c r="N3289" i="4"/>
  <c r="K3297" i="4"/>
  <c r="M3297" i="4"/>
  <c r="N3297" i="4"/>
  <c r="K3305" i="4"/>
  <c r="M3305" i="4"/>
  <c r="N3305" i="4"/>
  <c r="K3313" i="4"/>
  <c r="M3313" i="4"/>
  <c r="N3313" i="4"/>
  <c r="K3321" i="4"/>
  <c r="N3321" i="4"/>
  <c r="K3329" i="4"/>
  <c r="N3329" i="4"/>
  <c r="K3337" i="4"/>
  <c r="N3337" i="4"/>
  <c r="M3337" i="4"/>
  <c r="K3345" i="4"/>
  <c r="M3345" i="4"/>
  <c r="N3345" i="4"/>
  <c r="K3353" i="4"/>
  <c r="N3353" i="4"/>
  <c r="K3361" i="4"/>
  <c r="N3361" i="4"/>
  <c r="K3369" i="4"/>
  <c r="N3369" i="4"/>
  <c r="K3377" i="4"/>
  <c r="M3377" i="4"/>
  <c r="N3377" i="4"/>
  <c r="K3385" i="4"/>
  <c r="N3385" i="4"/>
  <c r="K3393" i="4"/>
  <c r="N3393" i="4"/>
  <c r="K3401" i="4"/>
  <c r="N3401" i="4"/>
  <c r="M3401" i="4"/>
  <c r="K3409" i="4"/>
  <c r="M3409" i="4"/>
  <c r="N3409" i="4"/>
  <c r="K3417" i="4"/>
  <c r="N3417" i="4"/>
  <c r="K3425" i="4"/>
  <c r="N3425" i="4"/>
  <c r="K3433" i="4"/>
  <c r="N3433" i="4"/>
  <c r="K3445" i="4"/>
  <c r="N3445" i="4"/>
  <c r="M3445" i="4"/>
  <c r="K3453" i="4"/>
  <c r="N3453" i="4"/>
  <c r="M3453" i="4"/>
  <c r="K3461" i="4"/>
  <c r="N3461" i="4"/>
  <c r="M3461" i="4"/>
  <c r="K3469" i="4"/>
  <c r="M3469" i="4"/>
  <c r="N3469" i="4"/>
  <c r="K3477" i="4"/>
  <c r="N3477" i="4"/>
  <c r="K3485" i="4"/>
  <c r="N3485" i="4"/>
  <c r="M3485" i="4"/>
  <c r="K3493" i="4"/>
  <c r="N3493" i="4"/>
  <c r="K3501" i="4"/>
  <c r="N3501" i="4"/>
  <c r="K3509" i="4"/>
  <c r="N3509" i="4"/>
  <c r="K3517" i="4"/>
  <c r="N3517" i="4"/>
  <c r="K3525" i="4"/>
  <c r="M3525" i="4"/>
  <c r="N3525" i="4"/>
  <c r="K3533" i="4"/>
  <c r="M3533" i="4"/>
  <c r="N3533" i="4"/>
  <c r="K3541" i="4"/>
  <c r="M3541" i="4"/>
  <c r="N3541" i="4"/>
  <c r="K3549" i="4"/>
  <c r="M3549" i="4"/>
  <c r="N3549" i="4"/>
  <c r="K3557" i="4"/>
  <c r="N3557" i="4"/>
  <c r="K3565" i="4"/>
  <c r="N3565" i="4"/>
  <c r="K3573" i="4"/>
  <c r="N3573" i="4"/>
  <c r="K3581" i="4"/>
  <c r="N3581" i="4"/>
  <c r="K3589" i="4"/>
  <c r="N3589" i="4"/>
  <c r="K3597" i="4"/>
  <c r="M3597" i="4"/>
  <c r="N3597" i="4"/>
  <c r="K3605" i="4"/>
  <c r="N3605" i="4"/>
  <c r="K3613" i="4"/>
  <c r="N3613" i="4"/>
  <c r="K3621" i="4"/>
  <c r="N3621" i="4"/>
  <c r="K3629" i="4"/>
  <c r="N3629" i="4"/>
  <c r="K3637" i="4"/>
  <c r="N3637" i="4"/>
  <c r="K3645" i="4"/>
  <c r="N3645" i="4"/>
  <c r="K3653" i="4"/>
  <c r="M3653" i="4"/>
  <c r="N3653" i="4"/>
  <c r="K3661" i="4"/>
  <c r="M3661" i="4"/>
  <c r="N3661" i="4"/>
  <c r="K3669" i="4"/>
  <c r="M3669" i="4"/>
  <c r="N3669" i="4"/>
  <c r="K3677" i="4"/>
  <c r="M3677" i="4"/>
  <c r="N3677" i="4"/>
  <c r="K3685" i="4"/>
  <c r="N3685" i="4"/>
  <c r="M3685" i="4"/>
  <c r="K3693" i="4"/>
  <c r="N3693" i="4"/>
  <c r="M3693" i="4"/>
  <c r="K3701" i="4"/>
  <c r="N3701" i="4"/>
  <c r="M3701" i="4"/>
  <c r="K3709" i="4"/>
  <c r="N3709" i="4"/>
  <c r="M3709" i="4"/>
  <c r="K3717" i="4"/>
  <c r="N3717" i="4"/>
  <c r="M3717" i="4"/>
  <c r="K3725" i="4"/>
  <c r="M3725" i="4"/>
  <c r="N3725" i="4"/>
  <c r="K3733" i="4"/>
  <c r="N3733" i="4"/>
  <c r="K3741" i="4"/>
  <c r="N3741" i="4"/>
  <c r="M3741" i="4"/>
  <c r="K3749" i="4"/>
  <c r="N3749" i="4"/>
  <c r="K3757" i="4"/>
  <c r="N3757" i="4"/>
  <c r="K3765" i="4"/>
  <c r="N3765" i="4"/>
  <c r="K3773" i="4"/>
  <c r="N3773" i="4"/>
  <c r="K3781" i="4"/>
  <c r="M3781" i="4"/>
  <c r="N3781" i="4"/>
  <c r="K3789" i="4"/>
  <c r="M3789" i="4"/>
  <c r="N3789" i="4"/>
  <c r="K3797" i="4"/>
  <c r="M3797" i="4"/>
  <c r="N3797" i="4"/>
  <c r="K3805" i="4"/>
  <c r="M3805" i="4"/>
  <c r="N3805" i="4"/>
  <c r="K3813" i="4"/>
  <c r="N3813" i="4"/>
  <c r="K3821" i="4"/>
  <c r="N3821" i="4"/>
  <c r="K3829" i="4"/>
  <c r="N3829" i="4"/>
  <c r="K3837" i="4"/>
  <c r="N3837" i="4"/>
  <c r="K3845" i="4"/>
  <c r="N3845" i="4"/>
  <c r="K3853" i="4"/>
  <c r="M3853" i="4"/>
  <c r="N3853" i="4"/>
  <c r="K3861" i="4"/>
  <c r="N3861" i="4"/>
  <c r="K3869" i="4"/>
  <c r="N3869" i="4"/>
  <c r="K3877" i="4"/>
  <c r="N3877" i="4"/>
  <c r="K3885" i="4"/>
  <c r="N3885" i="4"/>
  <c r="K3893" i="4"/>
  <c r="N3893" i="4"/>
  <c r="K3901" i="4"/>
  <c r="N3901" i="4"/>
  <c r="K3909" i="4"/>
  <c r="M3909" i="4"/>
  <c r="N3909" i="4"/>
  <c r="K3917" i="4"/>
  <c r="M3917" i="4"/>
  <c r="N3917" i="4"/>
  <c r="K3925" i="4"/>
  <c r="M3925" i="4"/>
  <c r="N3925" i="4"/>
  <c r="K3933" i="4"/>
  <c r="M3933" i="4"/>
  <c r="N3933" i="4"/>
  <c r="K3941" i="4"/>
  <c r="N3941" i="4"/>
  <c r="M3941" i="4"/>
  <c r="K3949" i="4"/>
  <c r="N3949" i="4"/>
  <c r="M3949" i="4"/>
  <c r="K3957" i="4"/>
  <c r="N3957" i="4"/>
  <c r="M3957" i="4"/>
  <c r="K3965" i="4"/>
  <c r="N3965" i="4"/>
  <c r="M3965" i="4"/>
  <c r="K3973" i="4"/>
  <c r="N3973" i="4"/>
  <c r="M3973" i="4"/>
  <c r="K3981" i="4"/>
  <c r="M3981" i="4"/>
  <c r="N3981" i="4"/>
  <c r="K3989" i="4"/>
  <c r="N3989" i="4"/>
  <c r="K3997" i="4"/>
  <c r="N3997" i="4"/>
  <c r="M3997" i="4"/>
  <c r="K4005" i="4"/>
  <c r="N4005" i="4"/>
  <c r="K4013" i="4"/>
  <c r="M4013" i="4"/>
  <c r="N4013" i="4"/>
  <c r="K4021" i="4"/>
  <c r="N4021" i="4"/>
  <c r="M4021" i="4"/>
  <c r="K4029" i="4"/>
  <c r="N4029" i="4"/>
  <c r="K4037" i="4"/>
  <c r="N4037" i="4"/>
  <c r="K4045" i="4"/>
  <c r="M4045" i="4"/>
  <c r="N4045" i="4"/>
  <c r="K4053" i="4"/>
  <c r="N4053" i="4"/>
  <c r="K4061" i="4"/>
  <c r="N4061" i="4"/>
  <c r="K4069" i="4"/>
  <c r="M4069" i="4"/>
  <c r="N4069" i="4"/>
  <c r="K4077" i="4"/>
  <c r="N4077" i="4"/>
  <c r="M4077" i="4"/>
  <c r="K4085" i="4"/>
  <c r="M4085" i="4"/>
  <c r="N4085" i="4"/>
  <c r="K4093" i="4"/>
  <c r="M4093" i="4"/>
  <c r="N4093" i="4"/>
  <c r="K4101" i="4"/>
  <c r="M4101" i="4"/>
  <c r="N4101" i="4"/>
  <c r="K4109" i="4"/>
  <c r="N4109" i="4"/>
  <c r="M4109" i="4"/>
  <c r="K4117" i="4"/>
  <c r="M4117" i="4"/>
  <c r="N4117" i="4"/>
  <c r="K4129" i="4"/>
  <c r="N4129" i="4"/>
  <c r="K4137" i="4"/>
  <c r="M4137" i="4"/>
  <c r="N4137" i="4"/>
  <c r="K4145" i="4"/>
  <c r="N4145" i="4"/>
  <c r="K4153" i="4"/>
  <c r="N4153" i="4"/>
  <c r="K4161" i="4"/>
  <c r="N4161" i="4"/>
  <c r="K4169" i="4"/>
  <c r="M4169" i="4"/>
  <c r="N4169" i="4"/>
  <c r="K4177" i="4"/>
  <c r="N4177" i="4"/>
  <c r="K4185" i="4"/>
  <c r="N4185" i="4"/>
  <c r="K4193" i="4"/>
  <c r="N4193" i="4"/>
  <c r="K4201" i="4"/>
  <c r="M4201" i="4"/>
  <c r="N4201" i="4"/>
  <c r="K4209" i="4"/>
  <c r="N4209" i="4"/>
  <c r="K4217" i="4"/>
  <c r="N4217" i="4"/>
  <c r="K4225" i="4"/>
  <c r="N4225" i="4"/>
  <c r="K4229" i="4"/>
  <c r="M4229" i="4"/>
  <c r="N4229" i="4"/>
  <c r="K4237" i="4"/>
  <c r="N4237" i="4"/>
  <c r="M4237" i="4"/>
  <c r="K4245" i="4"/>
  <c r="M4245" i="4"/>
  <c r="N4245" i="4"/>
  <c r="K4257" i="4"/>
  <c r="N4257" i="4"/>
  <c r="K4265" i="4"/>
  <c r="M4265" i="4"/>
  <c r="N4265" i="4"/>
  <c r="K4273" i="4"/>
  <c r="N4273" i="4"/>
  <c r="K4281" i="4"/>
  <c r="N4281" i="4"/>
  <c r="K4289" i="4"/>
  <c r="N4289" i="4"/>
  <c r="J2517" i="4"/>
  <c r="J2645" i="4"/>
  <c r="J2773" i="4"/>
  <c r="J2837" i="4"/>
  <c r="J131" i="4"/>
  <c r="I217" i="4"/>
  <c r="I233" i="4"/>
  <c r="I249" i="4"/>
  <c r="I273" i="4"/>
  <c r="I289" i="4"/>
  <c r="I305" i="4"/>
  <c r="I321" i="4"/>
  <c r="I329" i="4"/>
  <c r="I341" i="4"/>
  <c r="J354" i="4"/>
  <c r="I425" i="4"/>
  <c r="I437" i="4"/>
  <c r="J450" i="4"/>
  <c r="J463" i="4"/>
  <c r="J475" i="4"/>
  <c r="I489" i="4"/>
  <c r="I501" i="4"/>
  <c r="J514" i="4"/>
  <c r="J591" i="4"/>
  <c r="J603" i="4"/>
  <c r="I629" i="4"/>
  <c r="J655" i="4"/>
  <c r="J667" i="4"/>
  <c r="I693" i="4"/>
  <c r="J706" i="4"/>
  <c r="I745" i="4"/>
  <c r="I853" i="4"/>
  <c r="J891" i="4"/>
  <c r="I937" i="4"/>
  <c r="I1001" i="4"/>
  <c r="I1033" i="4"/>
  <c r="J1071" i="4"/>
  <c r="I1097" i="4"/>
  <c r="J1122" i="4"/>
  <c r="I1205" i="4"/>
  <c r="J1275" i="4"/>
  <c r="I1301" i="4"/>
  <c r="I1365" i="4"/>
  <c r="I1461" i="4"/>
  <c r="J1595" i="4"/>
  <c r="I1621" i="4"/>
  <c r="J1659" i="4"/>
  <c r="I1685" i="4"/>
  <c r="J1755" i="4"/>
  <c r="I1781" i="4"/>
  <c r="J1819" i="4"/>
  <c r="I1845" i="4"/>
  <c r="J1915" i="4"/>
  <c r="I1941" i="4"/>
  <c r="J1979" i="4"/>
  <c r="I2005" i="4"/>
  <c r="J2038" i="4"/>
  <c r="J2091" i="4"/>
  <c r="J2131" i="4"/>
  <c r="J2191" i="4"/>
  <c r="J2276" i="4"/>
  <c r="I2321" i="4"/>
  <c r="I2337" i="4"/>
  <c r="J2359" i="4"/>
  <c r="J2383" i="4"/>
  <c r="J2543" i="4"/>
  <c r="J2559" i="4"/>
  <c r="J2583" i="4"/>
  <c r="J2599" i="4"/>
  <c r="J2615" i="4"/>
  <c r="J2631" i="4"/>
  <c r="J2647" i="4"/>
  <c r="J2663" i="4"/>
  <c r="J2679" i="4"/>
  <c r="J2711" i="4"/>
  <c r="J2727" i="4"/>
  <c r="J2751" i="4"/>
  <c r="J2815" i="4"/>
  <c r="J2879" i="4"/>
  <c r="J2927" i="4"/>
  <c r="J2975" i="4"/>
  <c r="I3445" i="4"/>
  <c r="I3461" i="4"/>
  <c r="I3477" i="4"/>
  <c r="I3493" i="4"/>
  <c r="I3509" i="4"/>
  <c r="I3525" i="4"/>
  <c r="I3541" i="4"/>
  <c r="I3557" i="4"/>
  <c r="I3573" i="4"/>
  <c r="I3589" i="4"/>
  <c r="I3613" i="4"/>
  <c r="I3629" i="4"/>
  <c r="I3645" i="4"/>
  <c r="I3661" i="4"/>
  <c r="I3677" i="4"/>
  <c r="I3693" i="4"/>
  <c r="I3709" i="4"/>
  <c r="J3774" i="4"/>
  <c r="I3789" i="4"/>
  <c r="J3803" i="4"/>
  <c r="J3818" i="4"/>
  <c r="J3862" i="4"/>
  <c r="I3877" i="4"/>
  <c r="I3949" i="4"/>
  <c r="I3965" i="4"/>
  <c r="J3979" i="4"/>
  <c r="I4037" i="4"/>
  <c r="J4051" i="4"/>
  <c r="J4087" i="4"/>
  <c r="I4109" i="4"/>
  <c r="I4129" i="4"/>
  <c r="I4137" i="4"/>
  <c r="J4151" i="4"/>
  <c r="I4201" i="4"/>
  <c r="J4215" i="4"/>
  <c r="I4229" i="4"/>
  <c r="I4265" i="4"/>
  <c r="J4307" i="4"/>
  <c r="J4335" i="4"/>
  <c r="J4413" i="4"/>
  <c r="J4477" i="4"/>
  <c r="J4581" i="4"/>
  <c r="J4653" i="4"/>
  <c r="J4885" i="4"/>
  <c r="J5021" i="4"/>
  <c r="J2818" i="4"/>
  <c r="J3462" i="4"/>
  <c r="J3746" i="4"/>
  <c r="M49" i="4"/>
  <c r="O49" i="4" s="1"/>
  <c r="M81" i="4"/>
  <c r="O81" i="4" s="1"/>
  <c r="M197" i="4"/>
  <c r="M205" i="4"/>
  <c r="M257" i="4"/>
  <c r="M281" i="4"/>
  <c r="M321" i="4"/>
  <c r="M353" i="4"/>
  <c r="M361" i="4"/>
  <c r="M369" i="4"/>
  <c r="M377" i="4"/>
  <c r="M385" i="4"/>
  <c r="M401" i="4"/>
  <c r="M409" i="4"/>
  <c r="M417" i="4"/>
  <c r="M425" i="4"/>
  <c r="M465" i="4"/>
  <c r="M509" i="4"/>
  <c r="M549" i="4"/>
  <c r="M557" i="4"/>
  <c r="M565" i="4"/>
  <c r="M613" i="4"/>
  <c r="M645" i="4"/>
  <c r="M653" i="4"/>
  <c r="M661" i="4"/>
  <c r="M669" i="4"/>
  <c r="M677" i="4"/>
  <c r="M685" i="4"/>
  <c r="M705" i="4"/>
  <c r="M713" i="4"/>
  <c r="M3565" i="4"/>
  <c r="M3733" i="4"/>
  <c r="M3821" i="4"/>
  <c r="M4029" i="4"/>
  <c r="M4257" i="4"/>
  <c r="J242" i="4"/>
  <c r="J478" i="4"/>
  <c r="J1014" i="4"/>
  <c r="J2442" i="4"/>
  <c r="J2862" i="4"/>
  <c r="J3046" i="4"/>
  <c r="J3446" i="4"/>
  <c r="J3742" i="4"/>
  <c r="J4170" i="4"/>
  <c r="J4566" i="4"/>
  <c r="J4976" i="4"/>
  <c r="M50" i="4"/>
  <c r="N50" i="4"/>
  <c r="M58" i="4"/>
  <c r="N58" i="4"/>
  <c r="M74" i="4"/>
  <c r="N74" i="4"/>
  <c r="M82" i="4"/>
  <c r="N82" i="4"/>
  <c r="M90" i="4"/>
  <c r="N90" i="4"/>
  <c r="M98" i="4"/>
  <c r="K98" i="4"/>
  <c r="N98" i="4"/>
  <c r="M106" i="4"/>
  <c r="K106" i="4"/>
  <c r="N106" i="4"/>
  <c r="M114" i="4"/>
  <c r="K114" i="4"/>
  <c r="N114" i="4"/>
  <c r="M122" i="4"/>
  <c r="K122" i="4"/>
  <c r="N122" i="4"/>
  <c r="M130" i="4"/>
  <c r="K130" i="4"/>
  <c r="N130" i="4"/>
  <c r="M138" i="4"/>
  <c r="K138" i="4"/>
  <c r="N138" i="4"/>
  <c r="M146" i="4"/>
  <c r="K146" i="4"/>
  <c r="N146" i="4"/>
  <c r="M154" i="4"/>
  <c r="K154" i="4"/>
  <c r="N154" i="4"/>
  <c r="M162" i="4"/>
  <c r="K162" i="4"/>
  <c r="N162" i="4"/>
  <c r="M170" i="4"/>
  <c r="K170" i="4"/>
  <c r="N170" i="4"/>
  <c r="M182" i="4"/>
  <c r="K182" i="4"/>
  <c r="N182" i="4"/>
  <c r="K190" i="4"/>
  <c r="N190" i="4"/>
  <c r="M190" i="4"/>
  <c r="K198" i="4"/>
  <c r="I198" i="4"/>
  <c r="N198" i="4"/>
  <c r="I206" i="4"/>
  <c r="K206" i="4"/>
  <c r="N206" i="4"/>
  <c r="K214" i="4"/>
  <c r="N214" i="4"/>
  <c r="I214" i="4"/>
  <c r="K222" i="4"/>
  <c r="N222" i="4"/>
  <c r="I222" i="4"/>
  <c r="K230" i="4"/>
  <c r="N230" i="4"/>
  <c r="I238" i="4"/>
  <c r="K238" i="4"/>
  <c r="N238" i="4"/>
  <c r="K246" i="4"/>
  <c r="N246" i="4"/>
  <c r="I246" i="4"/>
  <c r="K254" i="4"/>
  <c r="I254" i="4"/>
  <c r="N254" i="4"/>
  <c r="K262" i="4"/>
  <c r="N262" i="4"/>
  <c r="I270" i="4"/>
  <c r="K270" i="4"/>
  <c r="N270" i="4"/>
  <c r="K278" i="4"/>
  <c r="I278" i="4"/>
  <c r="N278" i="4"/>
  <c r="K286" i="4"/>
  <c r="N286" i="4"/>
  <c r="I286" i="4"/>
  <c r="K294" i="4"/>
  <c r="N294" i="4"/>
  <c r="I302" i="4"/>
  <c r="K302" i="4"/>
  <c r="N302" i="4"/>
  <c r="K310" i="4"/>
  <c r="N310" i="4"/>
  <c r="K318" i="4"/>
  <c r="I318" i="4"/>
  <c r="N318" i="4"/>
  <c r="K326" i="4"/>
  <c r="N326" i="4"/>
  <c r="I326" i="4"/>
  <c r="K334" i="4"/>
  <c r="N334" i="4"/>
  <c r="I334" i="4"/>
  <c r="K342" i="4"/>
  <c r="N342" i="4"/>
  <c r="I350" i="4"/>
  <c r="K350" i="4"/>
  <c r="N350" i="4"/>
  <c r="K358" i="4"/>
  <c r="I358" i="4"/>
  <c r="N358" i="4"/>
  <c r="K366" i="4"/>
  <c r="N366" i="4"/>
  <c r="I374" i="4"/>
  <c r="K374" i="4"/>
  <c r="N374" i="4"/>
  <c r="K382" i="4"/>
  <c r="N382" i="4"/>
  <c r="I390" i="4"/>
  <c r="K390" i="4"/>
  <c r="N390" i="4"/>
  <c r="K398" i="4"/>
  <c r="N398" i="4"/>
  <c r="I398" i="4"/>
  <c r="K402" i="4"/>
  <c r="N402" i="4"/>
  <c r="K406" i="4"/>
  <c r="I406" i="4"/>
  <c r="N406" i="4"/>
  <c r="K410" i="4"/>
  <c r="N410" i="4"/>
  <c r="K414" i="4"/>
  <c r="N414" i="4"/>
  <c r="I414" i="4"/>
  <c r="K418" i="4"/>
  <c r="N418" i="4"/>
  <c r="I422" i="4"/>
  <c r="K422" i="4"/>
  <c r="N422" i="4"/>
  <c r="K426" i="4"/>
  <c r="N426" i="4"/>
  <c r="I430" i="4"/>
  <c r="K430" i="4"/>
  <c r="N430" i="4"/>
  <c r="K434" i="4"/>
  <c r="N434" i="4"/>
  <c r="K438" i="4"/>
  <c r="N438" i="4"/>
  <c r="K442" i="4"/>
  <c r="N442" i="4"/>
  <c r="K446" i="4"/>
  <c r="N446" i="4"/>
  <c r="K450" i="4"/>
  <c r="N450" i="4"/>
  <c r="K454" i="4"/>
  <c r="I454" i="4"/>
  <c r="N454" i="4"/>
  <c r="K458" i="4"/>
  <c r="N458" i="4"/>
  <c r="I462" i="4"/>
  <c r="K462" i="4"/>
  <c r="N462" i="4"/>
  <c r="K466" i="4"/>
  <c r="N466" i="4"/>
  <c r="K470" i="4"/>
  <c r="N470" i="4"/>
  <c r="I470" i="4"/>
  <c r="K474" i="4"/>
  <c r="N474" i="4"/>
  <c r="K478" i="4"/>
  <c r="N478" i="4"/>
  <c r="K482" i="4"/>
  <c r="N482" i="4"/>
  <c r="I486" i="4"/>
  <c r="K486" i="4"/>
  <c r="N486" i="4"/>
  <c r="K490" i="4"/>
  <c r="N490" i="4"/>
  <c r="K494" i="4"/>
  <c r="N494" i="4"/>
  <c r="I494" i="4"/>
  <c r="K498" i="4"/>
  <c r="N498" i="4"/>
  <c r="I502" i="4"/>
  <c r="K502" i="4"/>
  <c r="N502" i="4"/>
  <c r="K506" i="4"/>
  <c r="N506" i="4"/>
  <c r="K510" i="4"/>
  <c r="I510" i="4"/>
  <c r="N510" i="4"/>
  <c r="K514" i="4"/>
  <c r="N514" i="4"/>
  <c r="I518" i="4"/>
  <c r="K518" i="4"/>
  <c r="N518" i="4"/>
  <c r="K522" i="4"/>
  <c r="N522" i="4"/>
  <c r="K526" i="4"/>
  <c r="N526" i="4"/>
  <c r="K530" i="4"/>
  <c r="N530" i="4"/>
  <c r="K534" i="4"/>
  <c r="N534" i="4"/>
  <c r="I534" i="4"/>
  <c r="K538" i="4"/>
  <c r="N538" i="4"/>
  <c r="I542" i="4"/>
  <c r="K542" i="4"/>
  <c r="N542" i="4"/>
  <c r="K546" i="4"/>
  <c r="N546" i="4"/>
  <c r="I550" i="4"/>
  <c r="K550" i="4"/>
  <c r="N550" i="4"/>
  <c r="K554" i="4"/>
  <c r="N554" i="4"/>
  <c r="K562" i="4"/>
  <c r="N562" i="4"/>
  <c r="K566" i="4"/>
  <c r="I566" i="4"/>
  <c r="N566" i="4"/>
  <c r="K570" i="4"/>
  <c r="N570" i="4"/>
  <c r="I574" i="4"/>
  <c r="K574" i="4"/>
  <c r="N574" i="4"/>
  <c r="K578" i="4"/>
  <c r="N578" i="4"/>
  <c r="I582" i="4"/>
  <c r="K582" i="4"/>
  <c r="N582" i="4"/>
  <c r="K586" i="4"/>
  <c r="N586" i="4"/>
  <c r="K590" i="4"/>
  <c r="N590" i="4"/>
  <c r="K594" i="4"/>
  <c r="N594" i="4"/>
  <c r="K598" i="4"/>
  <c r="N598" i="4"/>
  <c r="I598" i="4"/>
  <c r="K602" i="4"/>
  <c r="N602" i="4"/>
  <c r="I606" i="4"/>
  <c r="K606" i="4"/>
  <c r="N606" i="4"/>
  <c r="K610" i="4"/>
  <c r="N610" i="4"/>
  <c r="K614" i="4"/>
  <c r="N614" i="4"/>
  <c r="I614" i="4"/>
  <c r="K618" i="4"/>
  <c r="N618" i="4"/>
  <c r="I622" i="4"/>
  <c r="K622" i="4"/>
  <c r="N622" i="4"/>
  <c r="K626" i="4"/>
  <c r="N626" i="4"/>
  <c r="K630" i="4"/>
  <c r="I630" i="4"/>
  <c r="N630" i="4"/>
  <c r="K634" i="4"/>
  <c r="N634" i="4"/>
  <c r="K638" i="4"/>
  <c r="N638" i="4"/>
  <c r="K642" i="4"/>
  <c r="N642" i="4"/>
  <c r="K646" i="4"/>
  <c r="N646" i="4"/>
  <c r="K650" i="4"/>
  <c r="N650" i="4"/>
  <c r="I654" i="4"/>
  <c r="K654" i="4"/>
  <c r="N654" i="4"/>
  <c r="K658" i="4"/>
  <c r="N658" i="4"/>
  <c r="I662" i="4"/>
  <c r="K662" i="4"/>
  <c r="N662" i="4"/>
  <c r="K666" i="4"/>
  <c r="N666" i="4"/>
  <c r="K670" i="4"/>
  <c r="N670" i="4"/>
  <c r="K674" i="4"/>
  <c r="N674" i="4"/>
  <c r="K678" i="4"/>
  <c r="I678" i="4"/>
  <c r="N678" i="4"/>
  <c r="K682" i="4"/>
  <c r="N682" i="4"/>
  <c r="I686" i="4"/>
  <c r="K686" i="4"/>
  <c r="N686" i="4"/>
  <c r="K690" i="4"/>
  <c r="N690" i="4"/>
  <c r="I694" i="4"/>
  <c r="K694" i="4"/>
  <c r="N694" i="4"/>
  <c r="K698" i="4"/>
  <c r="N698" i="4"/>
  <c r="K702" i="4"/>
  <c r="N702" i="4"/>
  <c r="I702" i="4"/>
  <c r="K706" i="4"/>
  <c r="N706" i="4"/>
  <c r="K710" i="4"/>
  <c r="N710" i="4"/>
  <c r="I710" i="4"/>
  <c r="K714" i="4"/>
  <c r="N714" i="4"/>
  <c r="I718" i="4"/>
  <c r="K718" i="4"/>
  <c r="N718" i="4"/>
  <c r="K722" i="4"/>
  <c r="N722" i="4"/>
  <c r="K726" i="4"/>
  <c r="N726" i="4"/>
  <c r="K730" i="4"/>
  <c r="N730" i="4"/>
  <c r="I734" i="4"/>
  <c r="K734" i="4"/>
  <c r="N734" i="4"/>
  <c r="K738" i="4"/>
  <c r="N738" i="4"/>
  <c r="K742" i="4"/>
  <c r="I742" i="4"/>
  <c r="N742" i="4"/>
  <c r="K746" i="4"/>
  <c r="N746" i="4"/>
  <c r="K750" i="4"/>
  <c r="N750" i="4"/>
  <c r="K754" i="4"/>
  <c r="N754" i="4"/>
  <c r="K758" i="4"/>
  <c r="N758" i="4"/>
  <c r="I758" i="4"/>
  <c r="K762" i="4"/>
  <c r="N762" i="4"/>
  <c r="I766" i="4"/>
  <c r="K766" i="4"/>
  <c r="N766" i="4"/>
  <c r="K770" i="4"/>
  <c r="N770" i="4"/>
  <c r="I774" i="4"/>
  <c r="K774" i="4"/>
  <c r="N774" i="4"/>
  <c r="K778" i="4"/>
  <c r="N778" i="4"/>
  <c r="K782" i="4"/>
  <c r="N782" i="4"/>
  <c r="K786" i="4"/>
  <c r="N786" i="4"/>
  <c r="K790" i="4"/>
  <c r="I790" i="4"/>
  <c r="N790" i="4"/>
  <c r="K794" i="4"/>
  <c r="N794" i="4"/>
  <c r="K798" i="4"/>
  <c r="N798" i="4"/>
  <c r="I798" i="4"/>
  <c r="K802" i="4"/>
  <c r="N802" i="4"/>
  <c r="I806" i="4"/>
  <c r="K806" i="4"/>
  <c r="N806" i="4"/>
  <c r="K810" i="4"/>
  <c r="N810" i="4"/>
  <c r="K814" i="4"/>
  <c r="N814" i="4"/>
  <c r="K818" i="4"/>
  <c r="N818" i="4"/>
  <c r="K822" i="4"/>
  <c r="N822" i="4"/>
  <c r="I822" i="4"/>
  <c r="K826" i="4"/>
  <c r="N826" i="4"/>
  <c r="I830" i="4"/>
  <c r="K830" i="4"/>
  <c r="N830" i="4"/>
  <c r="K834" i="4"/>
  <c r="N834" i="4"/>
  <c r="K838" i="4"/>
  <c r="I838" i="4"/>
  <c r="N838" i="4"/>
  <c r="K842" i="4"/>
  <c r="N842" i="4"/>
  <c r="I846" i="4"/>
  <c r="K846" i="4"/>
  <c r="N846" i="4"/>
  <c r="K850" i="4"/>
  <c r="N850" i="4"/>
  <c r="K854" i="4"/>
  <c r="N854" i="4"/>
  <c r="K858" i="4"/>
  <c r="N858" i="4"/>
  <c r="K862" i="4"/>
  <c r="N862" i="4"/>
  <c r="K866" i="4"/>
  <c r="N866" i="4"/>
  <c r="K870" i="4"/>
  <c r="N870" i="4"/>
  <c r="I870" i="4"/>
  <c r="K874" i="4"/>
  <c r="N874" i="4"/>
  <c r="I878" i="4"/>
  <c r="K878" i="4"/>
  <c r="N878" i="4"/>
  <c r="K882" i="4"/>
  <c r="N882" i="4"/>
  <c r="I886" i="4"/>
  <c r="K886" i="4"/>
  <c r="N886" i="4"/>
  <c r="K890" i="4"/>
  <c r="N890" i="4"/>
  <c r="K894" i="4"/>
  <c r="I894" i="4"/>
  <c r="N894" i="4"/>
  <c r="K898" i="4"/>
  <c r="N898" i="4"/>
  <c r="K902" i="4"/>
  <c r="N902" i="4"/>
  <c r="I902" i="4"/>
  <c r="K906" i="4"/>
  <c r="N906" i="4"/>
  <c r="K910" i="4"/>
  <c r="N910" i="4"/>
  <c r="K914" i="4"/>
  <c r="N914" i="4"/>
  <c r="I918" i="4"/>
  <c r="K918" i="4"/>
  <c r="N918" i="4"/>
  <c r="K922" i="4"/>
  <c r="N922" i="4"/>
  <c r="K926" i="4"/>
  <c r="N926" i="4"/>
  <c r="K930" i="4"/>
  <c r="N930" i="4"/>
  <c r="K934" i="4"/>
  <c r="I934" i="4"/>
  <c r="N934" i="4"/>
  <c r="K938" i="4"/>
  <c r="N938" i="4"/>
  <c r="I942" i="4"/>
  <c r="K942" i="4"/>
  <c r="N942" i="4"/>
  <c r="K946" i="4"/>
  <c r="N946" i="4"/>
  <c r="K950" i="4"/>
  <c r="N950" i="4"/>
  <c r="K954" i="4"/>
  <c r="N954" i="4"/>
  <c r="I958" i="4"/>
  <c r="K958" i="4"/>
  <c r="N958" i="4"/>
  <c r="K962" i="4"/>
  <c r="N962" i="4"/>
  <c r="K966" i="4"/>
  <c r="N966" i="4"/>
  <c r="I966" i="4"/>
  <c r="K970" i="4"/>
  <c r="N970" i="4"/>
  <c r="I974" i="4"/>
  <c r="K974" i="4"/>
  <c r="N974" i="4"/>
  <c r="K978" i="4"/>
  <c r="N978" i="4"/>
  <c r="K982" i="4"/>
  <c r="N982" i="4"/>
  <c r="I982" i="4"/>
  <c r="K986" i="4"/>
  <c r="N986" i="4"/>
  <c r="I990" i="4"/>
  <c r="K990" i="4"/>
  <c r="N990" i="4"/>
  <c r="K994" i="4"/>
  <c r="N994" i="4"/>
  <c r="I998" i="4"/>
  <c r="K998" i="4"/>
  <c r="N998" i="4"/>
  <c r="K1002" i="4"/>
  <c r="N1002" i="4"/>
  <c r="K1006" i="4"/>
  <c r="I1006" i="4"/>
  <c r="N1006" i="4"/>
  <c r="K1010" i="4"/>
  <c r="N1010" i="4"/>
  <c r="K1014" i="4"/>
  <c r="N1014" i="4"/>
  <c r="K1018" i="4"/>
  <c r="N1018" i="4"/>
  <c r="K1022" i="4"/>
  <c r="N1022" i="4"/>
  <c r="K1026" i="4"/>
  <c r="N1026" i="4"/>
  <c r="I1030" i="4"/>
  <c r="K1030" i="4"/>
  <c r="N1030" i="4"/>
  <c r="K1034" i="4"/>
  <c r="N1034" i="4"/>
  <c r="I1038" i="4"/>
  <c r="K1038" i="4"/>
  <c r="N1038" i="4"/>
  <c r="K1042" i="4"/>
  <c r="N1042" i="4"/>
  <c r="K1046" i="4"/>
  <c r="N1046" i="4"/>
  <c r="I1046" i="4"/>
  <c r="K1050" i="4"/>
  <c r="N1050" i="4"/>
  <c r="I1054" i="4"/>
  <c r="K1054" i="4"/>
  <c r="N1054" i="4"/>
  <c r="K1058" i="4"/>
  <c r="N1058" i="4"/>
  <c r="K1062" i="4"/>
  <c r="I1062" i="4"/>
  <c r="N1062" i="4"/>
  <c r="K1066" i="4"/>
  <c r="N1066" i="4"/>
  <c r="I1070" i="4"/>
  <c r="K1070" i="4"/>
  <c r="N1070" i="4"/>
  <c r="K1074" i="4"/>
  <c r="N1074" i="4"/>
  <c r="K1078" i="4"/>
  <c r="N1078" i="4"/>
  <c r="K1082" i="4"/>
  <c r="N1082" i="4"/>
  <c r="I1086" i="4"/>
  <c r="K1086" i="4"/>
  <c r="N1086" i="4"/>
  <c r="K1090" i="4"/>
  <c r="N1090" i="4"/>
  <c r="K1094" i="4"/>
  <c r="N1094" i="4"/>
  <c r="I1094" i="4"/>
  <c r="K1098" i="4"/>
  <c r="N1098" i="4"/>
  <c r="I1102" i="4"/>
  <c r="K1102" i="4"/>
  <c r="N1102" i="4"/>
  <c r="K1106" i="4"/>
  <c r="N1106" i="4"/>
  <c r="K1110" i="4"/>
  <c r="N1110" i="4"/>
  <c r="K1114" i="4"/>
  <c r="N1114" i="4"/>
  <c r="I1118" i="4"/>
  <c r="K1118" i="4"/>
  <c r="N1118" i="4"/>
  <c r="K1122" i="4"/>
  <c r="N1122" i="4"/>
  <c r="I1126" i="4"/>
  <c r="K1126" i="4"/>
  <c r="N1126" i="4"/>
  <c r="K1130" i="4"/>
  <c r="N1130" i="4"/>
  <c r="K1134" i="4"/>
  <c r="I1134" i="4"/>
  <c r="N1134" i="4"/>
  <c r="K1138" i="4"/>
  <c r="N1138" i="4"/>
  <c r="K1142" i="4"/>
  <c r="N1142" i="4"/>
  <c r="I1142" i="4"/>
  <c r="K1146" i="4"/>
  <c r="N1146" i="4"/>
  <c r="K1150" i="4"/>
  <c r="N1150" i="4"/>
  <c r="K1154" i="4"/>
  <c r="N1154" i="4"/>
  <c r="I1158" i="4"/>
  <c r="K1158" i="4"/>
  <c r="N1158" i="4"/>
  <c r="K1162" i="4"/>
  <c r="N1162" i="4"/>
  <c r="I1166" i="4"/>
  <c r="K1166" i="4"/>
  <c r="N1166" i="4"/>
  <c r="K1170" i="4"/>
  <c r="N1170" i="4"/>
  <c r="I1174" i="4"/>
  <c r="K1174" i="4"/>
  <c r="N1174" i="4"/>
  <c r="K1178" i="4"/>
  <c r="N1178" i="4"/>
  <c r="K1182" i="4"/>
  <c r="N1182" i="4"/>
  <c r="K1186" i="4"/>
  <c r="N1186" i="4"/>
  <c r="I1190" i="4"/>
  <c r="K1190" i="4"/>
  <c r="N1190" i="4"/>
  <c r="K1194" i="4"/>
  <c r="N1194" i="4"/>
  <c r="K1198" i="4"/>
  <c r="I1198" i="4"/>
  <c r="N1198" i="4"/>
  <c r="K1202" i="4"/>
  <c r="N1202" i="4"/>
  <c r="K1206" i="4"/>
  <c r="N1206" i="4"/>
  <c r="I1206" i="4"/>
  <c r="K1210" i="4"/>
  <c r="N1210" i="4"/>
  <c r="I1214" i="4"/>
  <c r="K1214" i="4"/>
  <c r="N1214" i="4"/>
  <c r="K1218" i="4"/>
  <c r="N1218" i="4"/>
  <c r="I1222" i="4"/>
  <c r="K1222" i="4"/>
  <c r="N1222" i="4"/>
  <c r="K1226" i="4"/>
  <c r="N1226" i="4"/>
  <c r="K1230" i="4"/>
  <c r="N1230" i="4"/>
  <c r="I1230" i="4"/>
  <c r="K1234" i="4"/>
  <c r="N1234" i="4"/>
  <c r="I1238" i="4"/>
  <c r="K1238" i="4"/>
  <c r="N1238" i="4"/>
  <c r="K1242" i="4"/>
  <c r="N1242" i="4"/>
  <c r="I1246" i="4"/>
  <c r="K1246" i="4"/>
  <c r="N1246" i="4"/>
  <c r="K1250" i="4"/>
  <c r="N1250" i="4"/>
  <c r="K1254" i="4"/>
  <c r="N1254" i="4"/>
  <c r="K1258" i="4"/>
  <c r="N1258" i="4"/>
  <c r="K1262" i="4"/>
  <c r="I1262" i="4"/>
  <c r="N1262" i="4"/>
  <c r="K1266" i="4"/>
  <c r="N1266" i="4"/>
  <c r="I1270" i="4"/>
  <c r="K1270" i="4"/>
  <c r="N1270" i="4"/>
  <c r="K1274" i="4"/>
  <c r="N1274" i="4"/>
  <c r="I1278" i="4"/>
  <c r="K1278" i="4"/>
  <c r="N1278" i="4"/>
  <c r="K1282" i="4"/>
  <c r="N1282" i="4"/>
  <c r="I1286" i="4"/>
  <c r="K1286" i="4"/>
  <c r="N1286" i="4"/>
  <c r="K1290" i="4"/>
  <c r="N1290" i="4"/>
  <c r="K1294" i="4"/>
  <c r="N1294" i="4"/>
  <c r="K1298" i="4"/>
  <c r="N1298" i="4"/>
  <c r="I1302" i="4"/>
  <c r="K1302" i="4"/>
  <c r="N1302" i="4"/>
  <c r="K1306" i="4"/>
  <c r="N1306" i="4"/>
  <c r="K1310" i="4"/>
  <c r="N1310" i="4"/>
  <c r="K1314" i="4"/>
  <c r="N1314" i="4"/>
  <c r="I1318" i="4"/>
  <c r="K1318" i="4"/>
  <c r="N1318" i="4"/>
  <c r="K1322" i="4"/>
  <c r="N1322" i="4"/>
  <c r="I1326" i="4"/>
  <c r="K1326" i="4"/>
  <c r="N1326" i="4"/>
  <c r="K1330" i="4"/>
  <c r="N1330" i="4"/>
  <c r="K1334" i="4"/>
  <c r="N1334" i="4"/>
  <c r="I1334" i="4"/>
  <c r="K1338" i="4"/>
  <c r="N1338" i="4"/>
  <c r="K1342" i="4"/>
  <c r="I1342" i="4"/>
  <c r="N1342" i="4"/>
  <c r="K1346" i="4"/>
  <c r="N1346" i="4"/>
  <c r="I1350" i="4"/>
  <c r="K1350" i="4"/>
  <c r="N1350" i="4"/>
  <c r="K1354" i="4"/>
  <c r="N1354" i="4"/>
  <c r="I1358" i="4"/>
  <c r="K1358" i="4"/>
  <c r="N1358" i="4"/>
  <c r="K1362" i="4"/>
  <c r="N1362" i="4"/>
  <c r="K1366" i="4"/>
  <c r="N1366" i="4"/>
  <c r="I1366" i="4"/>
  <c r="K1370" i="4"/>
  <c r="N1370" i="4"/>
  <c r="I1374" i="4"/>
  <c r="K1374" i="4"/>
  <c r="N1374" i="4"/>
  <c r="K1378" i="4"/>
  <c r="N1378" i="4"/>
  <c r="K1382" i="4"/>
  <c r="N1382" i="4"/>
  <c r="K1386" i="4"/>
  <c r="N1386" i="4"/>
  <c r="I1390" i="4"/>
  <c r="K1390" i="4"/>
  <c r="N1390" i="4"/>
  <c r="K1394" i="4"/>
  <c r="N1394" i="4"/>
  <c r="I1398" i="4"/>
  <c r="K1398" i="4"/>
  <c r="N1398" i="4"/>
  <c r="K1402" i="4"/>
  <c r="N1402" i="4"/>
  <c r="K1406" i="4"/>
  <c r="I1406" i="4"/>
  <c r="N1406" i="4"/>
  <c r="K1410" i="4"/>
  <c r="N1410" i="4"/>
  <c r="I1414" i="4"/>
  <c r="K1414" i="4"/>
  <c r="N1414" i="4"/>
  <c r="K1418" i="4"/>
  <c r="N1418" i="4"/>
  <c r="I1422" i="4"/>
  <c r="K1422" i="4"/>
  <c r="N1422" i="4"/>
  <c r="K1426" i="4"/>
  <c r="N1426" i="4"/>
  <c r="K1430" i="4"/>
  <c r="N1430" i="4"/>
  <c r="I1430" i="4"/>
  <c r="K1434" i="4"/>
  <c r="N1434" i="4"/>
  <c r="I1438" i="4"/>
  <c r="K1438" i="4"/>
  <c r="N1438" i="4"/>
  <c r="K1442" i="4"/>
  <c r="N1442" i="4"/>
  <c r="K1446" i="4"/>
  <c r="N1446" i="4"/>
  <c r="K1450" i="4"/>
  <c r="N1450" i="4"/>
  <c r="K1454" i="4"/>
  <c r="N1454" i="4"/>
  <c r="I1454" i="4"/>
  <c r="K1458" i="4"/>
  <c r="N1458" i="4"/>
  <c r="I1462" i="4"/>
  <c r="K1462" i="4"/>
  <c r="N1462" i="4"/>
  <c r="K1466" i="4"/>
  <c r="N1466" i="4"/>
  <c r="I1470" i="4"/>
  <c r="K1470" i="4"/>
  <c r="N1470" i="4"/>
  <c r="K1474" i="4"/>
  <c r="N1474" i="4"/>
  <c r="I1478" i="4"/>
  <c r="K1478" i="4"/>
  <c r="N1478" i="4"/>
  <c r="K1482" i="4"/>
  <c r="N1482" i="4"/>
  <c r="K1486" i="4"/>
  <c r="I1486" i="4"/>
  <c r="N1486" i="4"/>
  <c r="K1490" i="4"/>
  <c r="N1490" i="4"/>
  <c r="K1494" i="4"/>
  <c r="N1494" i="4"/>
  <c r="K1498" i="4"/>
  <c r="N1498" i="4"/>
  <c r="I1502" i="4"/>
  <c r="K1502" i="4"/>
  <c r="N1502" i="4"/>
  <c r="K1506" i="4"/>
  <c r="N1506" i="4"/>
  <c r="I1510" i="4"/>
  <c r="K1510" i="4"/>
  <c r="N1510" i="4"/>
  <c r="K1514" i="4"/>
  <c r="N1514" i="4"/>
  <c r="K1518" i="4"/>
  <c r="N1518" i="4"/>
  <c r="I1518" i="4"/>
  <c r="K1522" i="4"/>
  <c r="N1522" i="4"/>
  <c r="I1526" i="4"/>
  <c r="K1526" i="4"/>
  <c r="N1526" i="4"/>
  <c r="K1530" i="4"/>
  <c r="N1530" i="4"/>
  <c r="I1534" i="4"/>
  <c r="K1534" i="4"/>
  <c r="N1534" i="4"/>
  <c r="K1538" i="4"/>
  <c r="N1538" i="4"/>
  <c r="K1542" i="4"/>
  <c r="N1542" i="4"/>
  <c r="K1546" i="4"/>
  <c r="N1546" i="4"/>
  <c r="K1550" i="4"/>
  <c r="I1550" i="4"/>
  <c r="N1550" i="4"/>
  <c r="K1554" i="4"/>
  <c r="N1554" i="4"/>
  <c r="I1558" i="4"/>
  <c r="K1558" i="4"/>
  <c r="N1558" i="4"/>
  <c r="K1562" i="4"/>
  <c r="N1562" i="4"/>
  <c r="K1566" i="4"/>
  <c r="N1566" i="4"/>
  <c r="K1570" i="4"/>
  <c r="N1570" i="4"/>
  <c r="I1574" i="4"/>
  <c r="K1574" i="4"/>
  <c r="N1574" i="4"/>
  <c r="K1578" i="4"/>
  <c r="N1578" i="4"/>
  <c r="I1582" i="4"/>
  <c r="K1582" i="4"/>
  <c r="N1582" i="4"/>
  <c r="K1586" i="4"/>
  <c r="N1586" i="4"/>
  <c r="I1590" i="4"/>
  <c r="K1590" i="4"/>
  <c r="N1590" i="4"/>
  <c r="K1594" i="4"/>
  <c r="N1594" i="4"/>
  <c r="K1598" i="4"/>
  <c r="N1598" i="4"/>
  <c r="I1598" i="4"/>
  <c r="K1602" i="4"/>
  <c r="N1602" i="4"/>
  <c r="K1606" i="4"/>
  <c r="N1606" i="4"/>
  <c r="I1606" i="4"/>
  <c r="K1610" i="4"/>
  <c r="N1610" i="4"/>
  <c r="K1614" i="4"/>
  <c r="I1614" i="4"/>
  <c r="N1614" i="4"/>
  <c r="K1618" i="4"/>
  <c r="N1618" i="4"/>
  <c r="I1622" i="4"/>
  <c r="K1622" i="4"/>
  <c r="N1622" i="4"/>
  <c r="K1626" i="4"/>
  <c r="N1626" i="4"/>
  <c r="I1630" i="4"/>
  <c r="K1630" i="4"/>
  <c r="N1630" i="4"/>
  <c r="K1634" i="4"/>
  <c r="N1634" i="4"/>
  <c r="K1638" i="4"/>
  <c r="N1638" i="4"/>
  <c r="K1642" i="4"/>
  <c r="N1642" i="4"/>
  <c r="I1646" i="4"/>
  <c r="K1646" i="4"/>
  <c r="N1646" i="4"/>
  <c r="K1650" i="4"/>
  <c r="N1650" i="4"/>
  <c r="K1654" i="4"/>
  <c r="N1654" i="4"/>
  <c r="K1658" i="4"/>
  <c r="N1658" i="4"/>
  <c r="K1662" i="4"/>
  <c r="N1662" i="4"/>
  <c r="K1666" i="4"/>
  <c r="N1666" i="4"/>
  <c r="I1670" i="4"/>
  <c r="K1670" i="4"/>
  <c r="N1670" i="4"/>
  <c r="K1674" i="4"/>
  <c r="N1674" i="4"/>
  <c r="I1678" i="4"/>
  <c r="K1678" i="4"/>
  <c r="N1678" i="4"/>
  <c r="K1682" i="4"/>
  <c r="N1682" i="4"/>
  <c r="K1686" i="4"/>
  <c r="I1686" i="4"/>
  <c r="N1686" i="4"/>
  <c r="K1690" i="4"/>
  <c r="N1690" i="4"/>
  <c r="I1694" i="4"/>
  <c r="K1694" i="4"/>
  <c r="N1694" i="4"/>
  <c r="K1698" i="4"/>
  <c r="N1698" i="4"/>
  <c r="I1702" i="4"/>
  <c r="K1702" i="4"/>
  <c r="N1702" i="4"/>
  <c r="K1706" i="4"/>
  <c r="N1706" i="4"/>
  <c r="K1710" i="4"/>
  <c r="N1710" i="4"/>
  <c r="I1710" i="4"/>
  <c r="K1714" i="4"/>
  <c r="N1714" i="4"/>
  <c r="K1718" i="4"/>
  <c r="N1718" i="4"/>
  <c r="I1718" i="4"/>
  <c r="K1722" i="4"/>
  <c r="N1722" i="4"/>
  <c r="I1726" i="4"/>
  <c r="K1726" i="4"/>
  <c r="N1726" i="4"/>
  <c r="N1730" i="4"/>
  <c r="K1730" i="4"/>
  <c r="I1734" i="4"/>
  <c r="K1734" i="4"/>
  <c r="N1734" i="4"/>
  <c r="K1738" i="4"/>
  <c r="N1738" i="4"/>
  <c r="I1742" i="4"/>
  <c r="K1742" i="4"/>
  <c r="N1742" i="4"/>
  <c r="K1746" i="4"/>
  <c r="N1746" i="4"/>
  <c r="K1750" i="4"/>
  <c r="I1750" i="4"/>
  <c r="N1750" i="4"/>
  <c r="K1754" i="4"/>
  <c r="N1754" i="4"/>
  <c r="I1758" i="4"/>
  <c r="K1758" i="4"/>
  <c r="N1758" i="4"/>
  <c r="K1762" i="4"/>
  <c r="N1762" i="4"/>
  <c r="K1766" i="4"/>
  <c r="N1766" i="4"/>
  <c r="K1770" i="4"/>
  <c r="N1770" i="4"/>
  <c r="I1774" i="4"/>
  <c r="K1774" i="4"/>
  <c r="N1774" i="4"/>
  <c r="K1778" i="4"/>
  <c r="N1778" i="4"/>
  <c r="I1782" i="4"/>
  <c r="K1782" i="4"/>
  <c r="N1782" i="4"/>
  <c r="K1786" i="4"/>
  <c r="N1786" i="4"/>
  <c r="K1790" i="4"/>
  <c r="N1790" i="4"/>
  <c r="I1790" i="4"/>
  <c r="K1794" i="4"/>
  <c r="N1794" i="4"/>
  <c r="K1798" i="4"/>
  <c r="N1798" i="4"/>
  <c r="K1802" i="4"/>
  <c r="N1802" i="4"/>
  <c r="I1806" i="4"/>
  <c r="K1806" i="4"/>
  <c r="N1806" i="4"/>
  <c r="K1810" i="4"/>
  <c r="N1810" i="4"/>
  <c r="I1814" i="4"/>
  <c r="K1814" i="4"/>
  <c r="N1814" i="4"/>
  <c r="K1818" i="4"/>
  <c r="N1818" i="4"/>
  <c r="K1822" i="4"/>
  <c r="I1822" i="4"/>
  <c r="N1822" i="4"/>
  <c r="K1826" i="4"/>
  <c r="N1826" i="4"/>
  <c r="I1830" i="4"/>
  <c r="K1830" i="4"/>
  <c r="N1830" i="4"/>
  <c r="K1834" i="4"/>
  <c r="N1834" i="4"/>
  <c r="K1838" i="4"/>
  <c r="N1838" i="4"/>
  <c r="I1838" i="4"/>
  <c r="K1842" i="4"/>
  <c r="N1842" i="4"/>
  <c r="I1846" i="4"/>
  <c r="K1846" i="4"/>
  <c r="N1846" i="4"/>
  <c r="K1850" i="4"/>
  <c r="N1850" i="4"/>
  <c r="I1854" i="4"/>
  <c r="K1854" i="4"/>
  <c r="N1854" i="4"/>
  <c r="K1858" i="4"/>
  <c r="N1858" i="4"/>
  <c r="K1862" i="4"/>
  <c r="N1862" i="4"/>
  <c r="K1866" i="4"/>
  <c r="N1866" i="4"/>
  <c r="I1870" i="4"/>
  <c r="K1870" i="4"/>
  <c r="N1870" i="4"/>
  <c r="K1874" i="4"/>
  <c r="N1874" i="4"/>
  <c r="I1878" i="4"/>
  <c r="K1878" i="4"/>
  <c r="N1878" i="4"/>
  <c r="K1882" i="4"/>
  <c r="N1882" i="4"/>
  <c r="I1886" i="4"/>
  <c r="K1886" i="4"/>
  <c r="N1886" i="4"/>
  <c r="K1890" i="4"/>
  <c r="N1890" i="4"/>
  <c r="I1894" i="4"/>
  <c r="K1894" i="4"/>
  <c r="N1894" i="4"/>
  <c r="K1898" i="4"/>
  <c r="N1898" i="4"/>
  <c r="K1902" i="4"/>
  <c r="I1902" i="4"/>
  <c r="N1902" i="4"/>
  <c r="K1906" i="4"/>
  <c r="N1906" i="4"/>
  <c r="K1910" i="4"/>
  <c r="N1910" i="4"/>
  <c r="K1914" i="4"/>
  <c r="N1914" i="4"/>
  <c r="I1918" i="4"/>
  <c r="K1918" i="4"/>
  <c r="N1918" i="4"/>
  <c r="K1922" i="4"/>
  <c r="N1922" i="4"/>
  <c r="I1926" i="4"/>
  <c r="K1926" i="4"/>
  <c r="N1926" i="4"/>
  <c r="K1930" i="4"/>
  <c r="N1930" i="4"/>
  <c r="I1934" i="4"/>
  <c r="K1934" i="4"/>
  <c r="N1934" i="4"/>
  <c r="K1938" i="4"/>
  <c r="N1938" i="4"/>
  <c r="K1942" i="4"/>
  <c r="N1942" i="4"/>
  <c r="I1942" i="4"/>
  <c r="K1946" i="4"/>
  <c r="N1946" i="4"/>
  <c r="K1950" i="4"/>
  <c r="N1950" i="4"/>
  <c r="K1954" i="4"/>
  <c r="N1954" i="4"/>
  <c r="I1958" i="4"/>
  <c r="N1958" i="4"/>
  <c r="K1962" i="4"/>
  <c r="N1962" i="4"/>
  <c r="I1966" i="4"/>
  <c r="K1966" i="4"/>
  <c r="N1966" i="4"/>
  <c r="K1970" i="4"/>
  <c r="N1970" i="4"/>
  <c r="I1974" i="4"/>
  <c r="K1974" i="4"/>
  <c r="N1974" i="4"/>
  <c r="K1978" i="4"/>
  <c r="N1978" i="4"/>
  <c r="I1982" i="4"/>
  <c r="K1982" i="4"/>
  <c r="N1982" i="4"/>
  <c r="K1986" i="4"/>
  <c r="N1986" i="4"/>
  <c r="K1990" i="4"/>
  <c r="I1990" i="4"/>
  <c r="N1990" i="4"/>
  <c r="K1994" i="4"/>
  <c r="N1994" i="4"/>
  <c r="I1998" i="4"/>
  <c r="K1998" i="4"/>
  <c r="N1998" i="4"/>
  <c r="K2002" i="4"/>
  <c r="N2002" i="4"/>
  <c r="I2006" i="4"/>
  <c r="K2006" i="4"/>
  <c r="N2006" i="4"/>
  <c r="K2010" i="4"/>
  <c r="N2010" i="4"/>
  <c r="K2014" i="4"/>
  <c r="N2014" i="4"/>
  <c r="K2018" i="4"/>
  <c r="N2018" i="4"/>
  <c r="K2022" i="4"/>
  <c r="N2022" i="4"/>
  <c r="K2026" i="4"/>
  <c r="N2026" i="4"/>
  <c r="K2030" i="4"/>
  <c r="N2030" i="4"/>
  <c r="K2034" i="4"/>
  <c r="N2034" i="4"/>
  <c r="K2038" i="4"/>
  <c r="N2038" i="4"/>
  <c r="K2042" i="4"/>
  <c r="N2042" i="4"/>
  <c r="K2046" i="4"/>
  <c r="N2046" i="4"/>
  <c r="K2050" i="4"/>
  <c r="N2050" i="4"/>
  <c r="K2054" i="4"/>
  <c r="N2054" i="4"/>
  <c r="K2058" i="4"/>
  <c r="N2058" i="4"/>
  <c r="K2062" i="4"/>
  <c r="N2062" i="4"/>
  <c r="K2066" i="4"/>
  <c r="N2066" i="4"/>
  <c r="K2070" i="4"/>
  <c r="N2070" i="4"/>
  <c r="K2074" i="4"/>
  <c r="N2074" i="4"/>
  <c r="K2078" i="4"/>
  <c r="N2078" i="4"/>
  <c r="K2082" i="4"/>
  <c r="N2082" i="4"/>
  <c r="K2086" i="4"/>
  <c r="N2086" i="4"/>
  <c r="K2090" i="4"/>
  <c r="N2090" i="4"/>
  <c r="K2094" i="4"/>
  <c r="N2094" i="4"/>
  <c r="K2098" i="4"/>
  <c r="N2098" i="4"/>
  <c r="K2102" i="4"/>
  <c r="N2102" i="4"/>
  <c r="K2106" i="4"/>
  <c r="N2106" i="4"/>
  <c r="K2110" i="4"/>
  <c r="N2110" i="4"/>
  <c r="K2114" i="4"/>
  <c r="N2114" i="4"/>
  <c r="K2118" i="4"/>
  <c r="N2118" i="4"/>
  <c r="K2122" i="4"/>
  <c r="N2122" i="4"/>
  <c r="K2126" i="4"/>
  <c r="N2126" i="4"/>
  <c r="I2126" i="4"/>
  <c r="I2130" i="4"/>
  <c r="K2130" i="4"/>
  <c r="N2130" i="4"/>
  <c r="I2134" i="4"/>
  <c r="K2134" i="4"/>
  <c r="N2134" i="4"/>
  <c r="K2138" i="4"/>
  <c r="N2138" i="4"/>
  <c r="K2142" i="4"/>
  <c r="N2142" i="4"/>
  <c r="I2146" i="4"/>
  <c r="K2146" i="4"/>
  <c r="N2146" i="4"/>
  <c r="I2150" i="4"/>
  <c r="K2150" i="4"/>
  <c r="N2150" i="4"/>
  <c r="I2154" i="4"/>
  <c r="K2154" i="4"/>
  <c r="N2154" i="4"/>
  <c r="K2158" i="4"/>
  <c r="I2158" i="4"/>
  <c r="N2158" i="4"/>
  <c r="K2162" i="4"/>
  <c r="N2162" i="4"/>
  <c r="I2162" i="4"/>
  <c r="I2166" i="4"/>
  <c r="K2166" i="4"/>
  <c r="N2166" i="4"/>
  <c r="K2170" i="4"/>
  <c r="N2170" i="4"/>
  <c r="I2170" i="4"/>
  <c r="I2174" i="4"/>
  <c r="K2174" i="4"/>
  <c r="N2174" i="4"/>
  <c r="K2178" i="4"/>
  <c r="N2178" i="4"/>
  <c r="K2182" i="4"/>
  <c r="I2182" i="4"/>
  <c r="N2182" i="4"/>
  <c r="I2186" i="4"/>
  <c r="K2186" i="4"/>
  <c r="N2186" i="4"/>
  <c r="I2190" i="4"/>
  <c r="K2190" i="4"/>
  <c r="N2190" i="4"/>
  <c r="K2194" i="4"/>
  <c r="N2194" i="4"/>
  <c r="I2198" i="4"/>
  <c r="K2198" i="4"/>
  <c r="N2198" i="4"/>
  <c r="I2202" i="4"/>
  <c r="N2202" i="4"/>
  <c r="K2202" i="4"/>
  <c r="I2206" i="4"/>
  <c r="K2206" i="4"/>
  <c r="N2206" i="4"/>
  <c r="K2210" i="4"/>
  <c r="N2210" i="4"/>
  <c r="K2214" i="4"/>
  <c r="N2214" i="4"/>
  <c r="I2214" i="4"/>
  <c r="I2218" i="4"/>
  <c r="K2218" i="4"/>
  <c r="N2218" i="4"/>
  <c r="K2222" i="4"/>
  <c r="I2222" i="4"/>
  <c r="N2222" i="4"/>
  <c r="K2226" i="4"/>
  <c r="N2226" i="4"/>
  <c r="I2226" i="4"/>
  <c r="I2230" i="4"/>
  <c r="K2230" i="4"/>
  <c r="N2230" i="4"/>
  <c r="K2234" i="4"/>
  <c r="N2234" i="4"/>
  <c r="K2238" i="4"/>
  <c r="N2238" i="4"/>
  <c r="I2242" i="4"/>
  <c r="K2242" i="4"/>
  <c r="N2242" i="4"/>
  <c r="I2246" i="4"/>
  <c r="K2246" i="4"/>
  <c r="N2246" i="4"/>
  <c r="I2250" i="4"/>
  <c r="K2250" i="4"/>
  <c r="N2250" i="4"/>
  <c r="K2254" i="4"/>
  <c r="I2254" i="4"/>
  <c r="N2254" i="4"/>
  <c r="I2258" i="4"/>
  <c r="K2258" i="4"/>
  <c r="N2258" i="4"/>
  <c r="I2262" i="4"/>
  <c r="K2262" i="4"/>
  <c r="N2262" i="4"/>
  <c r="K2266" i="4"/>
  <c r="N2266" i="4"/>
  <c r="I2266" i="4"/>
  <c r="K2270" i="4"/>
  <c r="N2270" i="4"/>
  <c r="I2274" i="4"/>
  <c r="K2274" i="4"/>
  <c r="N2274" i="4"/>
  <c r="K2278" i="4"/>
  <c r="N2278" i="4"/>
  <c r="I2278" i="4"/>
  <c r="I2282" i="4"/>
  <c r="K2282" i="4"/>
  <c r="N2282" i="4"/>
  <c r="K2286" i="4"/>
  <c r="I2286" i="4"/>
  <c r="N2286" i="4"/>
  <c r="K2290" i="4"/>
  <c r="N2290" i="4"/>
  <c r="I2294" i="4"/>
  <c r="K2294" i="4"/>
  <c r="N2294" i="4"/>
  <c r="I2298" i="4"/>
  <c r="K2298" i="4"/>
  <c r="N2298" i="4"/>
  <c r="I2302" i="4"/>
  <c r="K2302" i="4"/>
  <c r="N2302" i="4"/>
  <c r="K2306" i="4"/>
  <c r="N2306" i="4"/>
  <c r="I2306" i="4"/>
  <c r="K2310" i="4"/>
  <c r="N2310" i="4"/>
  <c r="I2314" i="4"/>
  <c r="K2314" i="4"/>
  <c r="N2314" i="4"/>
  <c r="I2318" i="4"/>
  <c r="K2318" i="4"/>
  <c r="N2318" i="4"/>
  <c r="K2322" i="4"/>
  <c r="I2322" i="4"/>
  <c r="N2322" i="4"/>
  <c r="I2326" i="4"/>
  <c r="K2326" i="4"/>
  <c r="N2326" i="4"/>
  <c r="I2330" i="4"/>
  <c r="K2330" i="4"/>
  <c r="N2330" i="4"/>
  <c r="K2334" i="4"/>
  <c r="N2334" i="4"/>
  <c r="I2334" i="4"/>
  <c r="I2338" i="4"/>
  <c r="K2338" i="4"/>
  <c r="N2338" i="4"/>
  <c r="K2342" i="4"/>
  <c r="N2342" i="4"/>
  <c r="I2342" i="4"/>
  <c r="I2346" i="4"/>
  <c r="K2346" i="4"/>
  <c r="N2346" i="4"/>
  <c r="K2350" i="4"/>
  <c r="I2350" i="4"/>
  <c r="N2350" i="4"/>
  <c r="I2354" i="4"/>
  <c r="K2354" i="4"/>
  <c r="N2354" i="4"/>
  <c r="I2358" i="4"/>
  <c r="K2358" i="4"/>
  <c r="N2358" i="4"/>
  <c r="K2362" i="4"/>
  <c r="N2362" i="4"/>
  <c r="K2366" i="4"/>
  <c r="N2366" i="4"/>
  <c r="K2370" i="4"/>
  <c r="N2370" i="4"/>
  <c r="I2374" i="4"/>
  <c r="K2374" i="4"/>
  <c r="N2374" i="4"/>
  <c r="K2378" i="4"/>
  <c r="I2378" i="4"/>
  <c r="N2378" i="4"/>
  <c r="I2382" i="4"/>
  <c r="K2382" i="4"/>
  <c r="N2382" i="4"/>
  <c r="K2386" i="4"/>
  <c r="N2386" i="4"/>
  <c r="K2390" i="4"/>
  <c r="N2390" i="4"/>
  <c r="I2394" i="4"/>
  <c r="K2394" i="4"/>
  <c r="N2394" i="4"/>
  <c r="K2398" i="4"/>
  <c r="I2398" i="4"/>
  <c r="N2398" i="4"/>
  <c r="I2402" i="4"/>
  <c r="K2402" i="4"/>
  <c r="N2402" i="4"/>
  <c r="K2406" i="4"/>
  <c r="N2406" i="4"/>
  <c r="K2410" i="4"/>
  <c r="N2410" i="4"/>
  <c r="I2410" i="4"/>
  <c r="I2414" i="4"/>
  <c r="K2414" i="4"/>
  <c r="N2414" i="4"/>
  <c r="I2418" i="4"/>
  <c r="K2418" i="4"/>
  <c r="N2418" i="4"/>
  <c r="K2422" i="4"/>
  <c r="N2422" i="4"/>
  <c r="I2422" i="4"/>
  <c r="I2426" i="4"/>
  <c r="K2426" i="4"/>
  <c r="N2426" i="4"/>
  <c r="I2430" i="4"/>
  <c r="K2430" i="4"/>
  <c r="N2430" i="4"/>
  <c r="K2434" i="4"/>
  <c r="I2434" i="4"/>
  <c r="N2434" i="4"/>
  <c r="K2438" i="4"/>
  <c r="N2438" i="4"/>
  <c r="K2442" i="4"/>
  <c r="N2442" i="4"/>
  <c r="I2446" i="4"/>
  <c r="K2446" i="4"/>
  <c r="N2446" i="4"/>
  <c r="K2450" i="4"/>
  <c r="N2450" i="4"/>
  <c r="I2450" i="4"/>
  <c r="K2454" i="4"/>
  <c r="I2454" i="4"/>
  <c r="N2454" i="4"/>
  <c r="I2458" i="4"/>
  <c r="N2458" i="4"/>
  <c r="K2462" i="4"/>
  <c r="N2462" i="4"/>
  <c r="K2466" i="4"/>
  <c r="N2466" i="4"/>
  <c r="I2466" i="4"/>
  <c r="K2470" i="4"/>
  <c r="N2470" i="4"/>
  <c r="I2474" i="4"/>
  <c r="K2474" i="4"/>
  <c r="N2474" i="4"/>
  <c r="I2478" i="4"/>
  <c r="K2478" i="4"/>
  <c r="N2478" i="4"/>
  <c r="K2482" i="4"/>
  <c r="N2482" i="4"/>
  <c r="I2486" i="4"/>
  <c r="K2486" i="4"/>
  <c r="N2486" i="4"/>
  <c r="K2490" i="4"/>
  <c r="I2490" i="4"/>
  <c r="N2490" i="4"/>
  <c r="K2494" i="4"/>
  <c r="N2494" i="4"/>
  <c r="I2494" i="4"/>
  <c r="I2498" i="4"/>
  <c r="K2498" i="4"/>
  <c r="N2498" i="4"/>
  <c r="K2502" i="4"/>
  <c r="N2502" i="4"/>
  <c r="I2506" i="4"/>
  <c r="K2506" i="4"/>
  <c r="N2506" i="4"/>
  <c r="I2510" i="4"/>
  <c r="K2510" i="4"/>
  <c r="N2510" i="4"/>
  <c r="K2514" i="4"/>
  <c r="N2514" i="4"/>
  <c r="K2518" i="4"/>
  <c r="N2518" i="4"/>
  <c r="K2522" i="4"/>
  <c r="N2522" i="4"/>
  <c r="I2526" i="4"/>
  <c r="K2526" i="4"/>
  <c r="N2526" i="4"/>
  <c r="K2530" i="4"/>
  <c r="I2530" i="4"/>
  <c r="N2530" i="4"/>
  <c r="I2534" i="4"/>
  <c r="K2534" i="4"/>
  <c r="N2534" i="4"/>
  <c r="I2538" i="4"/>
  <c r="K2538" i="4"/>
  <c r="N2538" i="4"/>
  <c r="K2542" i="4"/>
  <c r="N2542" i="4"/>
  <c r="K2546" i="4"/>
  <c r="N2546" i="4"/>
  <c r="I2546" i="4"/>
  <c r="K2550" i="4"/>
  <c r="N2550" i="4"/>
  <c r="I2550" i="4"/>
  <c r="I2554" i="4"/>
  <c r="K2554" i="4"/>
  <c r="N2554" i="4"/>
  <c r="I2558" i="4"/>
  <c r="K2558" i="4"/>
  <c r="N2558" i="4"/>
  <c r="K2562" i="4"/>
  <c r="N2562" i="4"/>
  <c r="K2566" i="4"/>
  <c r="N2566" i="4"/>
  <c r="I2570" i="4"/>
  <c r="K2570" i="4"/>
  <c r="N2570" i="4"/>
  <c r="I2574" i="4"/>
  <c r="K2574" i="4"/>
  <c r="N2574" i="4"/>
  <c r="I2578" i="4"/>
  <c r="K2578" i="4"/>
  <c r="N2578" i="4"/>
  <c r="K2582" i="4"/>
  <c r="I2582" i="4"/>
  <c r="N2582" i="4"/>
  <c r="K2586" i="4"/>
  <c r="N2586" i="4"/>
  <c r="K2590" i="4"/>
  <c r="N2590" i="4"/>
  <c r="I2594" i="4"/>
  <c r="K2594" i="4"/>
  <c r="N2594" i="4"/>
  <c r="I2598" i="4"/>
  <c r="K2598" i="4"/>
  <c r="N2598" i="4"/>
  <c r="I2602" i="4"/>
  <c r="K2602" i="4"/>
  <c r="N2602" i="4"/>
  <c r="K2606" i="4"/>
  <c r="N2606" i="4"/>
  <c r="I2610" i="4"/>
  <c r="K2610" i="4"/>
  <c r="N2610" i="4"/>
  <c r="K2614" i="4"/>
  <c r="N2614" i="4"/>
  <c r="K2618" i="4"/>
  <c r="N2618" i="4"/>
  <c r="I2618" i="4"/>
  <c r="I2622" i="4"/>
  <c r="K2622" i="4"/>
  <c r="N2622" i="4"/>
  <c r="I2626" i="4"/>
  <c r="K2626" i="4"/>
  <c r="N2626" i="4"/>
  <c r="K2630" i="4"/>
  <c r="N2630" i="4"/>
  <c r="I2634" i="4"/>
  <c r="K2634" i="4"/>
  <c r="N2634" i="4"/>
  <c r="K2638" i="4"/>
  <c r="I2638" i="4"/>
  <c r="N2638" i="4"/>
  <c r="K2642" i="4"/>
  <c r="N2642" i="4"/>
  <c r="I2642" i="4"/>
  <c r="I2646" i="4"/>
  <c r="K2646" i="4"/>
  <c r="N2646" i="4"/>
  <c r="K2650" i="4"/>
  <c r="N2650" i="4"/>
  <c r="I2654" i="4"/>
  <c r="K2654" i="4"/>
  <c r="N2654" i="4"/>
  <c r="M2654" i="4"/>
  <c r="K2658" i="4"/>
  <c r="N2658" i="4"/>
  <c r="I2662" i="4"/>
  <c r="K2662" i="4"/>
  <c r="N2662" i="4"/>
  <c r="I2666" i="4"/>
  <c r="K2666" i="4"/>
  <c r="N2666" i="4"/>
  <c r="K2670" i="4"/>
  <c r="N2670" i="4"/>
  <c r="M2670" i="4"/>
  <c r="I2674" i="4"/>
  <c r="K2674" i="4"/>
  <c r="N2674" i="4"/>
  <c r="K2678" i="4"/>
  <c r="N2678" i="4"/>
  <c r="I2682" i="4"/>
  <c r="K2682" i="4"/>
  <c r="N2682" i="4"/>
  <c r="K2686" i="4"/>
  <c r="I2686" i="4"/>
  <c r="N2686" i="4"/>
  <c r="M2686" i="4"/>
  <c r="I2690" i="4"/>
  <c r="K2690" i="4"/>
  <c r="N2690" i="4"/>
  <c r="K2694" i="4"/>
  <c r="N2694" i="4"/>
  <c r="I2698" i="4"/>
  <c r="K2698" i="4"/>
  <c r="N2698" i="4"/>
  <c r="K2702" i="4"/>
  <c r="N2702" i="4"/>
  <c r="I2702" i="4"/>
  <c r="M2702" i="4"/>
  <c r="K2706" i="4"/>
  <c r="N2706" i="4"/>
  <c r="K2710" i="4"/>
  <c r="N2710" i="4"/>
  <c r="I2710" i="4"/>
  <c r="K2714" i="4"/>
  <c r="N2714" i="4"/>
  <c r="I2718" i="4"/>
  <c r="K2718" i="4"/>
  <c r="N2718" i="4"/>
  <c r="M2718" i="4"/>
  <c r="I2722" i="4"/>
  <c r="K2722" i="4"/>
  <c r="N2722" i="4"/>
  <c r="I2726" i="4"/>
  <c r="K2726" i="4"/>
  <c r="N2726" i="4"/>
  <c r="K2730" i="4"/>
  <c r="I2730" i="4"/>
  <c r="N2730" i="4"/>
  <c r="K2734" i="4"/>
  <c r="N2734" i="4"/>
  <c r="M2734" i="4"/>
  <c r="K2738" i="4"/>
  <c r="N2738" i="4"/>
  <c r="I2742" i="4"/>
  <c r="K2742" i="4"/>
  <c r="N2742" i="4"/>
  <c r="K2746" i="4"/>
  <c r="N2746" i="4"/>
  <c r="I2746" i="4"/>
  <c r="I2750" i="4"/>
  <c r="K2750" i="4"/>
  <c r="N2750" i="4"/>
  <c r="M2750" i="4"/>
  <c r="I2754" i="4"/>
  <c r="K2754" i="4"/>
  <c r="N2754" i="4"/>
  <c r="K2758" i="4"/>
  <c r="N2758" i="4"/>
  <c r="I2762" i="4"/>
  <c r="K2762" i="4"/>
  <c r="N2762" i="4"/>
  <c r="I2766" i="4"/>
  <c r="K2766" i="4"/>
  <c r="N2766" i="4"/>
  <c r="M2766" i="4"/>
  <c r="K2770" i="4"/>
  <c r="I2770" i="4"/>
  <c r="N2770" i="4"/>
  <c r="K2774" i="4"/>
  <c r="N2774" i="4"/>
  <c r="K2778" i="4"/>
  <c r="N2778" i="4"/>
  <c r="I2782" i="4"/>
  <c r="K2782" i="4"/>
  <c r="N2782" i="4"/>
  <c r="M2782" i="4"/>
  <c r="I2786" i="4"/>
  <c r="K2786" i="4"/>
  <c r="N2786" i="4"/>
  <c r="I2790" i="4"/>
  <c r="K2790" i="4"/>
  <c r="N2790" i="4"/>
  <c r="K2794" i="4"/>
  <c r="N2794" i="4"/>
  <c r="K2798" i="4"/>
  <c r="N2798" i="4"/>
  <c r="I2798" i="4"/>
  <c r="M2798" i="4"/>
  <c r="I2802" i="4"/>
  <c r="K2802" i="4"/>
  <c r="N2802" i="4"/>
  <c r="M2802" i="4"/>
  <c r="K2806" i="4"/>
  <c r="N2806" i="4"/>
  <c r="I2806" i="4"/>
  <c r="I2810" i="4"/>
  <c r="K2810" i="4"/>
  <c r="N2810" i="4"/>
  <c r="M2810" i="4"/>
  <c r="I2814" i="4"/>
  <c r="K2814" i="4"/>
  <c r="N2814" i="4"/>
  <c r="K2818" i="4"/>
  <c r="N2818" i="4"/>
  <c r="M2818" i="4"/>
  <c r="I2822" i="4"/>
  <c r="K2822" i="4"/>
  <c r="N2822" i="4"/>
  <c r="M2822" i="4"/>
  <c r="K2826" i="4"/>
  <c r="I2826" i="4"/>
  <c r="N2826" i="4"/>
  <c r="I2830" i="4"/>
  <c r="K2830" i="4"/>
  <c r="N2830" i="4"/>
  <c r="I2834" i="4"/>
  <c r="K2834" i="4"/>
  <c r="N2834" i="4"/>
  <c r="M2834" i="4"/>
  <c r="K2838" i="4"/>
  <c r="N2838" i="4"/>
  <c r="K2842" i="4"/>
  <c r="N2842" i="4"/>
  <c r="I2846" i="4"/>
  <c r="K2846" i="4"/>
  <c r="N2846" i="4"/>
  <c r="K2850" i="4"/>
  <c r="N2850" i="4"/>
  <c r="M2850" i="4"/>
  <c r="I2854" i="4"/>
  <c r="K2854" i="4"/>
  <c r="N2854" i="4"/>
  <c r="K2858" i="4"/>
  <c r="N2858" i="4"/>
  <c r="K2862" i="4"/>
  <c r="N2862" i="4"/>
  <c r="M2862" i="4"/>
  <c r="I2866" i="4"/>
  <c r="K2866" i="4"/>
  <c r="N2866" i="4"/>
  <c r="M2866" i="4"/>
  <c r="I2870" i="4"/>
  <c r="K2870" i="4"/>
  <c r="N2870" i="4"/>
  <c r="I2874" i="4"/>
  <c r="K2874" i="4"/>
  <c r="N2874" i="4"/>
  <c r="M2874" i="4"/>
  <c r="K2878" i="4"/>
  <c r="N2878" i="4"/>
  <c r="K2882" i="4"/>
  <c r="I2882" i="4"/>
  <c r="N2882" i="4"/>
  <c r="M2882" i="4"/>
  <c r="I2886" i="4"/>
  <c r="K2886" i="4"/>
  <c r="N2886" i="4"/>
  <c r="M2886" i="4"/>
  <c r="K2890" i="4"/>
  <c r="N2890" i="4"/>
  <c r="I2894" i="4"/>
  <c r="K2894" i="4"/>
  <c r="N2894" i="4"/>
  <c r="K2898" i="4"/>
  <c r="N2898" i="4"/>
  <c r="M2898" i="4"/>
  <c r="I2902" i="4"/>
  <c r="K2902" i="4"/>
  <c r="N2902" i="4"/>
  <c r="I2906" i="4"/>
  <c r="K2906" i="4"/>
  <c r="N2906" i="4"/>
  <c r="K2910" i="4"/>
  <c r="N2910" i="4"/>
  <c r="K2914" i="4"/>
  <c r="I2914" i="4"/>
  <c r="N2914" i="4"/>
  <c r="M2914" i="4"/>
  <c r="K2918" i="4"/>
  <c r="N2918" i="4"/>
  <c r="I2922" i="4"/>
  <c r="K2922" i="4"/>
  <c r="N2922" i="4"/>
  <c r="K2926" i="4"/>
  <c r="N2926" i="4"/>
  <c r="M2926" i="4"/>
  <c r="I2930" i="4"/>
  <c r="K2930" i="4"/>
  <c r="N2930" i="4"/>
  <c r="M2930" i="4"/>
  <c r="I2934" i="4"/>
  <c r="K2934" i="4"/>
  <c r="N2934" i="4"/>
  <c r="K2938" i="4"/>
  <c r="N2938" i="4"/>
  <c r="I2938" i="4"/>
  <c r="M2938" i="4"/>
  <c r="K2942" i="4"/>
  <c r="N2942" i="4"/>
  <c r="I2946" i="4"/>
  <c r="K2946" i="4"/>
  <c r="N2946" i="4"/>
  <c r="M2946" i="4"/>
  <c r="K2950" i="4"/>
  <c r="N2950" i="4"/>
  <c r="I2950" i="4"/>
  <c r="M2950" i="4"/>
  <c r="I2954" i="4"/>
  <c r="K2954" i="4"/>
  <c r="N2954" i="4"/>
  <c r="I2958" i="4"/>
  <c r="K2958" i="4"/>
  <c r="N2958" i="4"/>
  <c r="K2962" i="4"/>
  <c r="N2962" i="4"/>
  <c r="M2962" i="4"/>
  <c r="I2966" i="4"/>
  <c r="K2966" i="4"/>
  <c r="N2966" i="4"/>
  <c r="K2970" i="4"/>
  <c r="I2970" i="4"/>
  <c r="N2970" i="4"/>
  <c r="K2974" i="4"/>
  <c r="N2974" i="4"/>
  <c r="K2978" i="4"/>
  <c r="N2978" i="4"/>
  <c r="M2978" i="4"/>
  <c r="K2982" i="4"/>
  <c r="N2982" i="4"/>
  <c r="I2986" i="4"/>
  <c r="K2986" i="4"/>
  <c r="N2986" i="4"/>
  <c r="I2990" i="4"/>
  <c r="K2990" i="4"/>
  <c r="N2990" i="4"/>
  <c r="M2990" i="4"/>
  <c r="K2994" i="4"/>
  <c r="N2994" i="4"/>
  <c r="I2994" i="4"/>
  <c r="M2994" i="4"/>
  <c r="I2998" i="4"/>
  <c r="K2998" i="4"/>
  <c r="N2998" i="4"/>
  <c r="K3002" i="4"/>
  <c r="N3002" i="4"/>
  <c r="M3002" i="4"/>
  <c r="K3006" i="4"/>
  <c r="I3006" i="4"/>
  <c r="N3006" i="4"/>
  <c r="I3010" i="4"/>
  <c r="K3010" i="4"/>
  <c r="N3010" i="4"/>
  <c r="M3010" i="4"/>
  <c r="K3014" i="4"/>
  <c r="N3014" i="4"/>
  <c r="M3014" i="4"/>
  <c r="I3018" i="4"/>
  <c r="K3018" i="4"/>
  <c r="N3018" i="4"/>
  <c r="K3022" i="4"/>
  <c r="N3022" i="4"/>
  <c r="I3026" i="4"/>
  <c r="K3026" i="4"/>
  <c r="N3026" i="4"/>
  <c r="M3026" i="4"/>
  <c r="K3030" i="4"/>
  <c r="N3030" i="4"/>
  <c r="I3030" i="4"/>
  <c r="I3034" i="4"/>
  <c r="K3034" i="4"/>
  <c r="N3034" i="4"/>
  <c r="I3038" i="4"/>
  <c r="K3038" i="4"/>
  <c r="N3038" i="4"/>
  <c r="K3042" i="4"/>
  <c r="N3042" i="4"/>
  <c r="M3042" i="4"/>
  <c r="K3046" i="4"/>
  <c r="N3046" i="4"/>
  <c r="K3050" i="4"/>
  <c r="I3050" i="4"/>
  <c r="N3050" i="4"/>
  <c r="I3054" i="4"/>
  <c r="K3054" i="4"/>
  <c r="N3054" i="4"/>
  <c r="M3054" i="4"/>
  <c r="I3058" i="4"/>
  <c r="K3058" i="4"/>
  <c r="N3058" i="4"/>
  <c r="M3058" i="4"/>
  <c r="K3062" i="4"/>
  <c r="N3062" i="4"/>
  <c r="I3062" i="4"/>
  <c r="K3066" i="4"/>
  <c r="N3066" i="4"/>
  <c r="M3066" i="4"/>
  <c r="I3070" i="4"/>
  <c r="K3070" i="4"/>
  <c r="N3070" i="4"/>
  <c r="I3074" i="4"/>
  <c r="K3074" i="4"/>
  <c r="N3074" i="4"/>
  <c r="M3074" i="4"/>
  <c r="K3078" i="4"/>
  <c r="N3078" i="4"/>
  <c r="M3078" i="4"/>
  <c r="I3082" i="4"/>
  <c r="K3082" i="4"/>
  <c r="N3082" i="4"/>
  <c r="K3086" i="4"/>
  <c r="N3086" i="4"/>
  <c r="I3090" i="4"/>
  <c r="K3090" i="4"/>
  <c r="N3090" i="4"/>
  <c r="M3090" i="4"/>
  <c r="I3094" i="4"/>
  <c r="K3094" i="4"/>
  <c r="N3094" i="4"/>
  <c r="K3098" i="4"/>
  <c r="N3098" i="4"/>
  <c r="K3102" i="4"/>
  <c r="I3102" i="4"/>
  <c r="N3102" i="4"/>
  <c r="K3106" i="4"/>
  <c r="N3106" i="4"/>
  <c r="M3106" i="4"/>
  <c r="I3110" i="4"/>
  <c r="K3110" i="4"/>
  <c r="N3110" i="4"/>
  <c r="I3114" i="4"/>
  <c r="K3114" i="4"/>
  <c r="N3114" i="4"/>
  <c r="K3118" i="4"/>
  <c r="N3118" i="4"/>
  <c r="I3118" i="4"/>
  <c r="M3118" i="4"/>
  <c r="I3122" i="4"/>
  <c r="K3122" i="4"/>
  <c r="N3122" i="4"/>
  <c r="M3122" i="4"/>
  <c r="I3126" i="4"/>
  <c r="K3126" i="4"/>
  <c r="N3126" i="4"/>
  <c r="K3130" i="4"/>
  <c r="N3130" i="4"/>
  <c r="M3130" i="4"/>
  <c r="K3134" i="4"/>
  <c r="N3134" i="4"/>
  <c r="I3134" i="4"/>
  <c r="I3138" i="4"/>
  <c r="K3138" i="4"/>
  <c r="N3138" i="4"/>
  <c r="M3138" i="4"/>
  <c r="I3142" i="4"/>
  <c r="K3142" i="4"/>
  <c r="N3142" i="4"/>
  <c r="M3142" i="4"/>
  <c r="I3146" i="4"/>
  <c r="K3146" i="4"/>
  <c r="N3146" i="4"/>
  <c r="K3150" i="4"/>
  <c r="N3150" i="4"/>
  <c r="K3154" i="4"/>
  <c r="N3154" i="4"/>
  <c r="M3154" i="4"/>
  <c r="K3158" i="4"/>
  <c r="I3158" i="4"/>
  <c r="N3158" i="4"/>
  <c r="I3162" i="4"/>
  <c r="K3162" i="4"/>
  <c r="N3162" i="4"/>
  <c r="I3166" i="4"/>
  <c r="K3166" i="4"/>
  <c r="N3166" i="4"/>
  <c r="K3170" i="4"/>
  <c r="N3170" i="4"/>
  <c r="M3170" i="4"/>
  <c r="I3174" i="4"/>
  <c r="K3174" i="4"/>
  <c r="N3174" i="4"/>
  <c r="I3178" i="4"/>
  <c r="K3178" i="4"/>
  <c r="N3178" i="4"/>
  <c r="K3182" i="4"/>
  <c r="N3182" i="4"/>
  <c r="M3182" i="4"/>
  <c r="I3186" i="4"/>
  <c r="K3186" i="4"/>
  <c r="N3186" i="4"/>
  <c r="M3186" i="4"/>
  <c r="K3190" i="4"/>
  <c r="N3190" i="4"/>
  <c r="K3194" i="4"/>
  <c r="N3194" i="4"/>
  <c r="M3194" i="4"/>
  <c r="K3198" i="4"/>
  <c r="N3198" i="4"/>
  <c r="I3198" i="4"/>
  <c r="I3202" i="4"/>
  <c r="K3202" i="4"/>
  <c r="N3202" i="4"/>
  <c r="M3202" i="4"/>
  <c r="I3206" i="4"/>
  <c r="K3206" i="4"/>
  <c r="N3206" i="4"/>
  <c r="M3206" i="4"/>
  <c r="I3210" i="4"/>
  <c r="K3210" i="4"/>
  <c r="N3210" i="4"/>
  <c r="K3214" i="4"/>
  <c r="N3214" i="4"/>
  <c r="K3218" i="4"/>
  <c r="I3218" i="4"/>
  <c r="N3218" i="4"/>
  <c r="M3218" i="4"/>
  <c r="K3222" i="4"/>
  <c r="N3222" i="4"/>
  <c r="I3222" i="4"/>
  <c r="I3226" i="4"/>
  <c r="K3226" i="4"/>
  <c r="N3226" i="4"/>
  <c r="K3230" i="4"/>
  <c r="N3230" i="4"/>
  <c r="I3234" i="4"/>
  <c r="K3234" i="4"/>
  <c r="N3234" i="4"/>
  <c r="M3234" i="4"/>
  <c r="K3238" i="4"/>
  <c r="N3238" i="4"/>
  <c r="I3242" i="4"/>
  <c r="K3242" i="4"/>
  <c r="N3242" i="4"/>
  <c r="I3246" i="4"/>
  <c r="K3246" i="4"/>
  <c r="N3246" i="4"/>
  <c r="M3246" i="4"/>
  <c r="K3250" i="4"/>
  <c r="N3250" i="4"/>
  <c r="M3250" i="4"/>
  <c r="K3254" i="4"/>
  <c r="N3254" i="4"/>
  <c r="I3258" i="4"/>
  <c r="K3258" i="4"/>
  <c r="N3258" i="4"/>
  <c r="M3258" i="4"/>
  <c r="I3262" i="4"/>
  <c r="K3262" i="4"/>
  <c r="N3262" i="4"/>
  <c r="K3266" i="4"/>
  <c r="I3266" i="4"/>
  <c r="N3266" i="4"/>
  <c r="M3266" i="4"/>
  <c r="I3270" i="4"/>
  <c r="K3270" i="4"/>
  <c r="N3270" i="4"/>
  <c r="M3270" i="4"/>
  <c r="I3274" i="4"/>
  <c r="K3274" i="4"/>
  <c r="N3274" i="4"/>
  <c r="K3278" i="4"/>
  <c r="N3278" i="4"/>
  <c r="I3278" i="4"/>
  <c r="I3282" i="4"/>
  <c r="K3282" i="4"/>
  <c r="N3282" i="4"/>
  <c r="M3282" i="4"/>
  <c r="K3286" i="4"/>
  <c r="N3286" i="4"/>
  <c r="I3290" i="4"/>
  <c r="K3290" i="4"/>
  <c r="N3290" i="4"/>
  <c r="I3294" i="4"/>
  <c r="K3294" i="4"/>
  <c r="N3294" i="4"/>
  <c r="I3298" i="4"/>
  <c r="N3298" i="4"/>
  <c r="K3298" i="4"/>
  <c r="M3298" i="4"/>
  <c r="K3302" i="4"/>
  <c r="N3302" i="4"/>
  <c r="K3306" i="4"/>
  <c r="N3306" i="4"/>
  <c r="I3306" i="4"/>
  <c r="K3310" i="4"/>
  <c r="I3310" i="4"/>
  <c r="N3310" i="4"/>
  <c r="M3310" i="4"/>
  <c r="K3314" i="4"/>
  <c r="N3314" i="4"/>
  <c r="M3314" i="4"/>
  <c r="I3318" i="4"/>
  <c r="K3318" i="4"/>
  <c r="N3318" i="4"/>
  <c r="I3322" i="4"/>
  <c r="K3322" i="4"/>
  <c r="M3322" i="4"/>
  <c r="N3322" i="4"/>
  <c r="I3326" i="4"/>
  <c r="K3326" i="4"/>
  <c r="N3326" i="4"/>
  <c r="M3326" i="4"/>
  <c r="K3330" i="4"/>
  <c r="N3330" i="4"/>
  <c r="M3330" i="4"/>
  <c r="I3334" i="4"/>
  <c r="K3334" i="4"/>
  <c r="N3334" i="4"/>
  <c r="I3338" i="4"/>
  <c r="K3338" i="4"/>
  <c r="M3338" i="4"/>
  <c r="N3338" i="4"/>
  <c r="I3342" i="4"/>
  <c r="K3342" i="4"/>
  <c r="N3342" i="4"/>
  <c r="K3346" i="4"/>
  <c r="N3346" i="4"/>
  <c r="K3350" i="4"/>
  <c r="N3350" i="4"/>
  <c r="I3350" i="4"/>
  <c r="I3354" i="4"/>
  <c r="K3354" i="4"/>
  <c r="M3354" i="4"/>
  <c r="N3354" i="4"/>
  <c r="I3358" i="4"/>
  <c r="K3358" i="4"/>
  <c r="N3358" i="4"/>
  <c r="M3358" i="4"/>
  <c r="K3362" i="4"/>
  <c r="N3362" i="4"/>
  <c r="I3366" i="4"/>
  <c r="K3366" i="4"/>
  <c r="N3366" i="4"/>
  <c r="M3366" i="4"/>
  <c r="I3370" i="4"/>
  <c r="K3370" i="4"/>
  <c r="M3370" i="4"/>
  <c r="N3370" i="4"/>
  <c r="K3374" i="4"/>
  <c r="N3374" i="4"/>
  <c r="K3378" i="4"/>
  <c r="I3378" i="4"/>
  <c r="N3378" i="4"/>
  <c r="I3382" i="4"/>
  <c r="K3382" i="4"/>
  <c r="N3382" i="4"/>
  <c r="K3386" i="4"/>
  <c r="M3386" i="4"/>
  <c r="N3386" i="4"/>
  <c r="I3390" i="4"/>
  <c r="K3390" i="4"/>
  <c r="N3390" i="4"/>
  <c r="M3390" i="4"/>
  <c r="I3394" i="4"/>
  <c r="K3394" i="4"/>
  <c r="N3394" i="4"/>
  <c r="M3394" i="4"/>
  <c r="I3398" i="4"/>
  <c r="K3398" i="4"/>
  <c r="N3398" i="4"/>
  <c r="K3402" i="4"/>
  <c r="M3402" i="4"/>
  <c r="N3402" i="4"/>
  <c r="K3406" i="4"/>
  <c r="N3406" i="4"/>
  <c r="I3406" i="4"/>
  <c r="K3410" i="4"/>
  <c r="N3410" i="4"/>
  <c r="I3410" i="4"/>
  <c r="I3414" i="4"/>
  <c r="K3414" i="4"/>
  <c r="N3414" i="4"/>
  <c r="I3418" i="4"/>
  <c r="K3418" i="4"/>
  <c r="M3418" i="4"/>
  <c r="N3418" i="4"/>
  <c r="K3422" i="4"/>
  <c r="I3422" i="4"/>
  <c r="N3422" i="4"/>
  <c r="M3422" i="4"/>
  <c r="I3426" i="4"/>
  <c r="K3426" i="4"/>
  <c r="N3426" i="4"/>
  <c r="I3430" i="4"/>
  <c r="K3430" i="4"/>
  <c r="N3430" i="4"/>
  <c r="M3430" i="4"/>
  <c r="M3434" i="4"/>
  <c r="K3434" i="4"/>
  <c r="N3434" i="4"/>
  <c r="K3438" i="4"/>
  <c r="N3438" i="4"/>
  <c r="K3442" i="4"/>
  <c r="N3442" i="4"/>
  <c r="M3446" i="4"/>
  <c r="K3446" i="4"/>
  <c r="N3446" i="4"/>
  <c r="K3450" i="4"/>
  <c r="N3450" i="4"/>
  <c r="K3454" i="4"/>
  <c r="N3454" i="4"/>
  <c r="K3458" i="4"/>
  <c r="N3458" i="4"/>
  <c r="M3462" i="4"/>
  <c r="K3462" i="4"/>
  <c r="N3462" i="4"/>
  <c r="M3466" i="4"/>
  <c r="K3466" i="4"/>
  <c r="N3466" i="4"/>
  <c r="K3470" i="4"/>
  <c r="N3470" i="4"/>
  <c r="K3474" i="4"/>
  <c r="N3474" i="4"/>
  <c r="K3478" i="4"/>
  <c r="N3478" i="4"/>
  <c r="M3482" i="4"/>
  <c r="K3482" i="4"/>
  <c r="N3482" i="4"/>
  <c r="K3486" i="4"/>
  <c r="N3486" i="4"/>
  <c r="M3490" i="4"/>
  <c r="K3490" i="4"/>
  <c r="N3490" i="4"/>
  <c r="M3494" i="4"/>
  <c r="K3494" i="4"/>
  <c r="N3494" i="4"/>
  <c r="K3498" i="4"/>
  <c r="N3498" i="4"/>
  <c r="M3502" i="4"/>
  <c r="K3502" i="4"/>
  <c r="N3502" i="4"/>
  <c r="K3506" i="4"/>
  <c r="N3506" i="4"/>
  <c r="K3510" i="4"/>
  <c r="N3510" i="4"/>
  <c r="M3514" i="4"/>
  <c r="K3514" i="4"/>
  <c r="I3514" i="4"/>
  <c r="N3514" i="4"/>
  <c r="K3518" i="4"/>
  <c r="N3518" i="4"/>
  <c r="M3522" i="4"/>
  <c r="K3522" i="4"/>
  <c r="N3522" i="4"/>
  <c r="I3522" i="4"/>
  <c r="M3526" i="4"/>
  <c r="K3526" i="4"/>
  <c r="N3526" i="4"/>
  <c r="K3530" i="4"/>
  <c r="N3530" i="4"/>
  <c r="K3534" i="4"/>
  <c r="N3534" i="4"/>
  <c r="K3538" i="4"/>
  <c r="N3538" i="4"/>
  <c r="M3542" i="4"/>
  <c r="K3542" i="4"/>
  <c r="N3542" i="4"/>
  <c r="M3546" i="4"/>
  <c r="K3546" i="4"/>
  <c r="N3546" i="4"/>
  <c r="I3546" i="4"/>
  <c r="K3550" i="4"/>
  <c r="N3550" i="4"/>
  <c r="M3554" i="4"/>
  <c r="K3554" i="4"/>
  <c r="N3554" i="4"/>
  <c r="M3558" i="4"/>
  <c r="K3558" i="4"/>
  <c r="N3558" i="4"/>
  <c r="K3562" i="4"/>
  <c r="N3562" i="4"/>
  <c r="K3566" i="4"/>
  <c r="N3566" i="4"/>
  <c r="K3570" i="4"/>
  <c r="N3570" i="4"/>
  <c r="M3574" i="4"/>
  <c r="K3574" i="4"/>
  <c r="I3574" i="4"/>
  <c r="N3574" i="4"/>
  <c r="M3578" i="4"/>
  <c r="K3578" i="4"/>
  <c r="N3578" i="4"/>
  <c r="K3582" i="4"/>
  <c r="N3582" i="4"/>
  <c r="M3586" i="4"/>
  <c r="K3586" i="4"/>
  <c r="N3586" i="4"/>
  <c r="K3590" i="4"/>
  <c r="N3590" i="4"/>
  <c r="K3594" i="4"/>
  <c r="N3594" i="4"/>
  <c r="K3598" i="4"/>
  <c r="N3598" i="4"/>
  <c r="K3602" i="4"/>
  <c r="N3602" i="4"/>
  <c r="M3606" i="4"/>
  <c r="K3606" i="4"/>
  <c r="N3606" i="4"/>
  <c r="M3610" i="4"/>
  <c r="K3610" i="4"/>
  <c r="N3610" i="4"/>
  <c r="M3614" i="4"/>
  <c r="K3614" i="4"/>
  <c r="N3614" i="4"/>
  <c r="K3618" i="4"/>
  <c r="N3618" i="4"/>
  <c r="K3622" i="4"/>
  <c r="N3622" i="4"/>
  <c r="K3626" i="4"/>
  <c r="N3626" i="4"/>
  <c r="M3630" i="4"/>
  <c r="K3630" i="4"/>
  <c r="N3630" i="4"/>
  <c r="I3630" i="4"/>
  <c r="M3634" i="4"/>
  <c r="K3634" i="4"/>
  <c r="N3634" i="4"/>
  <c r="M3638" i="4"/>
  <c r="K3638" i="4"/>
  <c r="I3638" i="4"/>
  <c r="N3638" i="4"/>
  <c r="M3642" i="4"/>
  <c r="K3642" i="4"/>
  <c r="N3642" i="4"/>
  <c r="K3646" i="4"/>
  <c r="N3646" i="4"/>
  <c r="K3650" i="4"/>
  <c r="N3650" i="4"/>
  <c r="M3654" i="4"/>
  <c r="K3654" i="4"/>
  <c r="N3654" i="4"/>
  <c r="M3658" i="4"/>
  <c r="K3658" i="4"/>
  <c r="N3658" i="4"/>
  <c r="I3658" i="4"/>
  <c r="K3662" i="4"/>
  <c r="N3662" i="4"/>
  <c r="K3666" i="4"/>
  <c r="N3666" i="4"/>
  <c r="M3670" i="4"/>
  <c r="K3670" i="4"/>
  <c r="N3670" i="4"/>
  <c r="K3674" i="4"/>
  <c r="N3674" i="4"/>
  <c r="M3678" i="4"/>
  <c r="K3678" i="4"/>
  <c r="N3678" i="4"/>
  <c r="I3678" i="4"/>
  <c r="K3682" i="4"/>
  <c r="N3682" i="4"/>
  <c r="K3686" i="4"/>
  <c r="N3686" i="4"/>
  <c r="K3690" i="4"/>
  <c r="N3690" i="4"/>
  <c r="M3694" i="4"/>
  <c r="K3694" i="4"/>
  <c r="N3694" i="4"/>
  <c r="K3698" i="4"/>
  <c r="N3698" i="4"/>
  <c r="M3702" i="4"/>
  <c r="K3702" i="4"/>
  <c r="N3702" i="4"/>
  <c r="M3706" i="4"/>
  <c r="K3706" i="4"/>
  <c r="I3706" i="4"/>
  <c r="N3706" i="4"/>
  <c r="K3710" i="4"/>
  <c r="N3710" i="4"/>
  <c r="K3714" i="4"/>
  <c r="N3714" i="4"/>
  <c r="K3718" i="4"/>
  <c r="N3718" i="4"/>
  <c r="K3722" i="4"/>
  <c r="N3722" i="4"/>
  <c r="K3726" i="4"/>
  <c r="N3726" i="4"/>
  <c r="M3730" i="4"/>
  <c r="K3730" i="4"/>
  <c r="N3730" i="4"/>
  <c r="M3734" i="4"/>
  <c r="K3734" i="4"/>
  <c r="N3734" i="4"/>
  <c r="K3738" i="4"/>
  <c r="N3738" i="4"/>
  <c r="M3742" i="4"/>
  <c r="K3742" i="4"/>
  <c r="N3742" i="4"/>
  <c r="M3746" i="4"/>
  <c r="K3746" i="4"/>
  <c r="N3746" i="4"/>
  <c r="K3750" i="4"/>
  <c r="N3750" i="4"/>
  <c r="M3754" i="4"/>
  <c r="K3754" i="4"/>
  <c r="N3754" i="4"/>
  <c r="K3758" i="4"/>
  <c r="N3758" i="4"/>
  <c r="K3762" i="4"/>
  <c r="N3762" i="4"/>
  <c r="K3766" i="4"/>
  <c r="N3766" i="4"/>
  <c r="K3770" i="4"/>
  <c r="N3770" i="4"/>
  <c r="M3774" i="4"/>
  <c r="K3774" i="4"/>
  <c r="N3774" i="4"/>
  <c r="K3778" i="4"/>
  <c r="N3778" i="4"/>
  <c r="M3782" i="4"/>
  <c r="K3782" i="4"/>
  <c r="N3782" i="4"/>
  <c r="I3782" i="4"/>
  <c r="K3786" i="4"/>
  <c r="N3786" i="4"/>
  <c r="M3790" i="4"/>
  <c r="K3790" i="4"/>
  <c r="I3790" i="4"/>
  <c r="N3790" i="4"/>
  <c r="K3794" i="4"/>
  <c r="N3794" i="4"/>
  <c r="M3798" i="4"/>
  <c r="K3798" i="4"/>
  <c r="N3798" i="4"/>
  <c r="K3802" i="4"/>
  <c r="N3802" i="4"/>
  <c r="K3806" i="4"/>
  <c r="N3806" i="4"/>
  <c r="M3810" i="4"/>
  <c r="K3810" i="4"/>
  <c r="N3810" i="4"/>
  <c r="I3810" i="4"/>
  <c r="K3814" i="4"/>
  <c r="N3814" i="4"/>
  <c r="M3818" i="4"/>
  <c r="K3818" i="4"/>
  <c r="N3818" i="4"/>
  <c r="K3822" i="4"/>
  <c r="N3822" i="4"/>
  <c r="M3826" i="4"/>
  <c r="K3826" i="4"/>
  <c r="N3826" i="4"/>
  <c r="K3830" i="4"/>
  <c r="N3830" i="4"/>
  <c r="K3834" i="4"/>
  <c r="N3834" i="4"/>
  <c r="M3838" i="4"/>
  <c r="K3838" i="4"/>
  <c r="N3838" i="4"/>
  <c r="M3842" i="4"/>
  <c r="K3842" i="4"/>
  <c r="N3842" i="4"/>
  <c r="K3846" i="4"/>
  <c r="N3846" i="4"/>
  <c r="M3850" i="4"/>
  <c r="K3850" i="4"/>
  <c r="N3850" i="4"/>
  <c r="K3854" i="4"/>
  <c r="N3854" i="4"/>
  <c r="M3858" i="4"/>
  <c r="K3858" i="4"/>
  <c r="N3858" i="4"/>
  <c r="M3862" i="4"/>
  <c r="K3862" i="4"/>
  <c r="N3862" i="4"/>
  <c r="K3866" i="4"/>
  <c r="N3866" i="4"/>
  <c r="K3870" i="4"/>
  <c r="N3870" i="4"/>
  <c r="K3874" i="4"/>
  <c r="N3874" i="4"/>
  <c r="K3878" i="4"/>
  <c r="N3878" i="4"/>
  <c r="M3882" i="4"/>
  <c r="K3882" i="4"/>
  <c r="N3882" i="4"/>
  <c r="K3886" i="4"/>
  <c r="N3886" i="4"/>
  <c r="M3890" i="4"/>
  <c r="K3890" i="4"/>
  <c r="I3890" i="4"/>
  <c r="N3890" i="4"/>
  <c r="K3894" i="4"/>
  <c r="N3894" i="4"/>
  <c r="M3898" i="4"/>
  <c r="K3898" i="4"/>
  <c r="N3898" i="4"/>
  <c r="M3902" i="4"/>
  <c r="K3902" i="4"/>
  <c r="N3902" i="4"/>
  <c r="K3906" i="4"/>
  <c r="N3906" i="4"/>
  <c r="K3910" i="4"/>
  <c r="N3910" i="4"/>
  <c r="K3914" i="4"/>
  <c r="N3914" i="4"/>
  <c r="K3918" i="4"/>
  <c r="N3918" i="4"/>
  <c r="K3922" i="4"/>
  <c r="N3922" i="4"/>
  <c r="M3926" i="4"/>
  <c r="K3926" i="4"/>
  <c r="N3926" i="4"/>
  <c r="M3930" i="4"/>
  <c r="K3930" i="4"/>
  <c r="N3930" i="4"/>
  <c r="I3930" i="4"/>
  <c r="K3934" i="4"/>
  <c r="N3934" i="4"/>
  <c r="M3938" i="4"/>
  <c r="K3938" i="4"/>
  <c r="N3938" i="4"/>
  <c r="I3938" i="4"/>
  <c r="K3942" i="4"/>
  <c r="N3942" i="4"/>
  <c r="M3946" i="4"/>
  <c r="K3946" i="4"/>
  <c r="N3946" i="4"/>
  <c r="K3950" i="4"/>
  <c r="N3950" i="4"/>
  <c r="K3954" i="4"/>
  <c r="N3954" i="4"/>
  <c r="M3958" i="4"/>
  <c r="K3958" i="4"/>
  <c r="I3958" i="4"/>
  <c r="N3958" i="4"/>
  <c r="K3962" i="4"/>
  <c r="N3962" i="4"/>
  <c r="M3966" i="4"/>
  <c r="K3966" i="4"/>
  <c r="N3966" i="4"/>
  <c r="K3970" i="4"/>
  <c r="N3970" i="4"/>
  <c r="K3974" i="4"/>
  <c r="N3974" i="4"/>
  <c r="M3978" i="4"/>
  <c r="K3978" i="4"/>
  <c r="N3978" i="4"/>
  <c r="K3982" i="4"/>
  <c r="N3982" i="4"/>
  <c r="K3986" i="4"/>
  <c r="N3986" i="4"/>
  <c r="M3990" i="4"/>
  <c r="K3990" i="4"/>
  <c r="N3990" i="4"/>
  <c r="K3994" i="4"/>
  <c r="N3994" i="4"/>
  <c r="M3998" i="4"/>
  <c r="K3998" i="4"/>
  <c r="N3998" i="4"/>
  <c r="K4002" i="4"/>
  <c r="N4002" i="4"/>
  <c r="M4006" i="4"/>
  <c r="K4006" i="4"/>
  <c r="N4006" i="4"/>
  <c r="I4006" i="4"/>
  <c r="M4010" i="4"/>
  <c r="K4010" i="4"/>
  <c r="N4010" i="4"/>
  <c r="K4014" i="4"/>
  <c r="N4014" i="4"/>
  <c r="I4018" i="4"/>
  <c r="K4018" i="4"/>
  <c r="N4018" i="4"/>
  <c r="I4022" i="4"/>
  <c r="K4022" i="4"/>
  <c r="N4022" i="4"/>
  <c r="I4026" i="4"/>
  <c r="K4026" i="4"/>
  <c r="N4026" i="4"/>
  <c r="M4030" i="4"/>
  <c r="K4030" i="4"/>
  <c r="N4030" i="4"/>
  <c r="M4034" i="4"/>
  <c r="K4034" i="4"/>
  <c r="I4034" i="4"/>
  <c r="N4034" i="4"/>
  <c r="M4038" i="4"/>
  <c r="K4038" i="4"/>
  <c r="N4038" i="4"/>
  <c r="I4042" i="4"/>
  <c r="K4042" i="4"/>
  <c r="N4042" i="4"/>
  <c r="M4046" i="4"/>
  <c r="K4046" i="4"/>
  <c r="N4046" i="4"/>
  <c r="M4050" i="4"/>
  <c r="K4050" i="4"/>
  <c r="N4050" i="4"/>
  <c r="I4050" i="4"/>
  <c r="I4054" i="4"/>
  <c r="K4054" i="4"/>
  <c r="N4054" i="4"/>
  <c r="I4058" i="4"/>
  <c r="K4058" i="4"/>
  <c r="N4058" i="4"/>
  <c r="M4062" i="4"/>
  <c r="K4062" i="4"/>
  <c r="N4062" i="4"/>
  <c r="I4066" i="4"/>
  <c r="K4066" i="4"/>
  <c r="N4066" i="4"/>
  <c r="M4066" i="4"/>
  <c r="I4070" i="4"/>
  <c r="K4070" i="4"/>
  <c r="N4070" i="4"/>
  <c r="I4074" i="4"/>
  <c r="K4074" i="4"/>
  <c r="M4074" i="4"/>
  <c r="N4074" i="4"/>
  <c r="K4078" i="4"/>
  <c r="N4078" i="4"/>
  <c r="I4082" i="4"/>
  <c r="K4082" i="4"/>
  <c r="N4082" i="4"/>
  <c r="M4082" i="4"/>
  <c r="I4086" i="4"/>
  <c r="K4086" i="4"/>
  <c r="N4086" i="4"/>
  <c r="M4086" i="4"/>
  <c r="I4090" i="4"/>
  <c r="K4090" i="4"/>
  <c r="M4090" i="4"/>
  <c r="N4090" i="4"/>
  <c r="K4094" i="4"/>
  <c r="N4094" i="4"/>
  <c r="I4098" i="4"/>
  <c r="K4098" i="4"/>
  <c r="N4098" i="4"/>
  <c r="M4098" i="4"/>
  <c r="I4102" i="4"/>
  <c r="K4102" i="4"/>
  <c r="N4102" i="4"/>
  <c r="I4106" i="4"/>
  <c r="K4106" i="4"/>
  <c r="M4106" i="4"/>
  <c r="N4106" i="4"/>
  <c r="K4110" i="4"/>
  <c r="N4110" i="4"/>
  <c r="K4114" i="4"/>
  <c r="N4114" i="4"/>
  <c r="M4114" i="4"/>
  <c r="I4118" i="4"/>
  <c r="K4118" i="4"/>
  <c r="N4118" i="4"/>
  <c r="M4118" i="4"/>
  <c r="I4122" i="4"/>
  <c r="K4122" i="4"/>
  <c r="M4122" i="4"/>
  <c r="N4122" i="4"/>
  <c r="K4126" i="4"/>
  <c r="N4126" i="4"/>
  <c r="I4130" i="4"/>
  <c r="K4130" i="4"/>
  <c r="N4130" i="4"/>
  <c r="M4130" i="4"/>
  <c r="K4134" i="4"/>
  <c r="I4134" i="4"/>
  <c r="N4134" i="4"/>
  <c r="I4138" i="4"/>
  <c r="K4138" i="4"/>
  <c r="M4138" i="4"/>
  <c r="N4138" i="4"/>
  <c r="K4142" i="4"/>
  <c r="N4142" i="4"/>
  <c r="I4146" i="4"/>
  <c r="K4146" i="4"/>
  <c r="N4146" i="4"/>
  <c r="M4146" i="4"/>
  <c r="I4150" i="4"/>
  <c r="K4150" i="4"/>
  <c r="N4150" i="4"/>
  <c r="M4150" i="4"/>
  <c r="I4154" i="4"/>
  <c r="K4154" i="4"/>
  <c r="M4154" i="4"/>
  <c r="N4154" i="4"/>
  <c r="K4158" i="4"/>
  <c r="N4158" i="4"/>
  <c r="K4162" i="4"/>
  <c r="N4162" i="4"/>
  <c r="I4162" i="4"/>
  <c r="M4162" i="4"/>
  <c r="I4166" i="4"/>
  <c r="K4166" i="4"/>
  <c r="N4166" i="4"/>
  <c r="K4170" i="4"/>
  <c r="M4170" i="4"/>
  <c r="N4170" i="4"/>
  <c r="K4174" i="4"/>
  <c r="N4174" i="4"/>
  <c r="I4178" i="4"/>
  <c r="K4178" i="4"/>
  <c r="N4178" i="4"/>
  <c r="M4178" i="4"/>
  <c r="I4182" i="4"/>
  <c r="K4182" i="4"/>
  <c r="N4182" i="4"/>
  <c r="M4182" i="4"/>
  <c r="I4186" i="4"/>
  <c r="K4186" i="4"/>
  <c r="M4186" i="4"/>
  <c r="N4186" i="4"/>
  <c r="K4190" i="4"/>
  <c r="N4190" i="4"/>
  <c r="J4442" i="4"/>
  <c r="J4554" i="4"/>
  <c r="J4758" i="4"/>
  <c r="J4874" i="4"/>
  <c r="J5014" i="4"/>
  <c r="J933" i="4"/>
  <c r="J1189" i="4"/>
  <c r="J1317" i="4"/>
  <c r="J1381" i="4"/>
  <c r="J1509" i="4"/>
  <c r="J1573" i="4"/>
  <c r="J1829" i="4"/>
  <c r="J1893" i="4"/>
  <c r="J1957" i="4"/>
  <c r="J2213" i="4"/>
  <c r="J2341" i="4"/>
  <c r="J2405" i="4"/>
  <c r="J2661" i="4"/>
  <c r="J2725" i="4"/>
  <c r="J2853" i="4"/>
  <c r="J2917" i="4"/>
  <c r="J2981" i="4"/>
  <c r="J4251" i="4"/>
  <c r="J4507" i="4"/>
  <c r="J4635" i="4"/>
  <c r="J4763" i="4"/>
  <c r="J5019" i="4"/>
  <c r="J111" i="4"/>
  <c r="J127" i="4"/>
  <c r="J205" i="4"/>
  <c r="J221" i="4"/>
  <c r="J237" i="4"/>
  <c r="J253" i="4"/>
  <c r="J285" i="4"/>
  <c r="J317" i="4"/>
  <c r="J345" i="4"/>
  <c r="J357" i="4"/>
  <c r="J370" i="4"/>
  <c r="J409" i="4"/>
  <c r="J421" i="4"/>
  <c r="J434" i="4"/>
  <c r="J466" i="4"/>
  <c r="J505" i="4"/>
  <c r="J517" i="4"/>
  <c r="J530" i="4"/>
  <c r="J569" i="4"/>
  <c r="J581" i="4"/>
  <c r="J594" i="4"/>
  <c r="J619" i="4"/>
  <c r="J645" i="4"/>
  <c r="J658" i="4"/>
  <c r="J690" i="4"/>
  <c r="J729" i="4"/>
  <c r="J741" i="4"/>
  <c r="J761" i="4"/>
  <c r="J793" i="4"/>
  <c r="J857" i="4"/>
  <c r="J882" i="4"/>
  <c r="J921" i="4"/>
  <c r="J939" i="4"/>
  <c r="J953" i="4"/>
  <c r="J985" i="4"/>
  <c r="J1010" i="4"/>
  <c r="J1023" i="4"/>
  <c r="J1049" i="4"/>
  <c r="J1087" i="4"/>
  <c r="J1113" i="4"/>
  <c r="J1209" i="4"/>
  <c r="J1227" i="4"/>
  <c r="J1241" i="4"/>
  <c r="J1291" i="4"/>
  <c r="J1305" i="4"/>
  <c r="J1337" i="4"/>
  <c r="J1419" i="4"/>
  <c r="J1433" i="4"/>
  <c r="J1471" i="4"/>
  <c r="J1483" i="4"/>
  <c r="J1497" i="4"/>
  <c r="J1529" i="4"/>
  <c r="J1593" i="4"/>
  <c r="J1663" i="4"/>
  <c r="J1675" i="4"/>
  <c r="J1689" i="4"/>
  <c r="J1727" i="4"/>
  <c r="J1739" i="4"/>
  <c r="J1753" i="4"/>
  <c r="J1791" i="4"/>
  <c r="J1803" i="4"/>
  <c r="J1849" i="4"/>
  <c r="J1913" i="4"/>
  <c r="J1938" i="4"/>
  <c r="J2019" i="4"/>
  <c r="J2041" i="4"/>
  <c r="J2067" i="4"/>
  <c r="J2105" i="4"/>
  <c r="J2157" i="4"/>
  <c r="J2173" i="4"/>
  <c r="J2188" i="4"/>
  <c r="J2203" i="4"/>
  <c r="J2219" i="4"/>
  <c r="J2233" i="4"/>
  <c r="J2241" i="4"/>
  <c r="J2257" i="4"/>
  <c r="J2273" i="4"/>
  <c r="J2333" i="4"/>
  <c r="J2349" i="4"/>
  <c r="J2395" i="4"/>
  <c r="J2427" i="4"/>
  <c r="J2443" i="4"/>
  <c r="J2459" i="4"/>
  <c r="J2475" i="4"/>
  <c r="J2523" i="4"/>
  <c r="J2603" i="4"/>
  <c r="J2619" i="4"/>
  <c r="J2635" i="4"/>
  <c r="J2667" i="4"/>
  <c r="J2683" i="4"/>
  <c r="J2699" i="4"/>
  <c r="J2707" i="4"/>
  <c r="J2755" i="4"/>
  <c r="J2771" i="4"/>
  <c r="J2787" i="4"/>
  <c r="J2803" i="4"/>
  <c r="J2819" i="4"/>
  <c r="J2835" i="4"/>
  <c r="J2851" i="4"/>
  <c r="J2883" i="4"/>
  <c r="J2899" i="4"/>
  <c r="J2915" i="4"/>
  <c r="J2931" i="4"/>
  <c r="J2947" i="4"/>
  <c r="J2955" i="4"/>
  <c r="J2971" i="4"/>
  <c r="J2987" i="4"/>
  <c r="J3011" i="4"/>
  <c r="J3025" i="4"/>
  <c r="J3049" i="4"/>
  <c r="J3073" i="4"/>
  <c r="J3089" i="4"/>
  <c r="J3105" i="4"/>
  <c r="J3121" i="4"/>
  <c r="J3137" i="4"/>
  <c r="J3153" i="4"/>
  <c r="J3169" i="4"/>
  <c r="J3185" i="4"/>
  <c r="J3201" i="4"/>
  <c r="J3217" i="4"/>
  <c r="J3233" i="4"/>
  <c r="J3241" i="4"/>
  <c r="J3257" i="4"/>
  <c r="J3273" i="4"/>
  <c r="J3289" i="4"/>
  <c r="J3305" i="4"/>
  <c r="J3321" i="4"/>
  <c r="J3337" i="4"/>
  <c r="J3353" i="4"/>
  <c r="J3369" i="4"/>
  <c r="J3385" i="4"/>
  <c r="J3401" i="4"/>
  <c r="J3417" i="4"/>
  <c r="J3425" i="4"/>
  <c r="J3441" i="4"/>
  <c r="J3457" i="4"/>
  <c r="J3473" i="4"/>
  <c r="J3489" i="4"/>
  <c r="J3505" i="4"/>
  <c r="J3521" i="4"/>
  <c r="J3537" i="4"/>
  <c r="J3553" i="4"/>
  <c r="J3569" i="4"/>
  <c r="J3585" i="4"/>
  <c r="J3601" i="4"/>
  <c r="J3617" i="4"/>
  <c r="J3633" i="4"/>
  <c r="J3665" i="4"/>
  <c r="J3713" i="4"/>
  <c r="J3727" i="4"/>
  <c r="J3741" i="4"/>
  <c r="J3755" i="4"/>
  <c r="J3771" i="4"/>
  <c r="J3859" i="4"/>
  <c r="J3873" i="4"/>
  <c r="J3887" i="4"/>
  <c r="J3902" i="4"/>
  <c r="J3917" i="4"/>
  <c r="J3946" i="4"/>
  <c r="J3990" i="4"/>
  <c r="J4005" i="4"/>
  <c r="J4033" i="4"/>
  <c r="J4047" i="4"/>
  <c r="J4062" i="4"/>
  <c r="J4077" i="4"/>
  <c r="J4105" i="4"/>
  <c r="J4133" i="4"/>
  <c r="J4175" i="4"/>
  <c r="J4205" i="4"/>
  <c r="J4233" i="4"/>
  <c r="J4247" i="4"/>
  <c r="J4254" i="4"/>
  <c r="J4269" i="4"/>
  <c r="J4297" i="4"/>
  <c r="J4311" i="4"/>
  <c r="J4513" i="4"/>
  <c r="J4665" i="4"/>
  <c r="J4801" i="4"/>
  <c r="J2774" i="4"/>
  <c r="J3526" i="4"/>
  <c r="J4056" i="4"/>
  <c r="J4724" i="4"/>
  <c r="J230" i="4"/>
  <c r="J314" i="4"/>
  <c r="J558" i="4"/>
  <c r="J1078" i="4"/>
  <c r="J1254" i="4"/>
  <c r="J2406" i="4"/>
  <c r="J3490" i="4"/>
  <c r="J4278" i="4"/>
  <c r="J773" i="4"/>
  <c r="J901" i="4"/>
  <c r="J1029" i="4"/>
  <c r="J1157" i="4"/>
  <c r="J1285" i="4"/>
  <c r="J1413" i="4"/>
  <c r="J1541" i="4"/>
  <c r="J1733" i="4"/>
  <c r="J1861" i="4"/>
  <c r="J1989" i="4"/>
  <c r="J113" i="4"/>
  <c r="J137" i="4"/>
  <c r="J153" i="4"/>
  <c r="J193" i="4"/>
  <c r="J207" i="4"/>
  <c r="J223" i="4"/>
  <c r="J295" i="4"/>
  <c r="J353" i="4"/>
  <c r="J365" i="4"/>
  <c r="J385" i="4"/>
  <c r="J397" i="4"/>
  <c r="J410" i="4"/>
  <c r="J449" i="4"/>
  <c r="J461" i="4"/>
  <c r="J474" i="4"/>
  <c r="J525" i="4"/>
  <c r="J538" i="4"/>
  <c r="J563" i="4"/>
  <c r="J589" i="4"/>
  <c r="J602" i="4"/>
  <c r="J621" i="4"/>
  <c r="J634" i="4"/>
  <c r="J685" i="4"/>
  <c r="J749" i="4"/>
  <c r="J762" i="4"/>
  <c r="J801" i="4"/>
  <c r="J813" i="4"/>
  <c r="J826" i="4"/>
  <c r="J858" i="4"/>
  <c r="J897" i="4"/>
  <c r="J903" i="4"/>
  <c r="J922" i="4"/>
  <c r="J954" i="4"/>
  <c r="J967" i="4"/>
  <c r="J993" i="4"/>
  <c r="J1005" i="4"/>
  <c r="J1018" i="4"/>
  <c r="J1057" i="4"/>
  <c r="J1069" i="4"/>
  <c r="J1082" i="4"/>
  <c r="J1121" i="4"/>
  <c r="J1133" i="4"/>
  <c r="J1146" i="4"/>
  <c r="J1185" i="4"/>
  <c r="J1197" i="4"/>
  <c r="J1210" i="4"/>
  <c r="J1249" i="4"/>
  <c r="J1261" i="4"/>
  <c r="J1274" i="4"/>
  <c r="J1313" i="4"/>
  <c r="J1325" i="4"/>
  <c r="J1338" i="4"/>
  <c r="J1377" i="4"/>
  <c r="J1389" i="4"/>
  <c r="J1402" i="4"/>
  <c r="J1441" i="4"/>
  <c r="J1453" i="4"/>
  <c r="J1466" i="4"/>
  <c r="J1479" i="4"/>
  <c r="J1505" i="4"/>
  <c r="J1517" i="4"/>
  <c r="J1530" i="4"/>
  <c r="J1543" i="4"/>
  <c r="J1569" i="4"/>
  <c r="J1581" i="4"/>
  <c r="J1594" i="4"/>
  <c r="J1607" i="4"/>
  <c r="J1613" i="4"/>
  <c r="J1626" i="4"/>
  <c r="J1639" i="4"/>
  <c r="J1651" i="4"/>
  <c r="J1665" i="4"/>
  <c r="J1677" i="4"/>
  <c r="J1690" i="4"/>
  <c r="J1703" i="4"/>
  <c r="J1715" i="4"/>
  <c r="J1729" i="4"/>
  <c r="J1741" i="4"/>
  <c r="J1754" i="4"/>
  <c r="J1767" i="4"/>
  <c r="J1779" i="4"/>
  <c r="J1793" i="4"/>
  <c r="J1805" i="4"/>
  <c r="J1818" i="4"/>
  <c r="J1831" i="4"/>
  <c r="J1843" i="4"/>
  <c r="J1857" i="4"/>
  <c r="J1869" i="4"/>
  <c r="J1882" i="4"/>
  <c r="J1895" i="4"/>
  <c r="J1907" i="4"/>
  <c r="J1921" i="4"/>
  <c r="J1933" i="4"/>
  <c r="J1946" i="4"/>
  <c r="J1959" i="4"/>
  <c r="J1985" i="4"/>
  <c r="J1997" i="4"/>
  <c r="J2010" i="4"/>
  <c r="J2042" i="4"/>
  <c r="J2063" i="4"/>
  <c r="J2074" i="4"/>
  <c r="J2095" i="4"/>
  <c r="J2106" i="4"/>
  <c r="J2129" i="4"/>
  <c r="J2145" i="4"/>
  <c r="J2159" i="4"/>
  <c r="J2175" i="4"/>
  <c r="J2189" i="4"/>
  <c r="J2205" i="4"/>
  <c r="J2221" i="4"/>
  <c r="J2228" i="4"/>
  <c r="J2243" i="4"/>
  <c r="J2259" i="4"/>
  <c r="J2289" i="4"/>
  <c r="J2305" i="4"/>
  <c r="J2313" i="4"/>
  <c r="J2327" i="4"/>
  <c r="J2343" i="4"/>
  <c r="J2365" i="4"/>
  <c r="J2413" i="4"/>
  <c r="J2477" i="4"/>
  <c r="J2509" i="4"/>
  <c r="J2525" i="4"/>
  <c r="J2573" i="4"/>
  <c r="J2605" i="4"/>
  <c r="J2637" i="4"/>
  <c r="J2653" i="4"/>
  <c r="J2717" i="4"/>
  <c r="J2765" i="4"/>
  <c r="J2829" i="4"/>
  <c r="J2845" i="4"/>
  <c r="J2909" i="4"/>
  <c r="J2925" i="4"/>
  <c r="J2973" i="4"/>
  <c r="J3005" i="4"/>
  <c r="J3020" i="4"/>
  <c r="J3035" i="4"/>
  <c r="J3051" i="4"/>
  <c r="J3067" i="4"/>
  <c r="J3083" i="4"/>
  <c r="J3099" i="4"/>
  <c r="J3115" i="4"/>
  <c r="J3147" i="4"/>
  <c r="J3163" i="4"/>
  <c r="J3195" i="4"/>
  <c r="J3211" i="4"/>
  <c r="J3227" i="4"/>
  <c r="J3243" i="4"/>
  <c r="J3267" i="4"/>
  <c r="J3283" i="4"/>
  <c r="J3315" i="4"/>
  <c r="J3331" i="4"/>
  <c r="J3379" i="4"/>
  <c r="J3395" i="4"/>
  <c r="J3411" i="4"/>
  <c r="J3427" i="4"/>
  <c r="J3443" i="4"/>
  <c r="J3459" i="4"/>
  <c r="J3475" i="4"/>
  <c r="J3491" i="4"/>
  <c r="J3507" i="4"/>
  <c r="J3523" i="4"/>
  <c r="J3539" i="4"/>
  <c r="J3571" i="4"/>
  <c r="J3587" i="4"/>
  <c r="J3595" i="4"/>
  <c r="J3611" i="4"/>
  <c r="J3643" i="4"/>
  <c r="J3659" i="4"/>
  <c r="J3675" i="4"/>
  <c r="J3707" i="4"/>
  <c r="J3735" i="4"/>
  <c r="J3795" i="4"/>
  <c r="J3809" i="4"/>
  <c r="J3823" i="4"/>
  <c r="J3838" i="4"/>
  <c r="J3853" i="4"/>
  <c r="J3867" i="4"/>
  <c r="J3882" i="4"/>
  <c r="J3897" i="4"/>
  <c r="J3911" i="4"/>
  <c r="J3926" i="4"/>
  <c r="J3941" i="4"/>
  <c r="J3977" i="4"/>
  <c r="J3991" i="4"/>
  <c r="J4007" i="4"/>
  <c r="J4021" i="4"/>
  <c r="J4035" i="4"/>
  <c r="J4049" i="4"/>
  <c r="J4093" i="4"/>
  <c r="J4107" i="4"/>
  <c r="J4157" i="4"/>
  <c r="J4163" i="4"/>
  <c r="J4177" i="4"/>
  <c r="J4221" i="4"/>
  <c r="J4235" i="4"/>
  <c r="J4263" i="4"/>
  <c r="J4277" i="4"/>
  <c r="J4291" i="4"/>
  <c r="J4319" i="4"/>
  <c r="J4349" i="4"/>
  <c r="J4355" i="4"/>
  <c r="J4395" i="4"/>
  <c r="J4403" i="4"/>
  <c r="J4419" i="4"/>
  <c r="J4451" i="4"/>
  <c r="J4499" i="4"/>
  <c r="J4523" i="4"/>
  <c r="J4555" i="4"/>
  <c r="J4587" i="4"/>
  <c r="J4643" i="4"/>
  <c r="J4659" i="4"/>
  <c r="J4675" i="4"/>
  <c r="J4715" i="4"/>
  <c r="J4747" i="4"/>
  <c r="J4755" i="4"/>
  <c r="J4779" i="4"/>
  <c r="J4811" i="4"/>
  <c r="J4819" i="4"/>
  <c r="J4835" i="4"/>
  <c r="J4851" i="4"/>
  <c r="J4867" i="4"/>
  <c r="J4907" i="4"/>
  <c r="J4915" i="4"/>
  <c r="J4939" i="4"/>
  <c r="J4971" i="4"/>
  <c r="J4979" i="4"/>
  <c r="J4995" i="4"/>
  <c r="J5011" i="4"/>
  <c r="J5027" i="4"/>
  <c r="J5043" i="4"/>
  <c r="J2630" i="4"/>
  <c r="J2962" i="4"/>
  <c r="J3042" i="4"/>
  <c r="J3214" i="4"/>
  <c r="J3434" i="4"/>
  <c r="J3702" i="4"/>
  <c r="J4522" i="4"/>
  <c r="J282" i="4"/>
  <c r="J446" i="4"/>
  <c r="J950" i="4"/>
  <c r="J1638" i="4"/>
  <c r="J2738" i="4"/>
  <c r="J2850" i="4"/>
  <c r="J3014" i="4"/>
  <c r="J4330" i="4"/>
  <c r="J4682" i="4"/>
  <c r="K97" i="4"/>
  <c r="N97" i="4"/>
  <c r="K105" i="4"/>
  <c r="N105" i="4"/>
  <c r="K113" i="4"/>
  <c r="N113" i="4"/>
  <c r="K121" i="4"/>
  <c r="N121" i="4"/>
  <c r="K129" i="4"/>
  <c r="N129" i="4"/>
  <c r="K137" i="4"/>
  <c r="N137" i="4"/>
  <c r="K145" i="4"/>
  <c r="N145" i="4"/>
  <c r="K153" i="4"/>
  <c r="N153" i="4"/>
  <c r="K161" i="4"/>
  <c r="N161" i="4"/>
  <c r="K169" i="4"/>
  <c r="N169" i="4"/>
  <c r="K177" i="4"/>
  <c r="N177" i="4"/>
  <c r="K185" i="4"/>
  <c r="N185" i="4"/>
  <c r="K193" i="4"/>
  <c r="N193" i="4"/>
  <c r="K201" i="4"/>
  <c r="N201" i="4"/>
  <c r="K209" i="4"/>
  <c r="N209" i="4"/>
  <c r="K217" i="4"/>
  <c r="N217" i="4"/>
  <c r="K225" i="4"/>
  <c r="N225" i="4"/>
  <c r="K233" i="4"/>
  <c r="N233" i="4"/>
  <c r="K241" i="4"/>
  <c r="N241" i="4"/>
  <c r="K245" i="4"/>
  <c r="N245" i="4"/>
  <c r="K253" i="4"/>
  <c r="N253" i="4"/>
  <c r="K261" i="4"/>
  <c r="N261" i="4"/>
  <c r="K269" i="4"/>
  <c r="N269" i="4"/>
  <c r="K277" i="4"/>
  <c r="N277" i="4"/>
  <c r="K285" i="4"/>
  <c r="N285" i="4"/>
  <c r="K293" i="4"/>
  <c r="N293" i="4"/>
  <c r="K301" i="4"/>
  <c r="N301" i="4"/>
  <c r="K309" i="4"/>
  <c r="N309" i="4"/>
  <c r="K317" i="4"/>
  <c r="N317" i="4"/>
  <c r="K325" i="4"/>
  <c r="N325" i="4"/>
  <c r="K333" i="4"/>
  <c r="N333" i="4"/>
  <c r="K341" i="4"/>
  <c r="N341" i="4"/>
  <c r="K349" i="4"/>
  <c r="N349" i="4"/>
  <c r="K357" i="4"/>
  <c r="N357" i="4"/>
  <c r="K365" i="4"/>
  <c r="N365" i="4"/>
  <c r="K373" i="4"/>
  <c r="N373" i="4"/>
  <c r="K381" i="4"/>
  <c r="N381" i="4"/>
  <c r="K389" i="4"/>
  <c r="N389" i="4"/>
  <c r="K397" i="4"/>
  <c r="N397" i="4"/>
  <c r="K405" i="4"/>
  <c r="N405" i="4"/>
  <c r="K413" i="4"/>
  <c r="N413" i="4"/>
  <c r="K421" i="4"/>
  <c r="N421" i="4"/>
  <c r="K429" i="4"/>
  <c r="N429" i="4"/>
  <c r="K437" i="4"/>
  <c r="N437" i="4"/>
  <c r="K445" i="4"/>
  <c r="N445" i="4"/>
  <c r="K453" i="4"/>
  <c r="N453" i="4"/>
  <c r="K461" i="4"/>
  <c r="N461" i="4"/>
  <c r="K469" i="4"/>
  <c r="N469" i="4"/>
  <c r="K477" i="4"/>
  <c r="N477" i="4"/>
  <c r="K485" i="4"/>
  <c r="N485" i="4"/>
  <c r="K489" i="4"/>
  <c r="N489" i="4"/>
  <c r="K497" i="4"/>
  <c r="N497" i="4"/>
  <c r="K505" i="4"/>
  <c r="N505" i="4"/>
  <c r="K513" i="4"/>
  <c r="N513" i="4"/>
  <c r="K521" i="4"/>
  <c r="N521" i="4"/>
  <c r="K529" i="4"/>
  <c r="N529" i="4"/>
  <c r="K537" i="4"/>
  <c r="N537" i="4"/>
  <c r="K545" i="4"/>
  <c r="N545" i="4"/>
  <c r="K553" i="4"/>
  <c r="N553" i="4"/>
  <c r="K561" i="4"/>
  <c r="N561" i="4"/>
  <c r="K569" i="4"/>
  <c r="N569" i="4"/>
  <c r="K577" i="4"/>
  <c r="N577" i="4"/>
  <c r="K585" i="4"/>
  <c r="N585" i="4"/>
  <c r="K593" i="4"/>
  <c r="N593" i="4"/>
  <c r="K601" i="4"/>
  <c r="N601" i="4"/>
  <c r="K609" i="4"/>
  <c r="N609" i="4"/>
  <c r="K617" i="4"/>
  <c r="N617" i="4"/>
  <c r="K625" i="4"/>
  <c r="N625" i="4"/>
  <c r="K633" i="4"/>
  <c r="N633" i="4"/>
  <c r="K641" i="4"/>
  <c r="N641" i="4"/>
  <c r="K649" i="4"/>
  <c r="N649" i="4"/>
  <c r="K657" i="4"/>
  <c r="N657" i="4"/>
  <c r="K665" i="4"/>
  <c r="N665" i="4"/>
  <c r="K673" i="4"/>
  <c r="N673" i="4"/>
  <c r="K681" i="4"/>
  <c r="N681" i="4"/>
  <c r="K689" i="4"/>
  <c r="N689" i="4"/>
  <c r="K693" i="4"/>
  <c r="N693" i="4"/>
  <c r="K701" i="4"/>
  <c r="N701" i="4"/>
  <c r="K709" i="4"/>
  <c r="N709" i="4"/>
  <c r="K717" i="4"/>
  <c r="N717" i="4"/>
  <c r="M717" i="4"/>
  <c r="K725" i="4"/>
  <c r="N725" i="4"/>
  <c r="M725" i="4"/>
  <c r="K733" i="4"/>
  <c r="N733" i="4"/>
  <c r="M733" i="4"/>
  <c r="K741" i="4"/>
  <c r="N741" i="4"/>
  <c r="M741" i="4"/>
  <c r="K749" i="4"/>
  <c r="N749" i="4"/>
  <c r="M749" i="4"/>
  <c r="K757" i="4"/>
  <c r="N757" i="4"/>
  <c r="M757" i="4"/>
  <c r="K765" i="4"/>
  <c r="N765" i="4"/>
  <c r="M765" i="4"/>
  <c r="K773" i="4"/>
  <c r="N773" i="4"/>
  <c r="M773" i="4"/>
  <c r="K781" i="4"/>
  <c r="N781" i="4"/>
  <c r="M781" i="4"/>
  <c r="K793" i="4"/>
  <c r="N793" i="4"/>
  <c r="M793" i="4"/>
  <c r="K801" i="4"/>
  <c r="N801" i="4"/>
  <c r="M801" i="4"/>
  <c r="K809" i="4"/>
  <c r="N809" i="4"/>
  <c r="M809" i="4"/>
  <c r="K817" i="4"/>
  <c r="N817" i="4"/>
  <c r="M817" i="4"/>
  <c r="K825" i="4"/>
  <c r="N825" i="4"/>
  <c r="M825" i="4"/>
  <c r="K833" i="4"/>
  <c r="N833" i="4"/>
  <c r="M833" i="4"/>
  <c r="K841" i="4"/>
  <c r="N841" i="4"/>
  <c r="M841" i="4"/>
  <c r="K849" i="4"/>
  <c r="N849" i="4"/>
  <c r="M849" i="4"/>
  <c r="K857" i="4"/>
  <c r="N857" i="4"/>
  <c r="M857" i="4"/>
  <c r="K865" i="4"/>
  <c r="N865" i="4"/>
  <c r="M865" i="4"/>
  <c r="K873" i="4"/>
  <c r="N873" i="4"/>
  <c r="M873" i="4"/>
  <c r="K881" i="4"/>
  <c r="N881" i="4"/>
  <c r="M881" i="4"/>
  <c r="K889" i="4"/>
  <c r="N889" i="4"/>
  <c r="M889" i="4"/>
  <c r="K893" i="4"/>
  <c r="N893" i="4"/>
  <c r="M893" i="4"/>
  <c r="K901" i="4"/>
  <c r="N901" i="4"/>
  <c r="M901" i="4"/>
  <c r="K909" i="4"/>
  <c r="N909" i="4"/>
  <c r="M909" i="4"/>
  <c r="K917" i="4"/>
  <c r="N917" i="4"/>
  <c r="M917" i="4"/>
  <c r="K925" i="4"/>
  <c r="N925" i="4"/>
  <c r="M925" i="4"/>
  <c r="K933" i="4"/>
  <c r="N933" i="4"/>
  <c r="M933" i="4"/>
  <c r="K941" i="4"/>
  <c r="N941" i="4"/>
  <c r="M941" i="4"/>
  <c r="K949" i="4"/>
  <c r="N949" i="4"/>
  <c r="M949" i="4"/>
  <c r="K957" i="4"/>
  <c r="N957" i="4"/>
  <c r="M957" i="4"/>
  <c r="K965" i="4"/>
  <c r="N965" i="4"/>
  <c r="M965" i="4"/>
  <c r="K973" i="4"/>
  <c r="N973" i="4"/>
  <c r="M973" i="4"/>
  <c r="K981" i="4"/>
  <c r="N981" i="4"/>
  <c r="M981" i="4"/>
  <c r="K989" i="4"/>
  <c r="N989" i="4"/>
  <c r="M989" i="4"/>
  <c r="K997" i="4"/>
  <c r="N997" i="4"/>
  <c r="M997" i="4"/>
  <c r="K1005" i="4"/>
  <c r="N1005" i="4"/>
  <c r="M1005" i="4"/>
  <c r="K1013" i="4"/>
  <c r="N1013" i="4"/>
  <c r="M1013" i="4"/>
  <c r="K1021" i="4"/>
  <c r="N1021" i="4"/>
  <c r="M1021" i="4"/>
  <c r="K1029" i="4"/>
  <c r="N1029" i="4"/>
  <c r="M1029" i="4"/>
  <c r="K1037" i="4"/>
  <c r="N1037" i="4"/>
  <c r="M1037" i="4"/>
  <c r="K1045" i="4"/>
  <c r="N1045" i="4"/>
  <c r="M1045" i="4"/>
  <c r="K1053" i="4"/>
  <c r="N1053" i="4"/>
  <c r="M1053" i="4"/>
  <c r="K1061" i="4"/>
  <c r="N1061" i="4"/>
  <c r="M1061" i="4"/>
  <c r="K1069" i="4"/>
  <c r="N1069" i="4"/>
  <c r="M1069" i="4"/>
  <c r="K1077" i="4"/>
  <c r="N1077" i="4"/>
  <c r="M1077" i="4"/>
  <c r="K1085" i="4"/>
  <c r="N1085" i="4"/>
  <c r="M1085" i="4"/>
  <c r="K1093" i="4"/>
  <c r="N1093" i="4"/>
  <c r="M1093" i="4"/>
  <c r="K1101" i="4"/>
  <c r="N1101" i="4"/>
  <c r="M1101" i="4"/>
  <c r="K1109" i="4"/>
  <c r="N1109" i="4"/>
  <c r="M1109" i="4"/>
  <c r="K1117" i="4"/>
  <c r="N1117" i="4"/>
  <c r="M1117" i="4"/>
  <c r="K1125" i="4"/>
  <c r="N1125" i="4"/>
  <c r="M1125" i="4"/>
  <c r="K1133" i="4"/>
  <c r="N1133" i="4"/>
  <c r="M1133" i="4"/>
  <c r="K1141" i="4"/>
  <c r="N1141" i="4"/>
  <c r="M1141" i="4"/>
  <c r="K1149" i="4"/>
  <c r="N1149" i="4"/>
  <c r="M1149" i="4"/>
  <c r="K1157" i="4"/>
  <c r="N1157" i="4"/>
  <c r="M1157" i="4"/>
  <c r="K1161" i="4"/>
  <c r="N1161" i="4"/>
  <c r="M1161" i="4"/>
  <c r="K1169" i="4"/>
  <c r="N1169" i="4"/>
  <c r="M1169" i="4"/>
  <c r="K1177" i="4"/>
  <c r="N1177" i="4"/>
  <c r="M1177" i="4"/>
  <c r="K1185" i="4"/>
  <c r="N1185" i="4"/>
  <c r="M1185" i="4"/>
  <c r="K1193" i="4"/>
  <c r="N1193" i="4"/>
  <c r="M1193" i="4"/>
  <c r="K1201" i="4"/>
  <c r="N1201" i="4"/>
  <c r="M1201" i="4"/>
  <c r="K1209" i="4"/>
  <c r="N1209" i="4"/>
  <c r="M1209" i="4"/>
  <c r="K1221" i="4"/>
  <c r="N1221" i="4"/>
  <c r="M1221" i="4"/>
  <c r="K1229" i="4"/>
  <c r="N1229" i="4"/>
  <c r="M1229" i="4"/>
  <c r="K1233" i="4"/>
  <c r="N1233" i="4"/>
  <c r="M1233" i="4"/>
  <c r="K1241" i="4"/>
  <c r="N1241" i="4"/>
  <c r="M1241" i="4"/>
  <c r="K1249" i="4"/>
  <c r="N1249" i="4"/>
  <c r="M1249" i="4"/>
  <c r="K1257" i="4"/>
  <c r="N1257" i="4"/>
  <c r="M1257" i="4"/>
  <c r="K1269" i="4"/>
  <c r="N1269" i="4"/>
  <c r="M1269" i="4"/>
  <c r="K1277" i="4"/>
  <c r="N1277" i="4"/>
  <c r="M1277" i="4"/>
  <c r="K1285" i="4"/>
  <c r="N1285" i="4"/>
  <c r="M1285" i="4"/>
  <c r="K1289" i="4"/>
  <c r="N1289" i="4"/>
  <c r="M1289" i="4"/>
  <c r="K1297" i="4"/>
  <c r="N1297" i="4"/>
  <c r="M1297" i="4"/>
  <c r="K1305" i="4"/>
  <c r="N1305" i="4"/>
  <c r="M1305" i="4"/>
  <c r="K1313" i="4"/>
  <c r="N1313" i="4"/>
  <c r="M1313" i="4"/>
  <c r="K1321" i="4"/>
  <c r="N1321" i="4"/>
  <c r="M1321" i="4"/>
  <c r="K1329" i="4"/>
  <c r="N1329" i="4"/>
  <c r="M1329" i="4"/>
  <c r="K1337" i="4"/>
  <c r="N1337" i="4"/>
  <c r="M1337" i="4"/>
  <c r="K1345" i="4"/>
  <c r="N1345" i="4"/>
  <c r="M1345" i="4"/>
  <c r="K1353" i="4"/>
  <c r="N1353" i="4"/>
  <c r="M1353" i="4"/>
  <c r="K1361" i="4"/>
  <c r="N1361" i="4"/>
  <c r="M1361" i="4"/>
  <c r="K1369" i="4"/>
  <c r="N1369" i="4"/>
  <c r="M1369" i="4"/>
  <c r="K1377" i="4"/>
  <c r="N1377" i="4"/>
  <c r="M1377" i="4"/>
  <c r="K1385" i="4"/>
  <c r="N1385" i="4"/>
  <c r="M1385" i="4"/>
  <c r="K1393" i="4"/>
  <c r="N1393" i="4"/>
  <c r="M1393" i="4"/>
  <c r="K1401" i="4"/>
  <c r="N1401" i="4"/>
  <c r="M1401" i="4"/>
  <c r="K1409" i="4"/>
  <c r="N1409" i="4"/>
  <c r="M1409" i="4"/>
  <c r="K1417" i="4"/>
  <c r="N1417" i="4"/>
  <c r="M1417" i="4"/>
  <c r="K1425" i="4"/>
  <c r="N1425" i="4"/>
  <c r="M1425" i="4"/>
  <c r="K1433" i="4"/>
  <c r="N1433" i="4"/>
  <c r="M1433" i="4"/>
  <c r="K1441" i="4"/>
  <c r="N1441" i="4"/>
  <c r="M1441" i="4"/>
  <c r="K1449" i="4"/>
  <c r="N1449" i="4"/>
  <c r="M1449" i="4"/>
  <c r="K1457" i="4"/>
  <c r="N1457" i="4"/>
  <c r="M1457" i="4"/>
  <c r="K1465" i="4"/>
  <c r="N1465" i="4"/>
  <c r="M1465" i="4"/>
  <c r="K1473" i="4"/>
  <c r="N1473" i="4"/>
  <c r="M1473" i="4"/>
  <c r="K1481" i="4"/>
  <c r="N1481" i="4"/>
  <c r="M1481" i="4"/>
  <c r="K1489" i="4"/>
  <c r="N1489" i="4"/>
  <c r="M1489" i="4"/>
  <c r="K1497" i="4"/>
  <c r="N1497" i="4"/>
  <c r="M1497" i="4"/>
  <c r="K1505" i="4"/>
  <c r="N1505" i="4"/>
  <c r="M1505" i="4"/>
  <c r="K1513" i="4"/>
  <c r="N1513" i="4"/>
  <c r="M1513" i="4"/>
  <c r="K1521" i="4"/>
  <c r="N1521" i="4"/>
  <c r="M1521" i="4"/>
  <c r="K1529" i="4"/>
  <c r="N1529" i="4"/>
  <c r="M1529" i="4"/>
  <c r="K1537" i="4"/>
  <c r="N1537" i="4"/>
  <c r="M1537" i="4"/>
  <c r="K1545" i="4"/>
  <c r="N1545" i="4"/>
  <c r="M1545" i="4"/>
  <c r="K1553" i="4"/>
  <c r="N1553" i="4"/>
  <c r="M1553" i="4"/>
  <c r="K1561" i="4"/>
  <c r="N1561" i="4"/>
  <c r="M1561" i="4"/>
  <c r="K1569" i="4"/>
  <c r="N1569" i="4"/>
  <c r="M1569" i="4"/>
  <c r="K1577" i="4"/>
  <c r="N1577" i="4"/>
  <c r="M1577" i="4"/>
  <c r="K1585" i="4"/>
  <c r="N1585" i="4"/>
  <c r="M1585" i="4"/>
  <c r="K1593" i="4"/>
  <c r="N1593" i="4"/>
  <c r="M1593" i="4"/>
  <c r="K1601" i="4"/>
  <c r="N1601" i="4"/>
  <c r="M1601" i="4"/>
  <c r="K1609" i="4"/>
  <c r="N1609" i="4"/>
  <c r="M1609" i="4"/>
  <c r="K1617" i="4"/>
  <c r="N1617" i="4"/>
  <c r="M1617" i="4"/>
  <c r="K1625" i="4"/>
  <c r="N1625" i="4"/>
  <c r="M1625" i="4"/>
  <c r="K1633" i="4"/>
  <c r="N1633" i="4"/>
  <c r="M1633" i="4"/>
  <c r="K1641" i="4"/>
  <c r="N1641" i="4"/>
  <c r="M1641" i="4"/>
  <c r="K1649" i="4"/>
  <c r="N1649" i="4"/>
  <c r="M1649" i="4"/>
  <c r="K1657" i="4"/>
  <c r="N1657" i="4"/>
  <c r="M1657" i="4"/>
  <c r="K1665" i="4"/>
  <c r="N1665" i="4"/>
  <c r="M1665" i="4"/>
  <c r="K1673" i="4"/>
  <c r="N1673" i="4"/>
  <c r="M1673" i="4"/>
  <c r="K1681" i="4"/>
  <c r="N1681" i="4"/>
  <c r="M1681" i="4"/>
  <c r="K1689" i="4"/>
  <c r="N1689" i="4"/>
  <c r="M1689" i="4"/>
  <c r="K1693" i="4"/>
  <c r="N1693" i="4"/>
  <c r="M1693" i="4"/>
  <c r="K1701" i="4"/>
  <c r="N1701" i="4"/>
  <c r="M1701" i="4"/>
  <c r="K1709" i="4"/>
  <c r="N1709" i="4"/>
  <c r="M1709" i="4"/>
  <c r="K1717" i="4"/>
  <c r="N1717" i="4"/>
  <c r="M1717" i="4"/>
  <c r="K1729" i="4"/>
  <c r="N1729" i="4"/>
  <c r="M1729" i="4"/>
  <c r="K1737" i="4"/>
  <c r="N1737" i="4"/>
  <c r="M1737" i="4"/>
  <c r="K1745" i="4"/>
  <c r="N1745" i="4"/>
  <c r="M1745" i="4"/>
  <c r="K1753" i="4"/>
  <c r="N1753" i="4"/>
  <c r="M1753" i="4"/>
  <c r="K1761" i="4"/>
  <c r="N1761" i="4"/>
  <c r="M1761" i="4"/>
  <c r="K1769" i="4"/>
  <c r="N1769" i="4"/>
  <c r="M1769" i="4"/>
  <c r="K1777" i="4"/>
  <c r="N1777" i="4"/>
  <c r="M1777" i="4"/>
  <c r="K1785" i="4"/>
  <c r="N1785" i="4"/>
  <c r="M1785" i="4"/>
  <c r="K1797" i="4"/>
  <c r="N1797" i="4"/>
  <c r="M1797" i="4"/>
  <c r="K1805" i="4"/>
  <c r="N1805" i="4"/>
  <c r="M1805" i="4"/>
  <c r="K1813" i="4"/>
  <c r="N1813" i="4"/>
  <c r="M1813" i="4"/>
  <c r="K1821" i="4"/>
  <c r="N1821" i="4"/>
  <c r="M1821" i="4"/>
  <c r="K1825" i="4"/>
  <c r="N1825" i="4"/>
  <c r="M1825" i="4"/>
  <c r="K1833" i="4"/>
  <c r="N1833" i="4"/>
  <c r="M1833" i="4"/>
  <c r="K1841" i="4"/>
  <c r="N1841" i="4"/>
  <c r="M1841" i="4"/>
  <c r="K1849" i="4"/>
  <c r="N1849" i="4"/>
  <c r="M1849" i="4"/>
  <c r="K1857" i="4"/>
  <c r="N1857" i="4"/>
  <c r="M1857" i="4"/>
  <c r="K1865" i="4"/>
  <c r="N1865" i="4"/>
  <c r="M1865" i="4"/>
  <c r="K1873" i="4"/>
  <c r="N1873" i="4"/>
  <c r="M1873" i="4"/>
  <c r="K1881" i="4"/>
  <c r="N1881" i="4"/>
  <c r="M1881" i="4"/>
  <c r="K1889" i="4"/>
  <c r="N1889" i="4"/>
  <c r="M1889" i="4"/>
  <c r="K1897" i="4"/>
  <c r="N1897" i="4"/>
  <c r="M1897" i="4"/>
  <c r="K1905" i="4"/>
  <c r="N1905" i="4"/>
  <c r="M1905" i="4"/>
  <c r="K1913" i="4"/>
  <c r="N1913" i="4"/>
  <c r="M1913" i="4"/>
  <c r="K1921" i="4"/>
  <c r="N1921" i="4"/>
  <c r="M1921" i="4"/>
  <c r="K1929" i="4"/>
  <c r="N1929" i="4"/>
  <c r="M1929" i="4"/>
  <c r="K1937" i="4"/>
  <c r="N1937" i="4"/>
  <c r="M1937" i="4"/>
  <c r="K1945" i="4"/>
  <c r="N1945" i="4"/>
  <c r="M1945" i="4"/>
  <c r="K1953" i="4"/>
  <c r="N1953" i="4"/>
  <c r="M1953" i="4"/>
  <c r="K1961" i="4"/>
  <c r="N1961" i="4"/>
  <c r="M1961" i="4"/>
  <c r="K1969" i="4"/>
  <c r="N1969" i="4"/>
  <c r="M1969" i="4"/>
  <c r="K1977" i="4"/>
  <c r="N1977" i="4"/>
  <c r="M1977" i="4"/>
  <c r="K1985" i="4"/>
  <c r="N1985" i="4"/>
  <c r="M1985" i="4"/>
  <c r="K1993" i="4"/>
  <c r="N1993" i="4"/>
  <c r="M1993" i="4"/>
  <c r="K2001" i="4"/>
  <c r="N2001" i="4"/>
  <c r="M2001" i="4"/>
  <c r="K2009" i="4"/>
  <c r="N2009" i="4"/>
  <c r="M2009" i="4"/>
  <c r="K2017" i="4"/>
  <c r="N2017" i="4"/>
  <c r="M2017" i="4"/>
  <c r="K2025" i="4"/>
  <c r="N2025" i="4"/>
  <c r="M2025" i="4"/>
  <c r="K2033" i="4"/>
  <c r="N2033" i="4"/>
  <c r="M2033" i="4"/>
  <c r="K2041" i="4"/>
  <c r="N2041" i="4"/>
  <c r="M2041" i="4"/>
  <c r="K2049" i="4"/>
  <c r="N2049" i="4"/>
  <c r="M2049" i="4"/>
  <c r="K2057" i="4"/>
  <c r="N2057" i="4"/>
  <c r="M2057" i="4"/>
  <c r="K2065" i="4"/>
  <c r="N2065" i="4"/>
  <c r="M2065" i="4"/>
  <c r="K2073" i="4"/>
  <c r="N2073" i="4"/>
  <c r="M2073" i="4"/>
  <c r="K2081" i="4"/>
  <c r="N2081" i="4"/>
  <c r="M2081" i="4"/>
  <c r="K2089" i="4"/>
  <c r="N2089" i="4"/>
  <c r="M2089" i="4"/>
  <c r="K2097" i="4"/>
  <c r="N2097" i="4"/>
  <c r="M2097" i="4"/>
  <c r="K2105" i="4"/>
  <c r="N2105" i="4"/>
  <c r="M2105" i="4"/>
  <c r="K2109" i="4"/>
  <c r="N2109" i="4"/>
  <c r="M2109" i="4"/>
  <c r="K2117" i="4"/>
  <c r="N2117" i="4"/>
  <c r="M2117" i="4"/>
  <c r="K2125" i="4"/>
  <c r="N2125" i="4"/>
  <c r="M2125" i="4"/>
  <c r="K2133" i="4"/>
  <c r="N2133" i="4"/>
  <c r="M2133" i="4"/>
  <c r="K2145" i="4"/>
  <c r="N2145" i="4"/>
  <c r="M2145" i="4"/>
  <c r="K2153" i="4"/>
  <c r="N2153" i="4"/>
  <c r="M2153" i="4"/>
  <c r="K2161" i="4"/>
  <c r="N2161" i="4"/>
  <c r="M2161" i="4"/>
  <c r="K2169" i="4"/>
  <c r="N2169" i="4"/>
  <c r="M2169" i="4"/>
  <c r="K2177" i="4"/>
  <c r="N2177" i="4"/>
  <c r="M2177" i="4"/>
  <c r="K2185" i="4"/>
  <c r="N2185" i="4"/>
  <c r="M2185" i="4"/>
  <c r="K2197" i="4"/>
  <c r="N2197" i="4"/>
  <c r="M2197" i="4"/>
  <c r="K2205" i="4"/>
  <c r="N2205" i="4"/>
  <c r="M2205" i="4"/>
  <c r="K2213" i="4"/>
  <c r="N2213" i="4"/>
  <c r="M2213" i="4"/>
  <c r="K2221" i="4"/>
  <c r="N2221" i="4"/>
  <c r="M2221" i="4"/>
  <c r="K2229" i="4"/>
  <c r="N2229" i="4"/>
  <c r="M2229" i="4"/>
  <c r="K2237" i="4"/>
  <c r="N2237" i="4"/>
  <c r="M2237" i="4"/>
  <c r="K2245" i="4"/>
  <c r="N2245" i="4"/>
  <c r="M2245" i="4"/>
  <c r="K2253" i="4"/>
  <c r="N2253" i="4"/>
  <c r="M2253" i="4"/>
  <c r="K2261" i="4"/>
  <c r="N2261" i="4"/>
  <c r="M2261" i="4"/>
  <c r="K2269" i="4"/>
  <c r="N2269" i="4"/>
  <c r="M2269" i="4"/>
  <c r="K2277" i="4"/>
  <c r="N2277" i="4"/>
  <c r="M2277" i="4"/>
  <c r="K2285" i="4"/>
  <c r="N2285" i="4"/>
  <c r="M2285" i="4"/>
  <c r="K2293" i="4"/>
  <c r="N2293" i="4"/>
  <c r="M2293" i="4"/>
  <c r="K2301" i="4"/>
  <c r="N2301" i="4"/>
  <c r="M2301" i="4"/>
  <c r="K2309" i="4"/>
  <c r="N2309" i="4"/>
  <c r="M2309" i="4"/>
  <c r="K2317" i="4"/>
  <c r="N2317" i="4"/>
  <c r="M2317" i="4"/>
  <c r="K2325" i="4"/>
  <c r="N2325" i="4"/>
  <c r="M2325" i="4"/>
  <c r="K2333" i="4"/>
  <c r="N2333" i="4"/>
  <c r="M2333" i="4"/>
  <c r="K2341" i="4"/>
  <c r="N2341" i="4"/>
  <c r="M2341" i="4"/>
  <c r="K2349" i="4"/>
  <c r="N2349" i="4"/>
  <c r="M2349" i="4"/>
  <c r="K2357" i="4"/>
  <c r="N2357" i="4"/>
  <c r="M2357" i="4"/>
  <c r="K2361" i="4"/>
  <c r="N2361" i="4"/>
  <c r="M2361" i="4"/>
  <c r="K2369" i="4"/>
  <c r="N2369" i="4"/>
  <c r="M2369" i="4"/>
  <c r="K2377" i="4"/>
  <c r="N2377" i="4"/>
  <c r="M2377" i="4"/>
  <c r="K2385" i="4"/>
  <c r="N2385" i="4"/>
  <c r="M2385" i="4"/>
  <c r="K2393" i="4"/>
  <c r="N2393" i="4"/>
  <c r="M2393" i="4"/>
  <c r="K2401" i="4"/>
  <c r="N2401" i="4"/>
  <c r="M2401" i="4"/>
  <c r="K2409" i="4"/>
  <c r="N2409" i="4"/>
  <c r="M2409" i="4"/>
  <c r="K2417" i="4"/>
  <c r="N2417" i="4"/>
  <c r="M2417" i="4"/>
  <c r="K2425" i="4"/>
  <c r="N2425" i="4"/>
  <c r="M2425" i="4"/>
  <c r="K2433" i="4"/>
  <c r="N2433" i="4"/>
  <c r="M2433" i="4"/>
  <c r="K2441" i="4"/>
  <c r="N2441" i="4"/>
  <c r="M2441" i="4"/>
  <c r="K2449" i="4"/>
  <c r="N2449" i="4"/>
  <c r="M2449" i="4"/>
  <c r="K2457" i="4"/>
  <c r="N2457" i="4"/>
  <c r="M2457" i="4"/>
  <c r="K2465" i="4"/>
  <c r="N2465" i="4"/>
  <c r="M2465" i="4"/>
  <c r="K2473" i="4"/>
  <c r="N2473" i="4"/>
  <c r="M2473" i="4"/>
  <c r="K2481" i="4"/>
  <c r="N2481" i="4"/>
  <c r="M2481" i="4"/>
  <c r="K2489" i="4"/>
  <c r="N2489" i="4"/>
  <c r="M2489" i="4"/>
  <c r="K2497" i="4"/>
  <c r="N2497" i="4"/>
  <c r="M2497" i="4"/>
  <c r="K2505" i="4"/>
  <c r="N2505" i="4"/>
  <c r="M2505" i="4"/>
  <c r="K2513" i="4"/>
  <c r="N2513" i="4"/>
  <c r="M2513" i="4"/>
  <c r="K2521" i="4"/>
  <c r="N2521" i="4"/>
  <c r="M2521" i="4"/>
  <c r="K2529" i="4"/>
  <c r="N2529" i="4"/>
  <c r="M2529" i="4"/>
  <c r="K2537" i="4"/>
  <c r="N2537" i="4"/>
  <c r="M2537" i="4"/>
  <c r="K2545" i="4"/>
  <c r="N2545" i="4"/>
  <c r="M2545" i="4"/>
  <c r="K2553" i="4"/>
  <c r="N2553" i="4"/>
  <c r="M2553" i="4"/>
  <c r="K2561" i="4"/>
  <c r="N2561" i="4"/>
  <c r="M2561" i="4"/>
  <c r="K2569" i="4"/>
  <c r="N2569" i="4"/>
  <c r="M2569" i="4"/>
  <c r="K2577" i="4"/>
  <c r="N2577" i="4"/>
  <c r="M2577" i="4"/>
  <c r="K2585" i="4"/>
  <c r="N2585" i="4"/>
  <c r="M2585" i="4"/>
  <c r="K2593" i="4"/>
  <c r="N2593" i="4"/>
  <c r="M2593" i="4"/>
  <c r="K2601" i="4"/>
  <c r="N2601" i="4"/>
  <c r="M2601" i="4"/>
  <c r="K2609" i="4"/>
  <c r="N2609" i="4"/>
  <c r="M2609" i="4"/>
  <c r="K2617" i="4"/>
  <c r="N2617" i="4"/>
  <c r="M2617" i="4"/>
  <c r="K2625" i="4"/>
  <c r="N2625" i="4"/>
  <c r="M2625" i="4"/>
  <c r="K2633" i="4"/>
  <c r="N2633" i="4"/>
  <c r="M2633" i="4"/>
  <c r="K2641" i="4"/>
  <c r="N2641" i="4"/>
  <c r="M2641" i="4"/>
  <c r="K2649" i="4"/>
  <c r="N2649" i="4"/>
  <c r="M2649" i="4"/>
  <c r="K2657" i="4"/>
  <c r="M2657" i="4"/>
  <c r="N2657" i="4"/>
  <c r="K2665" i="4"/>
  <c r="M2665" i="4"/>
  <c r="N2665" i="4"/>
  <c r="K2673" i="4"/>
  <c r="M2673" i="4"/>
  <c r="N2673" i="4"/>
  <c r="K2681" i="4"/>
  <c r="M2681" i="4"/>
  <c r="N2681" i="4"/>
  <c r="K2689" i="4"/>
  <c r="M2689" i="4"/>
  <c r="N2689" i="4"/>
  <c r="K2697" i="4"/>
  <c r="M2697" i="4"/>
  <c r="N2697" i="4"/>
  <c r="K2705" i="4"/>
  <c r="M2705" i="4"/>
  <c r="N2705" i="4"/>
  <c r="K2713" i="4"/>
  <c r="M2713" i="4"/>
  <c r="N2713" i="4"/>
  <c r="K2721" i="4"/>
  <c r="M2721" i="4"/>
  <c r="N2721" i="4"/>
  <c r="K2725" i="4"/>
  <c r="M2725" i="4"/>
  <c r="N2725" i="4"/>
  <c r="K2733" i="4"/>
  <c r="M2733" i="4"/>
  <c r="N2733" i="4"/>
  <c r="K2741" i="4"/>
  <c r="M2741" i="4"/>
  <c r="N2741" i="4"/>
  <c r="K2753" i="4"/>
  <c r="M2753" i="4"/>
  <c r="N2753" i="4"/>
  <c r="K2757" i="4"/>
  <c r="M2757" i="4"/>
  <c r="N2757" i="4"/>
  <c r="K2765" i="4"/>
  <c r="M2765" i="4"/>
  <c r="N2765" i="4"/>
  <c r="K2773" i="4"/>
  <c r="M2773" i="4"/>
  <c r="N2773" i="4"/>
  <c r="K2781" i="4"/>
  <c r="M2781" i="4"/>
  <c r="N2781" i="4"/>
  <c r="K2789" i="4"/>
  <c r="M2789" i="4"/>
  <c r="N2789" i="4"/>
  <c r="K2797" i="4"/>
  <c r="M2797" i="4"/>
  <c r="N2797" i="4"/>
  <c r="K2805" i="4"/>
  <c r="M2805" i="4"/>
  <c r="N2805" i="4"/>
  <c r="K2813" i="4"/>
  <c r="M2813" i="4"/>
  <c r="N2813" i="4"/>
  <c r="K2821" i="4"/>
  <c r="M2821" i="4"/>
  <c r="N2821" i="4"/>
  <c r="K2829" i="4"/>
  <c r="M2829" i="4"/>
  <c r="N2829" i="4"/>
  <c r="K2837" i="4"/>
  <c r="M2837" i="4"/>
  <c r="N2837" i="4"/>
  <c r="K2845" i="4"/>
  <c r="M2845" i="4"/>
  <c r="N2845" i="4"/>
  <c r="K2853" i="4"/>
  <c r="M2853" i="4"/>
  <c r="N2853" i="4"/>
  <c r="K2861" i="4"/>
  <c r="M2861" i="4"/>
  <c r="N2861" i="4"/>
  <c r="K2869" i="4"/>
  <c r="M2869" i="4"/>
  <c r="N2869" i="4"/>
  <c r="K2877" i="4"/>
  <c r="M2877" i="4"/>
  <c r="N2877" i="4"/>
  <c r="K2885" i="4"/>
  <c r="M2885" i="4"/>
  <c r="N2885" i="4"/>
  <c r="K2893" i="4"/>
  <c r="M2893" i="4"/>
  <c r="N2893" i="4"/>
  <c r="K2901" i="4"/>
  <c r="M2901" i="4"/>
  <c r="N2901" i="4"/>
  <c r="K2909" i="4"/>
  <c r="M2909" i="4"/>
  <c r="N2909" i="4"/>
  <c r="K2917" i="4"/>
  <c r="M2917" i="4"/>
  <c r="N2917" i="4"/>
  <c r="K2925" i="4"/>
  <c r="M2925" i="4"/>
  <c r="N2925" i="4"/>
  <c r="K2933" i="4"/>
  <c r="M2933" i="4"/>
  <c r="N2933" i="4"/>
  <c r="K2941" i="4"/>
  <c r="M2941" i="4"/>
  <c r="N2941" i="4"/>
  <c r="K2949" i="4"/>
  <c r="M2949" i="4"/>
  <c r="N2949" i="4"/>
  <c r="M2957" i="4"/>
  <c r="K2957" i="4"/>
  <c r="N2957" i="4"/>
  <c r="K2965" i="4"/>
  <c r="M2965" i="4"/>
  <c r="N2965" i="4"/>
  <c r="K2973" i="4"/>
  <c r="M2973" i="4"/>
  <c r="N2973" i="4"/>
  <c r="K2981" i="4"/>
  <c r="M2981" i="4"/>
  <c r="N2981" i="4"/>
  <c r="K2989" i="4"/>
  <c r="M2989" i="4"/>
  <c r="N2989" i="4"/>
  <c r="K2997" i="4"/>
  <c r="M2997" i="4"/>
  <c r="N2997" i="4"/>
  <c r="K3005" i="4"/>
  <c r="M3005" i="4"/>
  <c r="N3005" i="4"/>
  <c r="K3013" i="4"/>
  <c r="M3013" i="4"/>
  <c r="N3013" i="4"/>
  <c r="K3021" i="4"/>
  <c r="M3021" i="4"/>
  <c r="N3021" i="4"/>
  <c r="K3029" i="4"/>
  <c r="M3029" i="4"/>
  <c r="N3029" i="4"/>
  <c r="K3037" i="4"/>
  <c r="M3037" i="4"/>
  <c r="N3037" i="4"/>
  <c r="K3045" i="4"/>
  <c r="M3045" i="4"/>
  <c r="N3045" i="4"/>
  <c r="K3053" i="4"/>
  <c r="M3053" i="4"/>
  <c r="N3053" i="4"/>
  <c r="K3061" i="4"/>
  <c r="M3061" i="4"/>
  <c r="N3061" i="4"/>
  <c r="K3069" i="4"/>
  <c r="M3069" i="4"/>
  <c r="N3069" i="4"/>
  <c r="K3077" i="4"/>
  <c r="M3077" i="4"/>
  <c r="N3077" i="4"/>
  <c r="K3085" i="4"/>
  <c r="M3085" i="4"/>
  <c r="N3085" i="4"/>
  <c r="K3093" i="4"/>
  <c r="M3093" i="4"/>
  <c r="N3093" i="4"/>
  <c r="K3101" i="4"/>
  <c r="M3101" i="4"/>
  <c r="N3101" i="4"/>
  <c r="K3109" i="4"/>
  <c r="M3109" i="4"/>
  <c r="N3109" i="4"/>
  <c r="K3117" i="4"/>
  <c r="M3117" i="4"/>
  <c r="N3117" i="4"/>
  <c r="K3125" i="4"/>
  <c r="M3125" i="4"/>
  <c r="N3125" i="4"/>
  <c r="K3133" i="4"/>
  <c r="M3133" i="4"/>
  <c r="N3133" i="4"/>
  <c r="K3141" i="4"/>
  <c r="M3141" i="4"/>
  <c r="N3141" i="4"/>
  <c r="K3149" i="4"/>
  <c r="M3149" i="4"/>
  <c r="N3149" i="4"/>
  <c r="K3157" i="4"/>
  <c r="M3157" i="4"/>
  <c r="N3157" i="4"/>
  <c r="K3165" i="4"/>
  <c r="M3165" i="4"/>
  <c r="N3165" i="4"/>
  <c r="K3173" i="4"/>
  <c r="M3173" i="4"/>
  <c r="N3173" i="4"/>
  <c r="K3181" i="4"/>
  <c r="M3181" i="4"/>
  <c r="N3181" i="4"/>
  <c r="K3189" i="4"/>
  <c r="M3189" i="4"/>
  <c r="N3189" i="4"/>
  <c r="K3197" i="4"/>
  <c r="M3197" i="4"/>
  <c r="N3197" i="4"/>
  <c r="K3205" i="4"/>
  <c r="M3205" i="4"/>
  <c r="N3205" i="4"/>
  <c r="K3213" i="4"/>
  <c r="M3213" i="4"/>
  <c r="N3213" i="4"/>
  <c r="K3221" i="4"/>
  <c r="M3221" i="4"/>
  <c r="N3221" i="4"/>
  <c r="K3229" i="4"/>
  <c r="M3229" i="4"/>
  <c r="N3229" i="4"/>
  <c r="K3237" i="4"/>
  <c r="M3237" i="4"/>
  <c r="N3237" i="4"/>
  <c r="K3245" i="4"/>
  <c r="M3245" i="4"/>
  <c r="N3245" i="4"/>
  <c r="K3253" i="4"/>
  <c r="M3253" i="4"/>
  <c r="N3253" i="4"/>
  <c r="K3261" i="4"/>
  <c r="M3261" i="4"/>
  <c r="N3261" i="4"/>
  <c r="K3269" i="4"/>
  <c r="M3269" i="4"/>
  <c r="N3269" i="4"/>
  <c r="K3277" i="4"/>
  <c r="M3277" i="4"/>
  <c r="N3277" i="4"/>
  <c r="K3285" i="4"/>
  <c r="M3285" i="4"/>
  <c r="N3285" i="4"/>
  <c r="K3293" i="4"/>
  <c r="M3293" i="4"/>
  <c r="N3293" i="4"/>
  <c r="K3301" i="4"/>
  <c r="M3301" i="4"/>
  <c r="N3301" i="4"/>
  <c r="K3309" i="4"/>
  <c r="M3309" i="4"/>
  <c r="N3309" i="4"/>
  <c r="K3317" i="4"/>
  <c r="M3317" i="4"/>
  <c r="N3317" i="4"/>
  <c r="K3325" i="4"/>
  <c r="N3325" i="4"/>
  <c r="K3333" i="4"/>
  <c r="M3333" i="4"/>
  <c r="N3333" i="4"/>
  <c r="K3341" i="4"/>
  <c r="N3341" i="4"/>
  <c r="K3349" i="4"/>
  <c r="M3349" i="4"/>
  <c r="N3349" i="4"/>
  <c r="K3357" i="4"/>
  <c r="N3357" i="4"/>
  <c r="K3365" i="4"/>
  <c r="M3365" i="4"/>
  <c r="N3365" i="4"/>
  <c r="K3373" i="4"/>
  <c r="N3373" i="4"/>
  <c r="M3373" i="4"/>
  <c r="K3381" i="4"/>
  <c r="M3381" i="4"/>
  <c r="N3381" i="4"/>
  <c r="K3389" i="4"/>
  <c r="N3389" i="4"/>
  <c r="K3397" i="4"/>
  <c r="M3397" i="4"/>
  <c r="N3397" i="4"/>
  <c r="K3405" i="4"/>
  <c r="N3405" i="4"/>
  <c r="K3413" i="4"/>
  <c r="M3413" i="4"/>
  <c r="N3413" i="4"/>
  <c r="K3421" i="4"/>
  <c r="N3421" i="4"/>
  <c r="K3429" i="4"/>
  <c r="M3429" i="4"/>
  <c r="N3429" i="4"/>
  <c r="K3437" i="4"/>
  <c r="N3437" i="4"/>
  <c r="M3437" i="4"/>
  <c r="K3441" i="4"/>
  <c r="N3441" i="4"/>
  <c r="K3449" i="4"/>
  <c r="N3449" i="4"/>
  <c r="K3457" i="4"/>
  <c r="M3457" i="4"/>
  <c r="N3457" i="4"/>
  <c r="K3465" i="4"/>
  <c r="M3465" i="4"/>
  <c r="N3465" i="4"/>
  <c r="K3473" i="4"/>
  <c r="M3473" i="4"/>
  <c r="N3473" i="4"/>
  <c r="K3481" i="4"/>
  <c r="M3481" i="4"/>
  <c r="N3481" i="4"/>
  <c r="K3489" i="4"/>
  <c r="N3489" i="4"/>
  <c r="K3497" i="4"/>
  <c r="N3497" i="4"/>
  <c r="K3505" i="4"/>
  <c r="N3505" i="4"/>
  <c r="K3513" i="4"/>
  <c r="N3513" i="4"/>
  <c r="K3521" i="4"/>
  <c r="N3521" i="4"/>
  <c r="M3521" i="4"/>
  <c r="K3529" i="4"/>
  <c r="N3529" i="4"/>
  <c r="K3537" i="4"/>
  <c r="M3537" i="4"/>
  <c r="N3537" i="4"/>
  <c r="K3545" i="4"/>
  <c r="N3545" i="4"/>
  <c r="M3545" i="4"/>
  <c r="K3553" i="4"/>
  <c r="N3553" i="4"/>
  <c r="M3553" i="4"/>
  <c r="K3561" i="4"/>
  <c r="N3561" i="4"/>
  <c r="M3561" i="4"/>
  <c r="K3569" i="4"/>
  <c r="N3569" i="4"/>
  <c r="M3569" i="4"/>
  <c r="K3577" i="4"/>
  <c r="N3577" i="4"/>
  <c r="M3577" i="4"/>
  <c r="K3585" i="4"/>
  <c r="M3585" i="4"/>
  <c r="N3585" i="4"/>
  <c r="K3593" i="4"/>
  <c r="M3593" i="4"/>
  <c r="N3593" i="4"/>
  <c r="K3601" i="4"/>
  <c r="M3601" i="4"/>
  <c r="N3601" i="4"/>
  <c r="K3609" i="4"/>
  <c r="M3609" i="4"/>
  <c r="N3609" i="4"/>
  <c r="K3617" i="4"/>
  <c r="N3617" i="4"/>
  <c r="K3625" i="4"/>
  <c r="N3625" i="4"/>
  <c r="K3633" i="4"/>
  <c r="N3633" i="4"/>
  <c r="K3641" i="4"/>
  <c r="N3641" i="4"/>
  <c r="K3649" i="4"/>
  <c r="N3649" i="4"/>
  <c r="K3657" i="4"/>
  <c r="N3657" i="4"/>
  <c r="K3665" i="4"/>
  <c r="M3665" i="4"/>
  <c r="N3665" i="4"/>
  <c r="K3673" i="4"/>
  <c r="N3673" i="4"/>
  <c r="K3681" i="4"/>
  <c r="N3681" i="4"/>
  <c r="K3689" i="4"/>
  <c r="N3689" i="4"/>
  <c r="K3697" i="4"/>
  <c r="N3697" i="4"/>
  <c r="K3705" i="4"/>
  <c r="N3705" i="4"/>
  <c r="K3713" i="4"/>
  <c r="M3713" i="4"/>
  <c r="N3713" i="4"/>
  <c r="K3721" i="4"/>
  <c r="M3721" i="4"/>
  <c r="N3721" i="4"/>
  <c r="K3729" i="4"/>
  <c r="M3729" i="4"/>
  <c r="N3729" i="4"/>
  <c r="K3737" i="4"/>
  <c r="M3737" i="4"/>
  <c r="N3737" i="4"/>
  <c r="K3745" i="4"/>
  <c r="N3745" i="4"/>
  <c r="K3753" i="4"/>
  <c r="N3753" i="4"/>
  <c r="K3761" i="4"/>
  <c r="N3761" i="4"/>
  <c r="K3769" i="4"/>
  <c r="N3769" i="4"/>
  <c r="K3777" i="4"/>
  <c r="N3777" i="4"/>
  <c r="M3777" i="4"/>
  <c r="K3785" i="4"/>
  <c r="N3785" i="4"/>
  <c r="K3793" i="4"/>
  <c r="M3793" i="4"/>
  <c r="N3793" i="4"/>
  <c r="K3801" i="4"/>
  <c r="N3801" i="4"/>
  <c r="M3801" i="4"/>
  <c r="K3809" i="4"/>
  <c r="N3809" i="4"/>
  <c r="M3809" i="4"/>
  <c r="K3817" i="4"/>
  <c r="N3817" i="4"/>
  <c r="M3817" i="4"/>
  <c r="K3825" i="4"/>
  <c r="N3825" i="4"/>
  <c r="M3825" i="4"/>
  <c r="K3833" i="4"/>
  <c r="N3833" i="4"/>
  <c r="M3833" i="4"/>
  <c r="K3841" i="4"/>
  <c r="M3841" i="4"/>
  <c r="N3841" i="4"/>
  <c r="K3849" i="4"/>
  <c r="M3849" i="4"/>
  <c r="N3849" i="4"/>
  <c r="K3857" i="4"/>
  <c r="M3857" i="4"/>
  <c r="N3857" i="4"/>
  <c r="K3865" i="4"/>
  <c r="M3865" i="4"/>
  <c r="N3865" i="4"/>
  <c r="K3873" i="4"/>
  <c r="N3873" i="4"/>
  <c r="K3881" i="4"/>
  <c r="N3881" i="4"/>
  <c r="K3889" i="4"/>
  <c r="N3889" i="4"/>
  <c r="K3897" i="4"/>
  <c r="N3897" i="4"/>
  <c r="K3905" i="4"/>
  <c r="N3905" i="4"/>
  <c r="K3913" i="4"/>
  <c r="N3913" i="4"/>
  <c r="K3921" i="4"/>
  <c r="M3921" i="4"/>
  <c r="N3921" i="4"/>
  <c r="K3929" i="4"/>
  <c r="N3929" i="4"/>
  <c r="K3937" i="4"/>
  <c r="N3937" i="4"/>
  <c r="K3945" i="4"/>
  <c r="N3945" i="4"/>
  <c r="K3953" i="4"/>
  <c r="N3953" i="4"/>
  <c r="K3961" i="4"/>
  <c r="N3961" i="4"/>
  <c r="K3969" i="4"/>
  <c r="M3969" i="4"/>
  <c r="N3969" i="4"/>
  <c r="K3977" i="4"/>
  <c r="M3977" i="4"/>
  <c r="N3977" i="4"/>
  <c r="K3985" i="4"/>
  <c r="M3985" i="4"/>
  <c r="N3985" i="4"/>
  <c r="K3993" i="4"/>
  <c r="M3993" i="4"/>
  <c r="N3993" i="4"/>
  <c r="K4001" i="4"/>
  <c r="M4001" i="4"/>
  <c r="N4001" i="4"/>
  <c r="K4009" i="4"/>
  <c r="M4009" i="4"/>
  <c r="N4009" i="4"/>
  <c r="K4017" i="4"/>
  <c r="M4017" i="4"/>
  <c r="N4017" i="4"/>
  <c r="K4025" i="4"/>
  <c r="M4025" i="4"/>
  <c r="N4025" i="4"/>
  <c r="K4033" i="4"/>
  <c r="M4033" i="4"/>
  <c r="N4033" i="4"/>
  <c r="K4041" i="4"/>
  <c r="M4041" i="4"/>
  <c r="N4041" i="4"/>
  <c r="K4049" i="4"/>
  <c r="N4049" i="4"/>
  <c r="K4057" i="4"/>
  <c r="N4057" i="4"/>
  <c r="K4065" i="4"/>
  <c r="N4065" i="4"/>
  <c r="K4073" i="4"/>
  <c r="M4073" i="4"/>
  <c r="N4073" i="4"/>
  <c r="K4081" i="4"/>
  <c r="N4081" i="4"/>
  <c r="K4089" i="4"/>
  <c r="N4089" i="4"/>
  <c r="K4097" i="4"/>
  <c r="N4097" i="4"/>
  <c r="K4105" i="4"/>
  <c r="M4105" i="4"/>
  <c r="N4105" i="4"/>
  <c r="K4113" i="4"/>
  <c r="N4113" i="4"/>
  <c r="K4121" i="4"/>
  <c r="N4121" i="4"/>
  <c r="K4125" i="4"/>
  <c r="M4125" i="4"/>
  <c r="N4125" i="4"/>
  <c r="K4133" i="4"/>
  <c r="M4133" i="4"/>
  <c r="N4133" i="4"/>
  <c r="K4141" i="4"/>
  <c r="N4141" i="4"/>
  <c r="M4141" i="4"/>
  <c r="K4149" i="4"/>
  <c r="M4149" i="4"/>
  <c r="N4149" i="4"/>
  <c r="K4157" i="4"/>
  <c r="M4157" i="4"/>
  <c r="N4157" i="4"/>
  <c r="K4165" i="4"/>
  <c r="M4165" i="4"/>
  <c r="N4165" i="4"/>
  <c r="K4173" i="4"/>
  <c r="N4173" i="4"/>
  <c r="M4173" i="4"/>
  <c r="K4181" i="4"/>
  <c r="M4181" i="4"/>
  <c r="N4181" i="4"/>
  <c r="K4189" i="4"/>
  <c r="M4189" i="4"/>
  <c r="N4189" i="4"/>
  <c r="K4197" i="4"/>
  <c r="M4197" i="4"/>
  <c r="N4197" i="4"/>
  <c r="K4205" i="4"/>
  <c r="N4205" i="4"/>
  <c r="M4205" i="4"/>
  <c r="K4213" i="4"/>
  <c r="M4213" i="4"/>
  <c r="N4213" i="4"/>
  <c r="K4221" i="4"/>
  <c r="M4221" i="4"/>
  <c r="N4221" i="4"/>
  <c r="K4233" i="4"/>
  <c r="M4233" i="4"/>
  <c r="N4233" i="4"/>
  <c r="K4241" i="4"/>
  <c r="N4241" i="4"/>
  <c r="K4249" i="4"/>
  <c r="N4249" i="4"/>
  <c r="K4253" i="4"/>
  <c r="M4253" i="4"/>
  <c r="N4253" i="4"/>
  <c r="K4261" i="4"/>
  <c r="M4261" i="4"/>
  <c r="N4261" i="4"/>
  <c r="K4269" i="4"/>
  <c r="N4269" i="4"/>
  <c r="M4269" i="4"/>
  <c r="K4277" i="4"/>
  <c r="M4277" i="4"/>
  <c r="N4277" i="4"/>
  <c r="K4285" i="4"/>
  <c r="M4285" i="4"/>
  <c r="N4285" i="4"/>
  <c r="J152" i="4"/>
  <c r="J609" i="4"/>
  <c r="J2069" i="4"/>
  <c r="J2197" i="4"/>
  <c r="J2325" i="4"/>
  <c r="J2453" i="4"/>
  <c r="J2581" i="4"/>
  <c r="J2709" i="4"/>
  <c r="J2901" i="4"/>
  <c r="J4219" i="4"/>
  <c r="J4347" i="4"/>
  <c r="J4603" i="4"/>
  <c r="J4987" i="4"/>
  <c r="J123" i="4"/>
  <c r="J163" i="4"/>
  <c r="J194" i="4"/>
  <c r="I209" i="4"/>
  <c r="I225" i="4"/>
  <c r="I241" i="4"/>
  <c r="I257" i="4"/>
  <c r="I265" i="4"/>
  <c r="I281" i="4"/>
  <c r="I297" i="4"/>
  <c r="I313" i="4"/>
  <c r="I361" i="4"/>
  <c r="I373" i="4"/>
  <c r="J386" i="4"/>
  <c r="I393" i="4"/>
  <c r="I405" i="4"/>
  <c r="J418" i="4"/>
  <c r="I457" i="4"/>
  <c r="I469" i="4"/>
  <c r="J482" i="4"/>
  <c r="I521" i="4"/>
  <c r="I533" i="4"/>
  <c r="J546" i="4"/>
  <c r="I565" i="4"/>
  <c r="J578" i="4"/>
  <c r="I585" i="4"/>
  <c r="I597" i="4"/>
  <c r="J610" i="4"/>
  <c r="J642" i="4"/>
  <c r="I649" i="4"/>
  <c r="I661" i="4"/>
  <c r="J674" i="4"/>
  <c r="J687" i="4"/>
  <c r="I713" i="4"/>
  <c r="I725" i="4"/>
  <c r="I777" i="4"/>
  <c r="I789" i="4"/>
  <c r="I809" i="4"/>
  <c r="I821" i="4"/>
  <c r="J859" i="4"/>
  <c r="I873" i="4"/>
  <c r="I885" i="4"/>
  <c r="J898" i="4"/>
  <c r="I905" i="4"/>
  <c r="I917" i="4"/>
  <c r="J943" i="4"/>
  <c r="I969" i="4"/>
  <c r="I981" i="4"/>
  <c r="I1013" i="4"/>
  <c r="J1026" i="4"/>
  <c r="J1039" i="4"/>
  <c r="I1065" i="4"/>
  <c r="I1077" i="4"/>
  <c r="J1103" i="4"/>
  <c r="I1129" i="4"/>
  <c r="I1141" i="4"/>
  <c r="J1154" i="4"/>
  <c r="I1161" i="4"/>
  <c r="I1173" i="4"/>
  <c r="J1211" i="4"/>
  <c r="I1225" i="4"/>
  <c r="I1237" i="4"/>
  <c r="I1269" i="4"/>
  <c r="J1282" i="4"/>
  <c r="J1307" i="4"/>
  <c r="I1321" i="4"/>
  <c r="I1333" i="4"/>
  <c r="I1385" i="4"/>
  <c r="I1397" i="4"/>
  <c r="J1403" i="4"/>
  <c r="I1417" i="4"/>
  <c r="I1429" i="4"/>
  <c r="I1481" i="4"/>
  <c r="I1493" i="4"/>
  <c r="J1499" i="4"/>
  <c r="I1513" i="4"/>
  <c r="I1525" i="4"/>
  <c r="J1538" i="4"/>
  <c r="I1545" i="4"/>
  <c r="I1557" i="4"/>
  <c r="I1577" i="4"/>
  <c r="I1589" i="4"/>
  <c r="J1602" i="4"/>
  <c r="I1641" i="4"/>
  <c r="I1653" i="4"/>
  <c r="J1691" i="4"/>
  <c r="I1705" i="4"/>
  <c r="I1717" i="4"/>
  <c r="I1737" i="4"/>
  <c r="I1749" i="4"/>
  <c r="J1787" i="4"/>
  <c r="I1801" i="4"/>
  <c r="I1813" i="4"/>
  <c r="J1851" i="4"/>
  <c r="I1865" i="4"/>
  <c r="I1877" i="4"/>
  <c r="J1883" i="4"/>
  <c r="I1897" i="4"/>
  <c r="I1909" i="4"/>
  <c r="J1922" i="4"/>
  <c r="J1947" i="4"/>
  <c r="I1961" i="4"/>
  <c r="I1973" i="4"/>
  <c r="J2011" i="4"/>
  <c r="I2033" i="4"/>
  <c r="I2065" i="4"/>
  <c r="I2097" i="4"/>
  <c r="J2107" i="4"/>
  <c r="I2113" i="4"/>
  <c r="J2123" i="4"/>
  <c r="I2153" i="4"/>
  <c r="I2169" i="4"/>
  <c r="I2185" i="4"/>
  <c r="J2215" i="4"/>
  <c r="I2229" i="4"/>
  <c r="I2237" i="4"/>
  <c r="I2253" i="4"/>
  <c r="I2269" i="4"/>
  <c r="J2315" i="4"/>
  <c r="I2329" i="4"/>
  <c r="I2345" i="4"/>
  <c r="I2353" i="4"/>
  <c r="J2367" i="4"/>
  <c r="J2439" i="4"/>
  <c r="J2455" i="4"/>
  <c r="J2503" i="4"/>
  <c r="J2519" i="4"/>
  <c r="J2535" i="4"/>
  <c r="J2591" i="4"/>
  <c r="J2607" i="4"/>
  <c r="J2623" i="4"/>
  <c r="J2639" i="4"/>
  <c r="J2687" i="4"/>
  <c r="J2743" i="4"/>
  <c r="J2775" i="4"/>
  <c r="J2791" i="4"/>
  <c r="J2807" i="4"/>
  <c r="J2839" i="4"/>
  <c r="J2855" i="4"/>
  <c r="J2871" i="4"/>
  <c r="J2887" i="4"/>
  <c r="J2903" i="4"/>
  <c r="J2919" i="4"/>
  <c r="J2935" i="4"/>
  <c r="J2967" i="4"/>
  <c r="J2983" i="4"/>
  <c r="J2999" i="4"/>
  <c r="J3007" i="4"/>
  <c r="I3021" i="4"/>
  <c r="I3037" i="4"/>
  <c r="I3053" i="4"/>
  <c r="I3069" i="4"/>
  <c r="I3085" i="4"/>
  <c r="I3101" i="4"/>
  <c r="I3117" i="4"/>
  <c r="I3133" i="4"/>
  <c r="I3149" i="4"/>
  <c r="I3157" i="4"/>
  <c r="I3173" i="4"/>
  <c r="I3189" i="4"/>
  <c r="I3205" i="4"/>
  <c r="I3221" i="4"/>
  <c r="I3237" i="4"/>
  <c r="I3253" i="4"/>
  <c r="I3269" i="4"/>
  <c r="I3277" i="4"/>
  <c r="I3293" i="4"/>
  <c r="I3309" i="4"/>
  <c r="I3325" i="4"/>
  <c r="I3341" i="4"/>
  <c r="I3357" i="4"/>
  <c r="I3373" i="4"/>
  <c r="I3389" i="4"/>
  <c r="I3405" i="4"/>
  <c r="I3421" i="4"/>
  <c r="I3437" i="4"/>
  <c r="I3453" i="4"/>
  <c r="I3469" i="4"/>
  <c r="I3485" i="4"/>
  <c r="I3501" i="4"/>
  <c r="I3517" i="4"/>
  <c r="I3533" i="4"/>
  <c r="I3549" i="4"/>
  <c r="I3565" i="4"/>
  <c r="I3581" i="4"/>
  <c r="I3597" i="4"/>
  <c r="I3605" i="4"/>
  <c r="I3621" i="4"/>
  <c r="I3637" i="4"/>
  <c r="I3653" i="4"/>
  <c r="I3669" i="4"/>
  <c r="I3685" i="4"/>
  <c r="I3701" i="4"/>
  <c r="I3717" i="4"/>
  <c r="J3731" i="4"/>
  <c r="I3745" i="4"/>
  <c r="I3753" i="4"/>
  <c r="I3781" i="4"/>
  <c r="I3797" i="4"/>
  <c r="I3825" i="4"/>
  <c r="J3855" i="4"/>
  <c r="I3869" i="4"/>
  <c r="J3883" i="4"/>
  <c r="I3913" i="4"/>
  <c r="J3927" i="4"/>
  <c r="J3943" i="4"/>
  <c r="I3957" i="4"/>
  <c r="J3971" i="4"/>
  <c r="J3987" i="4"/>
  <c r="I4001" i="4"/>
  <c r="J4015" i="4"/>
  <c r="J4030" i="4"/>
  <c r="I4045" i="4"/>
  <c r="I4101" i="4"/>
  <c r="J4143" i="4"/>
  <c r="I4173" i="4"/>
  <c r="I4193" i="4"/>
  <c r="J4207" i="4"/>
  <c r="I4237" i="4"/>
  <c r="J4243" i="4"/>
  <c r="I4257" i="4"/>
  <c r="J4329" i="4"/>
  <c r="J4485" i="4"/>
  <c r="J4805" i="4"/>
  <c r="J2650" i="4"/>
  <c r="J2734" i="4"/>
  <c r="J2898" i="4"/>
  <c r="J2978" i="4"/>
  <c r="J3150" i="4"/>
  <c r="J3346" i="4"/>
  <c r="J3586" i="4"/>
  <c r="J5024" i="4"/>
  <c r="M57" i="4"/>
  <c r="O57" i="4" s="1"/>
  <c r="M65" i="4"/>
  <c r="O65" i="4" s="1"/>
  <c r="M73" i="4"/>
  <c r="O73" i="4" s="1"/>
  <c r="M89" i="4"/>
  <c r="O89" i="4" s="1"/>
  <c r="M105" i="4"/>
  <c r="M121" i="4"/>
  <c r="M137" i="4"/>
  <c r="M153" i="4"/>
  <c r="M161" i="4"/>
  <c r="M177" i="4"/>
  <c r="M193" i="4"/>
  <c r="M201" i="4"/>
  <c r="M209" i="4"/>
  <c r="M213" i="4"/>
  <c r="M221" i="4"/>
  <c r="M229" i="4"/>
  <c r="M237" i="4"/>
  <c r="M241" i="4"/>
  <c r="M249" i="4"/>
  <c r="M253" i="4"/>
  <c r="M261" i="4"/>
  <c r="M265" i="4"/>
  <c r="M273" i="4"/>
  <c r="M277" i="4"/>
  <c r="M285" i="4"/>
  <c r="M289" i="4"/>
  <c r="M297" i="4"/>
  <c r="M305" i="4"/>
  <c r="M313" i="4"/>
  <c r="M317" i="4"/>
  <c r="M325" i="4"/>
  <c r="M329" i="4"/>
  <c r="M337" i="4"/>
  <c r="M345" i="4"/>
  <c r="M349" i="4"/>
  <c r="M357" i="4"/>
  <c r="M365" i="4"/>
  <c r="M373" i="4"/>
  <c r="M381" i="4"/>
  <c r="M393" i="4"/>
  <c r="M397" i="4"/>
  <c r="M405" i="4"/>
  <c r="M413" i="4"/>
  <c r="M421" i="4"/>
  <c r="M429" i="4"/>
  <c r="M433" i="4"/>
  <c r="M441" i="4"/>
  <c r="M449" i="4"/>
  <c r="M457" i="4"/>
  <c r="M461" i="4"/>
  <c r="M469" i="4"/>
  <c r="M473" i="4"/>
  <c r="M481" i="4"/>
  <c r="M485" i="4"/>
  <c r="M493" i="4"/>
  <c r="M501" i="4"/>
  <c r="M505" i="4"/>
  <c r="M513" i="4"/>
  <c r="M517" i="4"/>
  <c r="M525" i="4"/>
  <c r="M533" i="4"/>
  <c r="M541" i="4"/>
  <c r="M545" i="4"/>
  <c r="M553" i="4"/>
  <c r="M561" i="4"/>
  <c r="M569" i="4"/>
  <c r="M573" i="4"/>
  <c r="M581" i="4"/>
  <c r="M589" i="4"/>
  <c r="M597" i="4"/>
  <c r="M605" i="4"/>
  <c r="M609" i="4"/>
  <c r="M617" i="4"/>
  <c r="M621" i="4"/>
  <c r="M629" i="4"/>
  <c r="M637" i="4"/>
  <c r="M641" i="4"/>
  <c r="M649" i="4"/>
  <c r="M657" i="4"/>
  <c r="M665" i="4"/>
  <c r="M673" i="4"/>
  <c r="M681" i="4"/>
  <c r="M689" i="4"/>
  <c r="M697" i="4"/>
  <c r="M3441" i="4"/>
  <c r="M3477" i="4"/>
  <c r="M3529" i="4"/>
  <c r="M3953" i="4"/>
  <c r="M3989" i="4"/>
  <c r="M4049" i="4"/>
  <c r="M4065" i="4"/>
  <c r="M4129" i="4"/>
  <c r="M4185" i="4"/>
  <c r="M4193" i="4"/>
  <c r="J202" i="4"/>
  <c r="J294" i="4"/>
  <c r="J366" i="4"/>
  <c r="J638" i="4"/>
  <c r="J1150" i="4"/>
  <c r="J2926" i="4"/>
  <c r="J3182" i="4"/>
  <c r="J3302" i="4"/>
  <c r="J3606" i="4"/>
  <c r="J3978" i="4"/>
  <c r="J4354" i="4"/>
  <c r="J4826" i="4"/>
  <c r="M46" i="4"/>
  <c r="N46" i="4"/>
  <c r="M54" i="4"/>
  <c r="N54" i="4"/>
  <c r="N62" i="4"/>
  <c r="M62" i="4"/>
  <c r="M66" i="4"/>
  <c r="N66" i="4"/>
  <c r="M86" i="4"/>
  <c r="N86" i="4"/>
  <c r="K94" i="4"/>
  <c r="M94" i="4"/>
  <c r="N94" i="4"/>
  <c r="K102" i="4"/>
  <c r="N102" i="4"/>
  <c r="K110" i="4"/>
  <c r="N110" i="4"/>
  <c r="M110" i="4"/>
  <c r="M118" i="4"/>
  <c r="K118" i="4"/>
  <c r="N118" i="4"/>
  <c r="K126" i="4"/>
  <c r="N126" i="4"/>
  <c r="M126" i="4"/>
  <c r="K134" i="4"/>
  <c r="N134" i="4"/>
  <c r="K142" i="4"/>
  <c r="N142" i="4"/>
  <c r="M142" i="4"/>
  <c r="M150" i="4"/>
  <c r="K150" i="4"/>
  <c r="N150" i="4"/>
  <c r="K158" i="4"/>
  <c r="M158" i="4"/>
  <c r="N158" i="4"/>
  <c r="K166" i="4"/>
  <c r="N166" i="4"/>
  <c r="M166" i="4"/>
  <c r="K174" i="4"/>
  <c r="N174" i="4"/>
  <c r="M178" i="4"/>
  <c r="K178" i="4"/>
  <c r="N178" i="4"/>
  <c r="M186" i="4"/>
  <c r="K186" i="4"/>
  <c r="N186" i="4"/>
  <c r="K194" i="4"/>
  <c r="N194" i="4"/>
  <c r="K202" i="4"/>
  <c r="N202" i="4"/>
  <c r="K210" i="4"/>
  <c r="N210" i="4"/>
  <c r="K218" i="4"/>
  <c r="I218" i="4"/>
  <c r="N218" i="4"/>
  <c r="I226" i="4"/>
  <c r="K226" i="4"/>
  <c r="N226" i="4"/>
  <c r="K234" i="4"/>
  <c r="I234" i="4"/>
  <c r="N234" i="4"/>
  <c r="K242" i="4"/>
  <c r="N242" i="4"/>
  <c r="K250" i="4"/>
  <c r="N250" i="4"/>
  <c r="I250" i="4"/>
  <c r="I258" i="4"/>
  <c r="K258" i="4"/>
  <c r="N258" i="4"/>
  <c r="K266" i="4"/>
  <c r="N266" i="4"/>
  <c r="K274" i="4"/>
  <c r="N274" i="4"/>
  <c r="I274" i="4"/>
  <c r="K282" i="4"/>
  <c r="N282" i="4"/>
  <c r="I290" i="4"/>
  <c r="K290" i="4"/>
  <c r="N290" i="4"/>
  <c r="K298" i="4"/>
  <c r="I298" i="4"/>
  <c r="N298" i="4"/>
  <c r="K306" i="4"/>
  <c r="N306" i="4"/>
  <c r="I306" i="4"/>
  <c r="K314" i="4"/>
  <c r="N314" i="4"/>
  <c r="I322" i="4"/>
  <c r="K322" i="4"/>
  <c r="N322" i="4"/>
  <c r="K330" i="4"/>
  <c r="N330" i="4"/>
  <c r="K338" i="4"/>
  <c r="N338" i="4"/>
  <c r="K346" i="4"/>
  <c r="N346" i="4"/>
  <c r="K354" i="4"/>
  <c r="N354" i="4"/>
  <c r="K362" i="4"/>
  <c r="N362" i="4"/>
  <c r="K370" i="4"/>
  <c r="N370" i="4"/>
  <c r="K378" i="4"/>
  <c r="N378" i="4"/>
  <c r="K386" i="4"/>
  <c r="N386" i="4"/>
  <c r="K394" i="4"/>
  <c r="N394" i="4"/>
  <c r="K558" i="4"/>
  <c r="N558" i="4"/>
  <c r="I101" i="4"/>
  <c r="I109" i="4"/>
  <c r="I117" i="4"/>
  <c r="I125" i="4"/>
  <c r="I133" i="4"/>
  <c r="I141" i="4"/>
  <c r="I149" i="4"/>
  <c r="I157" i="4"/>
  <c r="I165" i="4"/>
  <c r="I173" i="4"/>
  <c r="I181" i="4"/>
  <c r="I189" i="4"/>
  <c r="J203" i="4"/>
  <c r="J283" i="4"/>
  <c r="J299" i="4"/>
  <c r="I330" i="4"/>
  <c r="I337" i="4"/>
  <c r="I349" i="4"/>
  <c r="I362" i="4"/>
  <c r="I369" i="4"/>
  <c r="I381" i="4"/>
  <c r="I394" i="4"/>
  <c r="I401" i="4"/>
  <c r="I413" i="4"/>
  <c r="I426" i="4"/>
  <c r="I433" i="4"/>
  <c r="I445" i="4"/>
  <c r="I458" i="4"/>
  <c r="I465" i="4"/>
  <c r="I477" i="4"/>
  <c r="J483" i="4"/>
  <c r="I490" i="4"/>
  <c r="I497" i="4"/>
  <c r="I509" i="4"/>
  <c r="I522" i="4"/>
  <c r="I529" i="4"/>
  <c r="I541" i="4"/>
  <c r="J547" i="4"/>
  <c r="I554" i="4"/>
  <c r="I561" i="4"/>
  <c r="I573" i="4"/>
  <c r="I586" i="4"/>
  <c r="I593" i="4"/>
  <c r="I605" i="4"/>
  <c r="I618" i="4"/>
  <c r="I625" i="4"/>
  <c r="J631" i="4"/>
  <c r="I637" i="4"/>
  <c r="I650" i="4"/>
  <c r="I657" i="4"/>
  <c r="I669" i="4"/>
  <c r="J675" i="4"/>
  <c r="I682" i="4"/>
  <c r="I689" i="4"/>
  <c r="I701" i="4"/>
  <c r="J707" i="4"/>
  <c r="I714" i="4"/>
  <c r="I721" i="4"/>
  <c r="I733" i="4"/>
  <c r="I746" i="4"/>
  <c r="I753" i="4"/>
  <c r="I765" i="4"/>
  <c r="I778" i="4"/>
  <c r="I785" i="4"/>
  <c r="I797" i="4"/>
  <c r="J803" i="4"/>
  <c r="I810" i="4"/>
  <c r="I817" i="4"/>
  <c r="I829" i="4"/>
  <c r="I842" i="4"/>
  <c r="I849" i="4"/>
  <c r="I861" i="4"/>
  <c r="I874" i="4"/>
  <c r="I881" i="4"/>
  <c r="I893" i="4"/>
  <c r="J899" i="4"/>
  <c r="I906" i="4"/>
  <c r="I913" i="4"/>
  <c r="I925" i="4"/>
  <c r="J931" i="4"/>
  <c r="I938" i="4"/>
  <c r="I945" i="4"/>
  <c r="J951" i="4"/>
  <c r="I957" i="4"/>
  <c r="I970" i="4"/>
  <c r="I977" i="4"/>
  <c r="J983" i="4"/>
  <c r="I989" i="4"/>
  <c r="I1002" i="4"/>
  <c r="I1009" i="4"/>
  <c r="J1015" i="4"/>
  <c r="I1021" i="4"/>
  <c r="I1034" i="4"/>
  <c r="I1041" i="4"/>
  <c r="I1053" i="4"/>
  <c r="I1066" i="4"/>
  <c r="I1073" i="4"/>
  <c r="J1079" i="4"/>
  <c r="I1085" i="4"/>
  <c r="I1098" i="4"/>
  <c r="I1105" i="4"/>
  <c r="I1117" i="4"/>
  <c r="I1130" i="4"/>
  <c r="I1137" i="4"/>
  <c r="I1149" i="4"/>
  <c r="I1162" i="4"/>
  <c r="I1169" i="4"/>
  <c r="J1175" i="4"/>
  <c r="I1181" i="4"/>
  <c r="I1194" i="4"/>
  <c r="I1201" i="4"/>
  <c r="I1213" i="4"/>
  <c r="J1226" i="4"/>
  <c r="I1233" i="4"/>
  <c r="I1245" i="4"/>
  <c r="J1258" i="4"/>
  <c r="I1265" i="4"/>
  <c r="I1277" i="4"/>
  <c r="J1290" i="4"/>
  <c r="I1297" i="4"/>
  <c r="I1309" i="4"/>
  <c r="J1322" i="4"/>
  <c r="I1329" i="4"/>
  <c r="I1341" i="4"/>
  <c r="J1354" i="4"/>
  <c r="I1361" i="4"/>
  <c r="I1373" i="4"/>
  <c r="J1379" i="4"/>
  <c r="J1386" i="4"/>
  <c r="I1393" i="4"/>
  <c r="I1405" i="4"/>
  <c r="J1418" i="4"/>
  <c r="I1425" i="4"/>
  <c r="I1437" i="4"/>
  <c r="J1450" i="4"/>
  <c r="I1457" i="4"/>
  <c r="I1469" i="4"/>
  <c r="J1482" i="4"/>
  <c r="I1489" i="4"/>
  <c r="J1495" i="4"/>
  <c r="I1501" i="4"/>
  <c r="J1514" i="4"/>
  <c r="I1521" i="4"/>
  <c r="I1533" i="4"/>
  <c r="J1546" i="4"/>
  <c r="I1553" i="4"/>
  <c r="J1559" i="4"/>
  <c r="I1565" i="4"/>
  <c r="J1578" i="4"/>
  <c r="I1585" i="4"/>
  <c r="J1591" i="4"/>
  <c r="I1597" i="4"/>
  <c r="J1610" i="4"/>
  <c r="I1617" i="4"/>
  <c r="J1623" i="4"/>
  <c r="I1629" i="4"/>
  <c r="J1642" i="4"/>
  <c r="I1649" i="4"/>
  <c r="J1655" i="4"/>
  <c r="I1661" i="4"/>
  <c r="J1674" i="4"/>
  <c r="I1681" i="4"/>
  <c r="J1687" i="4"/>
  <c r="I1693" i="4"/>
  <c r="J1706" i="4"/>
  <c r="I1713" i="4"/>
  <c r="I1725" i="4"/>
  <c r="J1738" i="4"/>
  <c r="I1745" i="4"/>
  <c r="J1751" i="4"/>
  <c r="I1757" i="4"/>
  <c r="J1770" i="4"/>
  <c r="I1777" i="4"/>
  <c r="I1789" i="4"/>
  <c r="J1802" i="4"/>
  <c r="I1809" i="4"/>
  <c r="J1815" i="4"/>
  <c r="I1821" i="4"/>
  <c r="J1834" i="4"/>
  <c r="I1841" i="4"/>
  <c r="I1853" i="4"/>
  <c r="J1866" i="4"/>
  <c r="I1873" i="4"/>
  <c r="J1879" i="4"/>
  <c r="I1885" i="4"/>
  <c r="J1898" i="4"/>
  <c r="I1905" i="4"/>
  <c r="I1917" i="4"/>
  <c r="J1930" i="4"/>
  <c r="I1937" i="4"/>
  <c r="J1943" i="4"/>
  <c r="I1949" i="4"/>
  <c r="J1962" i="4"/>
  <c r="I1969" i="4"/>
  <c r="I1981" i="4"/>
  <c r="J1994" i="4"/>
  <c r="I2001" i="4"/>
  <c r="I2013" i="4"/>
  <c r="J2023" i="4"/>
  <c r="I2029" i="4"/>
  <c r="J2034" i="4"/>
  <c r="J2039" i="4"/>
  <c r="I2045" i="4"/>
  <c r="J2050" i="4"/>
  <c r="I2061" i="4"/>
  <c r="I2077" i="4"/>
  <c r="J2082" i="4"/>
  <c r="I2093" i="4"/>
  <c r="I2109" i="4"/>
  <c r="J2114" i="4"/>
  <c r="J2119" i="4"/>
  <c r="I2125" i="4"/>
  <c r="I2133" i="4"/>
  <c r="I2141" i="4"/>
  <c r="J2148" i="4"/>
  <c r="J2163" i="4"/>
  <c r="J2179" i="4"/>
  <c r="I2193" i="4"/>
  <c r="I2201" i="4"/>
  <c r="I2209" i="4"/>
  <c r="I2217" i="4"/>
  <c r="I2225" i="4"/>
  <c r="J2231" i="4"/>
  <c r="J2247" i="4"/>
  <c r="J2263" i="4"/>
  <c r="I2277" i="4"/>
  <c r="I2285" i="4"/>
  <c r="I2293" i="4"/>
  <c r="I2301" i="4"/>
  <c r="I2309" i="4"/>
  <c r="J2316" i="4"/>
  <c r="J2323" i="4"/>
  <c r="J2347" i="4"/>
  <c r="I2361" i="4"/>
  <c r="I2369" i="4"/>
  <c r="I2377" i="4"/>
  <c r="I2385" i="4"/>
  <c r="I2393" i="4"/>
  <c r="I2401" i="4"/>
  <c r="I2409" i="4"/>
  <c r="I2417" i="4"/>
  <c r="I2425" i="4"/>
  <c r="I2433" i="4"/>
  <c r="I2441" i="4"/>
  <c r="I2449" i="4"/>
  <c r="I2457" i="4"/>
  <c r="I2465" i="4"/>
  <c r="I2473" i="4"/>
  <c r="I2481" i="4"/>
  <c r="I2489" i="4"/>
  <c r="I2497" i="4"/>
  <c r="I2505" i="4"/>
  <c r="I2513" i="4"/>
  <c r="I2521" i="4"/>
  <c r="I2529" i="4"/>
  <c r="I2537" i="4"/>
  <c r="I2545" i="4"/>
  <c r="I2553" i="4"/>
  <c r="I2561" i="4"/>
  <c r="I2569" i="4"/>
  <c r="I2577" i="4"/>
  <c r="I2585" i="4"/>
  <c r="I2593" i="4"/>
  <c r="I2601" i="4"/>
  <c r="I2609" i="4"/>
  <c r="I2617" i="4"/>
  <c r="I2625" i="4"/>
  <c r="I2633" i="4"/>
  <c r="I2641" i="4"/>
  <c r="I2649" i="4"/>
  <c r="I2657" i="4"/>
  <c r="I2665" i="4"/>
  <c r="I2673" i="4"/>
  <c r="I2681" i="4"/>
  <c r="I2689" i="4"/>
  <c r="I2697" i="4"/>
  <c r="I2705" i="4"/>
  <c r="I2713" i="4"/>
  <c r="I2721" i="4"/>
  <c r="I2729" i="4"/>
  <c r="I2737" i="4"/>
  <c r="I2745" i="4"/>
  <c r="I2753" i="4"/>
  <c r="I2761" i="4"/>
  <c r="I2769" i="4"/>
  <c r="I2777" i="4"/>
  <c r="I2785" i="4"/>
  <c r="I2793" i="4"/>
  <c r="I2801" i="4"/>
  <c r="I2809" i="4"/>
  <c r="I2817" i="4"/>
  <c r="I2825" i="4"/>
  <c r="I2833" i="4"/>
  <c r="I2841" i="4"/>
  <c r="I2849" i="4"/>
  <c r="I2857" i="4"/>
  <c r="I2865" i="4"/>
  <c r="I2873" i="4"/>
  <c r="I2881" i="4"/>
  <c r="I2889" i="4"/>
  <c r="I2897" i="4"/>
  <c r="I2905" i="4"/>
  <c r="I2913" i="4"/>
  <c r="I2921" i="4"/>
  <c r="I2929" i="4"/>
  <c r="I2937" i="4"/>
  <c r="I2945" i="4"/>
  <c r="I2953" i="4"/>
  <c r="I2961" i="4"/>
  <c r="I2969" i="4"/>
  <c r="I2977" i="4"/>
  <c r="I2985" i="4"/>
  <c r="I2993" i="4"/>
  <c r="I3001" i="4"/>
  <c r="I3009" i="4"/>
  <c r="I3017" i="4"/>
  <c r="J3031" i="4"/>
  <c r="J3047" i="4"/>
  <c r="J3055" i="4"/>
  <c r="J3063" i="4"/>
  <c r="J3087" i="4"/>
  <c r="J3103" i="4"/>
  <c r="J3111" i="4"/>
  <c r="J3119" i="4"/>
  <c r="J3135" i="4"/>
  <c r="J3143" i="4"/>
  <c r="J3151" i="4"/>
  <c r="J3167" i="4"/>
  <c r="J3183" i="4"/>
  <c r="J3191" i="4"/>
  <c r="J3199" i="4"/>
  <c r="J3207" i="4"/>
  <c r="J3215" i="4"/>
  <c r="J3223" i="4"/>
  <c r="J3231" i="4"/>
  <c r="J3239" i="4"/>
  <c r="J3247" i="4"/>
  <c r="J3255" i="4"/>
  <c r="J3263" i="4"/>
  <c r="J3271" i="4"/>
  <c r="J3279" i="4"/>
  <c r="J3287" i="4"/>
  <c r="J3295" i="4"/>
  <c r="J3303" i="4"/>
  <c r="J3311" i="4"/>
  <c r="J3319" i="4"/>
  <c r="J3335" i="4"/>
  <c r="J3343" i="4"/>
  <c r="J3359" i="4"/>
  <c r="J3375" i="4"/>
  <c r="J3383" i="4"/>
  <c r="J3391" i="4"/>
  <c r="J3415" i="4"/>
  <c r="J3423" i="4"/>
  <c r="J3439" i="4"/>
  <c r="J3455" i="4"/>
  <c r="J3463" i="4"/>
  <c r="J3479" i="4"/>
  <c r="J3519" i="4"/>
  <c r="J3535" i="4"/>
  <c r="J3551" i="4"/>
  <c r="J3567" i="4"/>
  <c r="J3575" i="4"/>
  <c r="J3583" i="4"/>
  <c r="J3591" i="4"/>
  <c r="J3599" i="4"/>
  <c r="J3607" i="4"/>
  <c r="J3631" i="4"/>
  <c r="J3647" i="4"/>
  <c r="J3663" i="4"/>
  <c r="J3695" i="4"/>
  <c r="J3711" i="4"/>
  <c r="J3719" i="4"/>
  <c r="I3725" i="4"/>
  <c r="I3733" i="4"/>
  <c r="J3747" i="4"/>
  <c r="J3754" i="4"/>
  <c r="I3761" i="4"/>
  <c r="I3769" i="4"/>
  <c r="J3783" i="4"/>
  <c r="J3798" i="4"/>
  <c r="I3805" i="4"/>
  <c r="I3813" i="4"/>
  <c r="J3819" i="4"/>
  <c r="J3827" i="4"/>
  <c r="J3835" i="4"/>
  <c r="I3841" i="4"/>
  <c r="I3849" i="4"/>
  <c r="I3857" i="4"/>
  <c r="I3885" i="4"/>
  <c r="I3893" i="4"/>
  <c r="I3901" i="4"/>
  <c r="J3907" i="4"/>
  <c r="J3915" i="4"/>
  <c r="I3929" i="4"/>
  <c r="I3937" i="4"/>
  <c r="I3945" i="4"/>
  <c r="J3951" i="4"/>
  <c r="J3959" i="4"/>
  <c r="J3966" i="4"/>
  <c r="I3973" i="4"/>
  <c r="I3981" i="4"/>
  <c r="I3989" i="4"/>
  <c r="J4003" i="4"/>
  <c r="J4010" i="4"/>
  <c r="I4017" i="4"/>
  <c r="I4025" i="4"/>
  <c r="J4031" i="4"/>
  <c r="J4046" i="4"/>
  <c r="I4053" i="4"/>
  <c r="I4061" i="4"/>
  <c r="J4067" i="4"/>
  <c r="J4075" i="4"/>
  <c r="I4081" i="4"/>
  <c r="I4089" i="4"/>
  <c r="J4095" i="4"/>
  <c r="I4117" i="4"/>
  <c r="I4125" i="4"/>
  <c r="J4131" i="4"/>
  <c r="J4139" i="4"/>
  <c r="I4145" i="4"/>
  <c r="I4153" i="4"/>
  <c r="J4159" i="4"/>
  <c r="J4167" i="4"/>
  <c r="I4181" i="4"/>
  <c r="I4189" i="4"/>
  <c r="J4195" i="4"/>
  <c r="J4203" i="4"/>
  <c r="I4209" i="4"/>
  <c r="I4217" i="4"/>
  <c r="J4231" i="4"/>
  <c r="I4245" i="4"/>
  <c r="I4253" i="4"/>
  <c r="J4259" i="4"/>
  <c r="J4267" i="4"/>
  <c r="I4273" i="4"/>
  <c r="I4281" i="4"/>
  <c r="J4287" i="4"/>
  <c r="J4317" i="4"/>
  <c r="J4323" i="4"/>
  <c r="J4331" i="4"/>
  <c r="J4351" i="4"/>
  <c r="J4359" i="4"/>
  <c r="J4375" i="4"/>
  <c r="J4391" i="4"/>
  <c r="J4407" i="4"/>
  <c r="J4423" i="4"/>
  <c r="J4431" i="4"/>
  <c r="J4447" i="4"/>
  <c r="J4455" i="4"/>
  <c r="J4463" i="4"/>
  <c r="J4479" i="4"/>
  <c r="J4487" i="4"/>
  <c r="J4503" i="4"/>
  <c r="J4511" i="4"/>
  <c r="J4519" i="4"/>
  <c r="J4527" i="4"/>
  <c r="J4543" i="4"/>
  <c r="J4551" i="4"/>
  <c r="J4567" i="4"/>
  <c r="J4575" i="4"/>
  <c r="J4591" i="4"/>
  <c r="J4615" i="4"/>
  <c r="J4623" i="4"/>
  <c r="J4639" i="4"/>
  <c r="J4647" i="4"/>
  <c r="J4655" i="4"/>
  <c r="J4671" i="4"/>
  <c r="J4695" i="4"/>
  <c r="J4703" i="4"/>
  <c r="J4727" i="4"/>
  <c r="J4743" i="4"/>
  <c r="J4751" i="4"/>
  <c r="J4775" i="4"/>
  <c r="J4791" i="4"/>
  <c r="J4807" i="4"/>
  <c r="J4815" i="4"/>
  <c r="J4839" i="4"/>
  <c r="J4847" i="4"/>
  <c r="J4855" i="4"/>
  <c r="J4863" i="4"/>
  <c r="J4879" i="4"/>
  <c r="J4887" i="4"/>
  <c r="J4903" i="4"/>
  <c r="J4911" i="4"/>
  <c r="J4919" i="4"/>
  <c r="J4927" i="4"/>
  <c r="J4943" i="4"/>
  <c r="J4967" i="4"/>
  <c r="J4975" i="4"/>
  <c r="J4991" i="4"/>
  <c r="J4999" i="4"/>
  <c r="J5023" i="4"/>
  <c r="I2502" i="4"/>
  <c r="I2586" i="4"/>
  <c r="I2670" i="4"/>
  <c r="I2758" i="4"/>
  <c r="I2838" i="4"/>
  <c r="J3170" i="4"/>
  <c r="J3374" i="4"/>
  <c r="J3494" i="4"/>
  <c r="J3614" i="4"/>
  <c r="J3842" i="4"/>
  <c r="J4628" i="4"/>
  <c r="M194" i="4"/>
  <c r="M198" i="4"/>
  <c r="M202" i="4"/>
  <c r="M206" i="4"/>
  <c r="M210" i="4"/>
  <c r="M214" i="4"/>
  <c r="M218" i="4"/>
  <c r="M222" i="4"/>
  <c r="M226" i="4"/>
  <c r="M230" i="4"/>
  <c r="M234" i="4"/>
  <c r="M238" i="4"/>
  <c r="M242" i="4"/>
  <c r="M246" i="4"/>
  <c r="M250" i="4"/>
  <c r="M254" i="4"/>
  <c r="M258" i="4"/>
  <c r="M262" i="4"/>
  <c r="M266" i="4"/>
  <c r="M270" i="4"/>
  <c r="M274" i="4"/>
  <c r="M278" i="4"/>
  <c r="M282" i="4"/>
  <c r="M286" i="4"/>
  <c r="M290" i="4"/>
  <c r="M294" i="4"/>
  <c r="M298" i="4"/>
  <c r="M302" i="4"/>
  <c r="M306" i="4"/>
  <c r="M310" i="4"/>
  <c r="M314" i="4"/>
  <c r="M318" i="4"/>
  <c r="M322" i="4"/>
  <c r="M326" i="4"/>
  <c r="M330" i="4"/>
  <c r="M334" i="4"/>
  <c r="M338" i="4"/>
  <c r="M342" i="4"/>
  <c r="M346" i="4"/>
  <c r="M350" i="4"/>
  <c r="M354" i="4"/>
  <c r="M358" i="4"/>
  <c r="M362" i="4"/>
  <c r="M366" i="4"/>
  <c r="M370" i="4"/>
  <c r="M374" i="4"/>
  <c r="M378" i="4"/>
  <c r="M382" i="4"/>
  <c r="M386" i="4"/>
  <c r="M390" i="4"/>
  <c r="M394" i="4"/>
  <c r="M398" i="4"/>
  <c r="M402" i="4"/>
  <c r="M406" i="4"/>
  <c r="M410" i="4"/>
  <c r="M414" i="4"/>
  <c r="M418" i="4"/>
  <c r="M422" i="4"/>
  <c r="M426" i="4"/>
  <c r="M430" i="4"/>
  <c r="M434" i="4"/>
  <c r="M438" i="4"/>
  <c r="M442" i="4"/>
  <c r="M446" i="4"/>
  <c r="M450" i="4"/>
  <c r="M454" i="4"/>
  <c r="M458" i="4"/>
  <c r="M462" i="4"/>
  <c r="M466" i="4"/>
  <c r="M470" i="4"/>
  <c r="M474" i="4"/>
  <c r="M478" i="4"/>
  <c r="M482" i="4"/>
  <c r="M486" i="4"/>
  <c r="M490" i="4"/>
  <c r="M494" i="4"/>
  <c r="M498" i="4"/>
  <c r="M502" i="4"/>
  <c r="M506" i="4"/>
  <c r="M510" i="4"/>
  <c r="M514" i="4"/>
  <c r="M518" i="4"/>
  <c r="M522" i="4"/>
  <c r="M526" i="4"/>
  <c r="M530" i="4"/>
  <c r="M534" i="4"/>
  <c r="M538" i="4"/>
  <c r="M542" i="4"/>
  <c r="M546" i="4"/>
  <c r="M550" i="4"/>
  <c r="M554" i="4"/>
  <c r="M558" i="4"/>
  <c r="M562" i="4"/>
  <c r="M566" i="4"/>
  <c r="M570" i="4"/>
  <c r="M574" i="4"/>
  <c r="M578" i="4"/>
  <c r="M582" i="4"/>
  <c r="M586" i="4"/>
  <c r="M590" i="4"/>
  <c r="M594" i="4"/>
  <c r="M598" i="4"/>
  <c r="M602" i="4"/>
  <c r="M606" i="4"/>
  <c r="M610" i="4"/>
  <c r="M614" i="4"/>
  <c r="M618" i="4"/>
  <c r="M622" i="4"/>
  <c r="M626" i="4"/>
  <c r="M630" i="4"/>
  <c r="M634" i="4"/>
  <c r="M638" i="4"/>
  <c r="M642" i="4"/>
  <c r="M646" i="4"/>
  <c r="M650" i="4"/>
  <c r="M654" i="4"/>
  <c r="M658" i="4"/>
  <c r="M662" i="4"/>
  <c r="M666" i="4"/>
  <c r="M670" i="4"/>
  <c r="M674" i="4"/>
  <c r="M678" i="4"/>
  <c r="M682" i="4"/>
  <c r="M686" i="4"/>
  <c r="M690" i="4"/>
  <c r="M694" i="4"/>
  <c r="M698" i="4"/>
  <c r="M702" i="4"/>
  <c r="M706" i="4"/>
  <c r="M710" i="4"/>
  <c r="M714" i="4"/>
  <c r="M730" i="4"/>
  <c r="M746" i="4"/>
  <c r="M762" i="4"/>
  <c r="M778" i="4"/>
  <c r="M794" i="4"/>
  <c r="M810" i="4"/>
  <c r="M826" i="4"/>
  <c r="M842" i="4"/>
  <c r="M858" i="4"/>
  <c r="M874" i="4"/>
  <c r="M890" i="4"/>
  <c r="M906" i="4"/>
  <c r="M922" i="4"/>
  <c r="M938" i="4"/>
  <c r="M954" i="4"/>
  <c r="M970" i="4"/>
  <c r="M986" i="4"/>
  <c r="M1002" i="4"/>
  <c r="M1018" i="4"/>
  <c r="M1034" i="4"/>
  <c r="M1050" i="4"/>
  <c r="M1066" i="4"/>
  <c r="M1082" i="4"/>
  <c r="M1098" i="4"/>
  <c r="M1114" i="4"/>
  <c r="M1130" i="4"/>
  <c r="M1146" i="4"/>
  <c r="M1162" i="4"/>
  <c r="M1178" i="4"/>
  <c r="M1194" i="4"/>
  <c r="M1210" i="4"/>
  <c r="M1226" i="4"/>
  <c r="M1242" i="4"/>
  <c r="M1258" i="4"/>
  <c r="M1274" i="4"/>
  <c r="M1290" i="4"/>
  <c r="M1306" i="4"/>
  <c r="M1322" i="4"/>
  <c r="M1338" i="4"/>
  <c r="M1354" i="4"/>
  <c r="M1370" i="4"/>
  <c r="M1386" i="4"/>
  <c r="M1402" i="4"/>
  <c r="M1418" i="4"/>
  <c r="M1434" i="4"/>
  <c r="M1450" i="4"/>
  <c r="M1466" i="4"/>
  <c r="M1482" i="4"/>
  <c r="M1498" i="4"/>
  <c r="M1514" i="4"/>
  <c r="M1530" i="4"/>
  <c r="M1546" i="4"/>
  <c r="M1562" i="4"/>
  <c r="M1578" i="4"/>
  <c r="M1594" i="4"/>
  <c r="M1610" i="4"/>
  <c r="M1626" i="4"/>
  <c r="M1642" i="4"/>
  <c r="M1658" i="4"/>
  <c r="M1674" i="4"/>
  <c r="M1690" i="4"/>
  <c r="M1706" i="4"/>
  <c r="M1722" i="4"/>
  <c r="M1738" i="4"/>
  <c r="M1754" i="4"/>
  <c r="M1770" i="4"/>
  <c r="M1786" i="4"/>
  <c r="M1802" i="4"/>
  <c r="M1818" i="4"/>
  <c r="M1834" i="4"/>
  <c r="M1850" i="4"/>
  <c r="M1866" i="4"/>
  <c r="M1882" i="4"/>
  <c r="M1898" i="4"/>
  <c r="M1914" i="4"/>
  <c r="M1930" i="4"/>
  <c r="M1946" i="4"/>
  <c r="M1962" i="4"/>
  <c r="M1978" i="4"/>
  <c r="M1994" i="4"/>
  <c r="M2010" i="4"/>
  <c r="M2026" i="4"/>
  <c r="M2042" i="4"/>
  <c r="M2058" i="4"/>
  <c r="M2074" i="4"/>
  <c r="M2090" i="4"/>
  <c r="M2106" i="4"/>
  <c r="M2122" i="4"/>
  <c r="M2138" i="4"/>
  <c r="M2154" i="4"/>
  <c r="M2170" i="4"/>
  <c r="M2186" i="4"/>
  <c r="M2202" i="4"/>
  <c r="M2218" i="4"/>
  <c r="M2234" i="4"/>
  <c r="M2250" i="4"/>
  <c r="M2266" i="4"/>
  <c r="M2282" i="4"/>
  <c r="M2298" i="4"/>
  <c r="M2314" i="4"/>
  <c r="M2330" i="4"/>
  <c r="M2346" i="4"/>
  <c r="M2362" i="4"/>
  <c r="M2378" i="4"/>
  <c r="M2394" i="4"/>
  <c r="M2410" i="4"/>
  <c r="M2426" i="4"/>
  <c r="M2442" i="4"/>
  <c r="M2458" i="4"/>
  <c r="M2474" i="4"/>
  <c r="M2490" i="4"/>
  <c r="M2506" i="4"/>
  <c r="M2522" i="4"/>
  <c r="M2538" i="4"/>
  <c r="M2554" i="4"/>
  <c r="M2570" i="4"/>
  <c r="M2586" i="4"/>
  <c r="M2602" i="4"/>
  <c r="M2618" i="4"/>
  <c r="M2634" i="4"/>
  <c r="M2650" i="4"/>
  <c r="M2662" i="4"/>
  <c r="M2674" i="4"/>
  <c r="M2714" i="4"/>
  <c r="M2726" i="4"/>
  <c r="M2738" i="4"/>
  <c r="M2778" i="4"/>
  <c r="M2790" i="4"/>
  <c r="M2846" i="4"/>
  <c r="M2858" i="4"/>
  <c r="M2878" i="4"/>
  <c r="M2934" i="4"/>
  <c r="M2954" i="4"/>
  <c r="M2966" i="4"/>
  <c r="M3022" i="4"/>
  <c r="M3034" i="4"/>
  <c r="M3046" i="4"/>
  <c r="M3102" i="4"/>
  <c r="M3114" i="4"/>
  <c r="M3134" i="4"/>
  <c r="M3190" i="4"/>
  <c r="M3210" i="4"/>
  <c r="M3222" i="4"/>
  <c r="M3278" i="4"/>
  <c r="M3290" i="4"/>
  <c r="M3302" i="4"/>
  <c r="M3321" i="4"/>
  <c r="M3329" i="4"/>
  <c r="M3346" i="4"/>
  <c r="M3353" i="4"/>
  <c r="M3361" i="4"/>
  <c r="M3369" i="4"/>
  <c r="M3378" i="4"/>
  <c r="M3385" i="4"/>
  <c r="M3393" i="4"/>
  <c r="M3410" i="4"/>
  <c r="M3417" i="4"/>
  <c r="M3425" i="4"/>
  <c r="M3433" i="4"/>
  <c r="M3489" i="4"/>
  <c r="M3497" i="4"/>
  <c r="M3505" i="4"/>
  <c r="M3513" i="4"/>
  <c r="M3557" i="4"/>
  <c r="M3617" i="4"/>
  <c r="M3625" i="4"/>
  <c r="M3633" i="4"/>
  <c r="M3641" i="4"/>
  <c r="M3657" i="4"/>
  <c r="M3689" i="4"/>
  <c r="M3745" i="4"/>
  <c r="M3753" i="4"/>
  <c r="M3761" i="4"/>
  <c r="M3769" i="4"/>
  <c r="M3813" i="4"/>
  <c r="M3873" i="4"/>
  <c r="M3881" i="4"/>
  <c r="M3889" i="4"/>
  <c r="M3897" i="4"/>
  <c r="M3913" i="4"/>
  <c r="M3945" i="4"/>
  <c r="M4005" i="4"/>
  <c r="M4113" i="4"/>
  <c r="M4177" i="4"/>
  <c r="M4241" i="4"/>
  <c r="M70" i="4"/>
  <c r="O70" i="4" s="1"/>
  <c r="M134" i="4"/>
  <c r="I210" i="4"/>
  <c r="I262" i="4"/>
  <c r="I310" i="4"/>
  <c r="I382" i="4"/>
  <c r="I526" i="4"/>
  <c r="I646" i="4"/>
  <c r="I782" i="4"/>
  <c r="I910" i="4"/>
  <c r="I1022" i="4"/>
  <c r="I1182" i="4"/>
  <c r="I1382" i="4"/>
  <c r="I1542" i="4"/>
  <c r="I1662" i="4"/>
  <c r="I1862" i="4"/>
  <c r="I2138" i="4"/>
  <c r="I2210" i="4"/>
  <c r="I2290" i="4"/>
  <c r="I2366" i="4"/>
  <c r="I2390" i="4"/>
  <c r="I2462" i="4"/>
  <c r="I2562" i="4"/>
  <c r="I2678" i="4"/>
  <c r="I2778" i="4"/>
  <c r="I2974" i="4"/>
  <c r="I3078" i="4"/>
  <c r="I3190" i="4"/>
  <c r="I3330" i="4"/>
  <c r="I3482" i="4"/>
  <c r="I3634" i="4"/>
  <c r="I3850" i="4"/>
  <c r="J3998" i="4"/>
  <c r="J4208" i="4"/>
  <c r="J4454" i="4"/>
  <c r="J4602" i="4"/>
  <c r="J4890" i="4"/>
  <c r="J4986" i="4"/>
  <c r="J545" i="4"/>
  <c r="J673" i="4"/>
  <c r="J2037" i="4"/>
  <c r="J2101" i="4"/>
  <c r="J2165" i="4"/>
  <c r="J2357" i="4"/>
  <c r="J2421" i="4"/>
  <c r="J2485" i="4"/>
  <c r="J2549" i="4"/>
  <c r="J2613" i="4"/>
  <c r="J2677" i="4"/>
  <c r="J2741" i="4"/>
  <c r="J2805" i="4"/>
  <c r="J2869" i="4"/>
  <c r="J2933" i="4"/>
  <c r="J2997" i="4"/>
  <c r="J3559" i="4"/>
  <c r="J3730" i="4"/>
  <c r="J3815" i="4"/>
  <c r="J4027" i="4"/>
  <c r="J4155" i="4"/>
  <c r="J4283" i="4"/>
  <c r="J4411" i="4"/>
  <c r="J4539" i="4"/>
  <c r="J4667" i="4"/>
  <c r="J4795" i="4"/>
  <c r="J4923" i="4"/>
  <c r="K1958" i="4"/>
  <c r="I4194" i="4"/>
  <c r="K4194" i="4"/>
  <c r="N4194" i="4"/>
  <c r="M4194" i="4"/>
  <c r="I4198" i="4"/>
  <c r="K4198" i="4"/>
  <c r="N4198" i="4"/>
  <c r="I4202" i="4"/>
  <c r="K4202" i="4"/>
  <c r="M4202" i="4"/>
  <c r="N4202" i="4"/>
  <c r="K4206" i="4"/>
  <c r="N4206" i="4"/>
  <c r="I4210" i="4"/>
  <c r="K4210" i="4"/>
  <c r="N4210" i="4"/>
  <c r="I4214" i="4"/>
  <c r="K4214" i="4"/>
  <c r="N4214" i="4"/>
  <c r="M4214" i="4"/>
  <c r="K4218" i="4"/>
  <c r="I4218" i="4"/>
  <c r="M4218" i="4"/>
  <c r="N4218" i="4"/>
  <c r="K4222" i="4"/>
  <c r="N4222" i="4"/>
  <c r="I4226" i="4"/>
  <c r="K4226" i="4"/>
  <c r="N4226" i="4"/>
  <c r="M4226" i="4"/>
  <c r="K4230" i="4"/>
  <c r="N4230" i="4"/>
  <c r="I4234" i="4"/>
  <c r="K4234" i="4"/>
  <c r="M4234" i="4"/>
  <c r="N4234" i="4"/>
  <c r="K4238" i="4"/>
  <c r="N4238" i="4"/>
  <c r="I4242" i="4"/>
  <c r="K4242" i="4"/>
  <c r="N4242" i="4"/>
  <c r="I4246" i="4"/>
  <c r="K4246" i="4"/>
  <c r="N4246" i="4"/>
  <c r="M4246" i="4"/>
  <c r="I4250" i="4"/>
  <c r="K4250" i="4"/>
  <c r="M4250" i="4"/>
  <c r="N4250" i="4"/>
  <c r="K4254" i="4"/>
  <c r="N4254" i="4"/>
  <c r="I4258" i="4"/>
  <c r="K4258" i="4"/>
  <c r="N4258" i="4"/>
  <c r="M4258" i="4"/>
  <c r="I4262" i="4"/>
  <c r="K4262" i="4"/>
  <c r="N4262" i="4"/>
  <c r="K4266" i="4"/>
  <c r="M4266" i="4"/>
  <c r="N4266" i="4"/>
  <c r="I4266" i="4"/>
  <c r="K4270" i="4"/>
  <c r="N4270" i="4"/>
  <c r="I4274" i="4"/>
  <c r="K4274" i="4"/>
  <c r="N4274" i="4"/>
  <c r="K4278" i="4"/>
  <c r="N4278" i="4"/>
  <c r="M4278" i="4"/>
  <c r="I4282" i="4"/>
  <c r="K4282" i="4"/>
  <c r="M4282" i="4"/>
  <c r="N4282" i="4"/>
  <c r="K4286" i="4"/>
  <c r="N4286" i="4"/>
  <c r="I4290" i="4"/>
  <c r="K4290" i="4"/>
  <c r="N4290" i="4"/>
  <c r="M4290" i="4"/>
  <c r="I4294" i="4"/>
  <c r="K4294" i="4"/>
  <c r="N4294" i="4"/>
  <c r="I4298" i="4"/>
  <c r="K4298" i="4"/>
  <c r="M4298" i="4"/>
  <c r="N4298" i="4"/>
  <c r="K4302" i="4"/>
  <c r="N4302" i="4"/>
  <c r="I4306" i="4"/>
  <c r="K4306" i="4"/>
  <c r="N4306" i="4"/>
  <c r="K4310" i="4"/>
  <c r="I4310" i="4"/>
  <c r="N4310" i="4"/>
  <c r="M4310" i="4"/>
  <c r="I4314" i="4"/>
  <c r="K4314" i="4"/>
  <c r="M4314" i="4"/>
  <c r="N4314" i="4"/>
  <c r="K4318" i="4"/>
  <c r="N4318" i="4"/>
  <c r="I4322" i="4"/>
  <c r="K4322" i="4"/>
  <c r="N4322" i="4"/>
  <c r="M4322" i="4"/>
  <c r="I4326" i="4"/>
  <c r="K4326" i="4"/>
  <c r="N4326" i="4"/>
  <c r="K4330" i="4"/>
  <c r="M4330" i="4"/>
  <c r="N4330" i="4"/>
  <c r="K4334" i="4"/>
  <c r="N4334" i="4"/>
  <c r="I4338" i="4"/>
  <c r="K4338" i="4"/>
  <c r="N4338" i="4"/>
  <c r="I4342" i="4"/>
  <c r="K4342" i="4"/>
  <c r="N4342" i="4"/>
  <c r="M4342" i="4"/>
  <c r="I4346" i="4"/>
  <c r="K4346" i="4"/>
  <c r="M4346" i="4"/>
  <c r="N4346" i="4"/>
  <c r="K4350" i="4"/>
  <c r="N4350" i="4"/>
  <c r="K4354" i="4"/>
  <c r="N4354" i="4"/>
  <c r="M4354" i="4"/>
  <c r="I4358" i="4"/>
  <c r="K4358" i="4"/>
  <c r="N4358" i="4"/>
  <c r="I4362" i="4"/>
  <c r="K4362" i="4"/>
  <c r="M4362" i="4"/>
  <c r="N4362" i="4"/>
  <c r="K4366" i="4"/>
  <c r="N4366" i="4"/>
  <c r="I4366" i="4"/>
  <c r="I4370" i="4"/>
  <c r="K4370" i="4"/>
  <c r="N4370" i="4"/>
  <c r="I4374" i="4"/>
  <c r="K4374" i="4"/>
  <c r="N4374" i="4"/>
  <c r="M4374" i="4"/>
  <c r="I4378" i="4"/>
  <c r="K4378" i="4"/>
  <c r="M4378" i="4"/>
  <c r="N4378" i="4"/>
  <c r="K4382" i="4"/>
  <c r="N4382" i="4"/>
  <c r="I4386" i="4"/>
  <c r="K4386" i="4"/>
  <c r="N4386" i="4"/>
  <c r="M4386" i="4"/>
  <c r="I4390" i="4"/>
  <c r="K4390" i="4"/>
  <c r="N4390" i="4"/>
  <c r="I4394" i="4"/>
  <c r="K4394" i="4"/>
  <c r="M4394" i="4"/>
  <c r="N4394" i="4"/>
  <c r="I4398" i="4"/>
  <c r="K4398" i="4"/>
  <c r="N4398" i="4"/>
  <c r="I4402" i="4"/>
  <c r="K4402" i="4"/>
  <c r="N4402" i="4"/>
  <c r="K4406" i="4"/>
  <c r="I4406" i="4"/>
  <c r="N4406" i="4"/>
  <c r="M4406" i="4"/>
  <c r="I4410" i="4"/>
  <c r="K4410" i="4"/>
  <c r="M4410" i="4"/>
  <c r="N4410" i="4"/>
  <c r="I4414" i="4"/>
  <c r="K4414" i="4"/>
  <c r="N4414" i="4"/>
  <c r="I4418" i="4"/>
  <c r="K4418" i="4"/>
  <c r="N4418" i="4"/>
  <c r="M4418" i="4"/>
  <c r="I4422" i="4"/>
  <c r="K4422" i="4"/>
  <c r="N4422" i="4"/>
  <c r="I4426" i="4"/>
  <c r="K4426" i="4"/>
  <c r="M4426" i="4"/>
  <c r="N4426" i="4"/>
  <c r="I4430" i="4"/>
  <c r="K4430" i="4"/>
  <c r="N4430" i="4"/>
  <c r="K4434" i="4"/>
  <c r="N4434" i="4"/>
  <c r="I4438" i="4"/>
  <c r="K4438" i="4"/>
  <c r="N4438" i="4"/>
  <c r="M4438" i="4"/>
  <c r="K4442" i="4"/>
  <c r="M4442" i="4"/>
  <c r="N4442" i="4"/>
  <c r="I4446" i="4"/>
  <c r="K4446" i="4"/>
  <c r="N4446" i="4"/>
  <c r="I4450" i="4"/>
  <c r="K4450" i="4"/>
  <c r="N4450" i="4"/>
  <c r="M4450" i="4"/>
  <c r="K4454" i="4"/>
  <c r="N4454" i="4"/>
  <c r="I4458" i="4"/>
  <c r="K4458" i="4"/>
  <c r="M4458" i="4"/>
  <c r="N4458" i="4"/>
  <c r="I4462" i="4"/>
  <c r="K4462" i="4"/>
  <c r="N4462" i="4"/>
  <c r="K4466" i="4"/>
  <c r="N4466" i="4"/>
  <c r="I4470" i="4"/>
  <c r="K4470" i="4"/>
  <c r="N4470" i="4"/>
  <c r="M4470" i="4"/>
  <c r="I4474" i="4"/>
  <c r="K4474" i="4"/>
  <c r="M4474" i="4"/>
  <c r="N4474" i="4"/>
  <c r="K4478" i="4"/>
  <c r="N4478" i="4"/>
  <c r="I4482" i="4"/>
  <c r="K4482" i="4"/>
  <c r="N4482" i="4"/>
  <c r="M4482" i="4"/>
  <c r="I4486" i="4"/>
  <c r="K4486" i="4"/>
  <c r="N4486" i="4"/>
  <c r="I4490" i="4"/>
  <c r="K4490" i="4"/>
  <c r="M4490" i="4"/>
  <c r="N4490" i="4"/>
  <c r="K4494" i="4"/>
  <c r="N4494" i="4"/>
  <c r="I4498" i="4"/>
  <c r="K4498" i="4"/>
  <c r="N4498" i="4"/>
  <c r="K4502" i="4"/>
  <c r="I4502" i="4"/>
  <c r="N4502" i="4"/>
  <c r="M4502" i="4"/>
  <c r="I4506" i="4"/>
  <c r="K4506" i="4"/>
  <c r="M4506" i="4"/>
  <c r="N4506" i="4"/>
  <c r="I4510" i="4"/>
  <c r="K4510" i="4"/>
  <c r="N4510" i="4"/>
  <c r="I4514" i="4"/>
  <c r="K4514" i="4"/>
  <c r="N4514" i="4"/>
  <c r="M4514" i="4"/>
  <c r="K4518" i="4"/>
  <c r="N4518" i="4"/>
  <c r="I4518" i="4"/>
  <c r="K4522" i="4"/>
  <c r="M4522" i="4"/>
  <c r="N4522" i="4"/>
  <c r="I4526" i="4"/>
  <c r="K4526" i="4"/>
  <c r="N4526" i="4"/>
  <c r="I4530" i="4"/>
  <c r="K4530" i="4"/>
  <c r="N4530" i="4"/>
  <c r="K4534" i="4"/>
  <c r="N4534" i="4"/>
  <c r="M4534" i="4"/>
  <c r="I4538" i="4"/>
  <c r="K4538" i="4"/>
  <c r="M4538" i="4"/>
  <c r="N4538" i="4"/>
  <c r="I4542" i="4"/>
  <c r="K4542" i="4"/>
  <c r="N4542" i="4"/>
  <c r="I4546" i="4"/>
  <c r="K4546" i="4"/>
  <c r="N4546" i="4"/>
  <c r="M4546" i="4"/>
  <c r="I4550" i="4"/>
  <c r="K4550" i="4"/>
  <c r="N4550" i="4"/>
  <c r="K4554" i="4"/>
  <c r="M4554" i="4"/>
  <c r="N4554" i="4"/>
  <c r="K4558" i="4"/>
  <c r="I4558" i="4"/>
  <c r="N4558" i="4"/>
  <c r="I4562" i="4"/>
  <c r="K4562" i="4"/>
  <c r="N4562" i="4"/>
  <c r="K4566" i="4"/>
  <c r="N4566" i="4"/>
  <c r="M4566" i="4"/>
  <c r="I4570" i="4"/>
  <c r="K4570" i="4"/>
  <c r="M4570" i="4"/>
  <c r="N4570" i="4"/>
  <c r="I4574" i="4"/>
  <c r="K4574" i="4"/>
  <c r="N4574" i="4"/>
  <c r="I4578" i="4"/>
  <c r="K4578" i="4"/>
  <c r="N4578" i="4"/>
  <c r="M4578" i="4"/>
  <c r="I4582" i="4"/>
  <c r="K4582" i="4"/>
  <c r="N4582" i="4"/>
  <c r="I4586" i="4"/>
  <c r="K4586" i="4"/>
  <c r="M4586" i="4"/>
  <c r="N4586" i="4"/>
  <c r="K4590" i="4"/>
  <c r="N4590" i="4"/>
  <c r="I4590" i="4"/>
  <c r="I4594" i="4"/>
  <c r="K4594" i="4"/>
  <c r="N4594" i="4"/>
  <c r="I4598" i="4"/>
  <c r="K4598" i="4"/>
  <c r="N4598" i="4"/>
  <c r="M4598" i="4"/>
  <c r="K4602" i="4"/>
  <c r="M4602" i="4"/>
  <c r="N4602" i="4"/>
  <c r="I4606" i="4"/>
  <c r="K4606" i="4"/>
  <c r="N4606" i="4"/>
  <c r="I4610" i="4"/>
  <c r="K4610" i="4"/>
  <c r="N4610" i="4"/>
  <c r="M4610" i="4"/>
  <c r="K4614" i="4"/>
  <c r="I4614" i="4"/>
  <c r="N4614" i="4"/>
  <c r="I4618" i="4"/>
  <c r="K4618" i="4"/>
  <c r="M4618" i="4"/>
  <c r="N4618" i="4"/>
  <c r="I4622" i="4"/>
  <c r="K4622" i="4"/>
  <c r="N4622" i="4"/>
  <c r="K4626" i="4"/>
  <c r="N4626" i="4"/>
  <c r="I4630" i="4"/>
  <c r="K4630" i="4"/>
  <c r="N4630" i="4"/>
  <c r="M4630" i="4"/>
  <c r="I4634" i="4"/>
  <c r="K4634" i="4"/>
  <c r="M4634" i="4"/>
  <c r="N4634" i="4"/>
  <c r="K4638" i="4"/>
  <c r="N4638" i="4"/>
  <c r="I4642" i="4"/>
  <c r="K4642" i="4"/>
  <c r="N4642" i="4"/>
  <c r="M4642" i="4"/>
  <c r="I4646" i="4"/>
  <c r="K4646" i="4"/>
  <c r="N4646" i="4"/>
  <c r="K4650" i="4"/>
  <c r="M4650" i="4"/>
  <c r="N4650" i="4"/>
  <c r="I4650" i="4"/>
  <c r="I4654" i="4"/>
  <c r="K4654" i="4"/>
  <c r="N4654" i="4"/>
  <c r="I4658" i="4"/>
  <c r="K4658" i="4"/>
  <c r="N4658" i="4"/>
  <c r="I4662" i="4"/>
  <c r="K4662" i="4"/>
  <c r="N4662" i="4"/>
  <c r="M4662" i="4"/>
  <c r="I4666" i="4"/>
  <c r="K4666" i="4"/>
  <c r="M4666" i="4"/>
  <c r="N4666" i="4"/>
  <c r="I4670" i="4"/>
  <c r="K4670" i="4"/>
  <c r="N4670" i="4"/>
  <c r="K4674" i="4"/>
  <c r="I4674" i="4"/>
  <c r="N4674" i="4"/>
  <c r="M4674" i="4"/>
  <c r="I4678" i="4"/>
  <c r="K4678" i="4"/>
  <c r="N4678" i="4"/>
  <c r="K4682" i="4"/>
  <c r="M4682" i="4"/>
  <c r="N4682" i="4"/>
  <c r="K4686" i="4"/>
  <c r="N4686" i="4"/>
  <c r="I4690" i="4"/>
  <c r="K4690" i="4"/>
  <c r="N4690" i="4"/>
  <c r="I4694" i="4"/>
  <c r="K4694" i="4"/>
  <c r="N4694" i="4"/>
  <c r="M4694" i="4"/>
  <c r="I4698" i="4"/>
  <c r="K4698" i="4"/>
  <c r="M4698" i="4"/>
  <c r="N4698" i="4"/>
  <c r="I4702" i="4"/>
  <c r="K4702" i="4"/>
  <c r="N4702" i="4"/>
  <c r="I4706" i="4"/>
  <c r="K4706" i="4"/>
  <c r="N4706" i="4"/>
  <c r="M4706" i="4"/>
  <c r="I4710" i="4"/>
  <c r="K4710" i="4"/>
  <c r="N4710" i="4"/>
  <c r="I4714" i="4"/>
  <c r="K4714" i="4"/>
  <c r="M4714" i="4"/>
  <c r="N4714" i="4"/>
  <c r="I4718" i="4"/>
  <c r="K4718" i="4"/>
  <c r="N4718" i="4"/>
  <c r="K4722" i="4"/>
  <c r="N4722" i="4"/>
  <c r="I4726" i="4"/>
  <c r="K4726" i="4"/>
  <c r="N4726" i="4"/>
  <c r="M4726" i="4"/>
  <c r="K4730" i="4"/>
  <c r="I4730" i="4"/>
  <c r="M4730" i="4"/>
  <c r="N4730" i="4"/>
  <c r="I4734" i="4"/>
  <c r="K4734" i="4"/>
  <c r="N4734" i="4"/>
  <c r="I4738" i="4"/>
  <c r="K4738" i="4"/>
  <c r="N4738" i="4"/>
  <c r="M4738" i="4"/>
  <c r="I4742" i="4"/>
  <c r="K4742" i="4"/>
  <c r="N4742" i="4"/>
  <c r="I4746" i="4"/>
  <c r="K4746" i="4"/>
  <c r="M4746" i="4"/>
  <c r="N4746" i="4"/>
  <c r="I4750" i="4"/>
  <c r="K4750" i="4"/>
  <c r="N4750" i="4"/>
  <c r="K4754" i="4"/>
  <c r="N4754" i="4"/>
  <c r="I4754" i="4"/>
  <c r="K4758" i="4"/>
  <c r="N4758" i="4"/>
  <c r="M4758" i="4"/>
  <c r="I4762" i="4"/>
  <c r="K4762" i="4"/>
  <c r="M4762" i="4"/>
  <c r="N4762" i="4"/>
  <c r="I4766" i="4"/>
  <c r="K4766" i="4"/>
  <c r="N4766" i="4"/>
  <c r="I4770" i="4"/>
  <c r="K4770" i="4"/>
  <c r="N4770" i="4"/>
  <c r="M4770" i="4"/>
  <c r="I4774" i="4"/>
  <c r="K4774" i="4"/>
  <c r="N4774" i="4"/>
  <c r="I4778" i="4"/>
  <c r="K4778" i="4"/>
  <c r="M4778" i="4"/>
  <c r="N4778" i="4"/>
  <c r="K4782" i="4"/>
  <c r="N4782" i="4"/>
  <c r="I4786" i="4"/>
  <c r="K4786" i="4"/>
  <c r="N4786" i="4"/>
  <c r="I4790" i="4"/>
  <c r="K4790" i="4"/>
  <c r="N4790" i="4"/>
  <c r="M4790" i="4"/>
  <c r="I4794" i="4"/>
  <c r="K4794" i="4"/>
  <c r="M4794" i="4"/>
  <c r="N4794" i="4"/>
  <c r="K4798" i="4"/>
  <c r="I4798" i="4"/>
  <c r="N4798" i="4"/>
  <c r="I4802" i="4"/>
  <c r="K4802" i="4"/>
  <c r="N4802" i="4"/>
  <c r="M4802" i="4"/>
  <c r="K4806" i="4"/>
  <c r="N4806" i="4"/>
  <c r="I4810" i="4"/>
  <c r="K4810" i="4"/>
  <c r="M4810" i="4"/>
  <c r="N4810" i="4"/>
  <c r="I4814" i="4"/>
  <c r="K4814" i="4"/>
  <c r="N4814" i="4"/>
  <c r="I4818" i="4"/>
  <c r="K4818" i="4"/>
  <c r="N4818" i="4"/>
  <c r="K4822" i="4"/>
  <c r="N4822" i="4"/>
  <c r="I4822" i="4"/>
  <c r="M4822" i="4"/>
  <c r="K4826" i="4"/>
  <c r="M4826" i="4"/>
  <c r="N4826" i="4"/>
  <c r="I4830" i="4"/>
  <c r="K4830" i="4"/>
  <c r="N4830" i="4"/>
  <c r="I4834" i="4"/>
  <c r="K4834" i="4"/>
  <c r="N4834" i="4"/>
  <c r="M4834" i="4"/>
  <c r="I4838" i="4"/>
  <c r="K4838" i="4"/>
  <c r="N4838" i="4"/>
  <c r="I4842" i="4"/>
  <c r="K4842" i="4"/>
  <c r="M4842" i="4"/>
  <c r="N4842" i="4"/>
  <c r="I4846" i="4"/>
  <c r="K4846" i="4"/>
  <c r="N4846" i="4"/>
  <c r="K4850" i="4"/>
  <c r="I4850" i="4"/>
  <c r="N4850" i="4"/>
  <c r="I4854" i="4"/>
  <c r="K4854" i="4"/>
  <c r="N4854" i="4"/>
  <c r="M4854" i="4"/>
  <c r="I4858" i="4"/>
  <c r="K4858" i="4"/>
  <c r="M4858" i="4"/>
  <c r="N4858" i="4"/>
  <c r="I4862" i="4"/>
  <c r="K4862" i="4"/>
  <c r="N4862" i="4"/>
  <c r="I4866" i="4"/>
  <c r="K4866" i="4"/>
  <c r="N4866" i="4"/>
  <c r="M4866" i="4"/>
  <c r="I4870" i="4"/>
  <c r="K4870" i="4"/>
  <c r="N4870" i="4"/>
  <c r="K4874" i="4"/>
  <c r="M4874" i="4"/>
  <c r="N4874" i="4"/>
  <c r="I4878" i="4"/>
  <c r="K4878" i="4"/>
  <c r="N4878" i="4"/>
  <c r="I4882" i="4"/>
  <c r="K4882" i="4"/>
  <c r="N4882" i="4"/>
  <c r="I4886" i="4"/>
  <c r="K4886" i="4"/>
  <c r="N4886" i="4"/>
  <c r="M4886" i="4"/>
  <c r="K4890" i="4"/>
  <c r="M4890" i="4"/>
  <c r="N4890" i="4"/>
  <c r="K4894" i="4"/>
  <c r="N4894" i="4"/>
  <c r="I4894" i="4"/>
  <c r="I4898" i="4"/>
  <c r="K4898" i="4"/>
  <c r="N4898" i="4"/>
  <c r="M4898" i="4"/>
  <c r="I4902" i="4"/>
  <c r="K4902" i="4"/>
  <c r="N4902" i="4"/>
  <c r="I4906" i="4"/>
  <c r="K4906" i="4"/>
  <c r="M4906" i="4"/>
  <c r="N4906" i="4"/>
  <c r="I4910" i="4"/>
  <c r="K4910" i="4"/>
  <c r="N4910" i="4"/>
  <c r="I4914" i="4"/>
  <c r="K4914" i="4"/>
  <c r="N4914" i="4"/>
  <c r="K4918" i="4"/>
  <c r="I4918" i="4"/>
  <c r="N4918" i="4"/>
  <c r="M4918" i="4"/>
  <c r="I4922" i="4"/>
  <c r="K4922" i="4"/>
  <c r="M4922" i="4"/>
  <c r="N4922" i="4"/>
  <c r="I4926" i="4"/>
  <c r="K4926" i="4"/>
  <c r="N4926" i="4"/>
  <c r="K4930" i="4"/>
  <c r="N4930" i="4"/>
  <c r="M4930" i="4"/>
  <c r="I4934" i="4"/>
  <c r="K4934" i="4"/>
  <c r="N4934" i="4"/>
  <c r="I4938" i="4"/>
  <c r="K4938" i="4"/>
  <c r="M4938" i="4"/>
  <c r="N4938" i="4"/>
  <c r="K4942" i="4"/>
  <c r="N4942" i="4"/>
  <c r="K4946" i="4"/>
  <c r="N4946" i="4"/>
  <c r="I4950" i="4"/>
  <c r="K4950" i="4"/>
  <c r="N4950" i="4"/>
  <c r="M4950" i="4"/>
  <c r="I4954" i="4"/>
  <c r="K4954" i="4"/>
  <c r="M4954" i="4"/>
  <c r="N4954" i="4"/>
  <c r="K4958" i="4"/>
  <c r="I4958" i="4"/>
  <c r="N4958" i="4"/>
  <c r="I4962" i="4"/>
  <c r="K4962" i="4"/>
  <c r="N4962" i="4"/>
  <c r="M4962" i="4"/>
  <c r="I4966" i="4"/>
  <c r="K4966" i="4"/>
  <c r="N4966" i="4"/>
  <c r="K4970" i="4"/>
  <c r="M4970" i="4"/>
  <c r="N4970" i="4"/>
  <c r="I4970" i="4"/>
  <c r="I4974" i="4"/>
  <c r="K4974" i="4"/>
  <c r="N4974" i="4"/>
  <c r="I4978" i="4"/>
  <c r="K4978" i="4"/>
  <c r="N4978" i="4"/>
  <c r="I4982" i="4"/>
  <c r="K4982" i="4"/>
  <c r="N4982" i="4"/>
  <c r="M4982" i="4"/>
  <c r="K4986" i="4"/>
  <c r="M4986" i="4"/>
  <c r="N4986" i="4"/>
  <c r="I4990" i="4"/>
  <c r="K4990" i="4"/>
  <c r="N4990" i="4"/>
  <c r="K4994" i="4"/>
  <c r="I4994" i="4"/>
  <c r="N4994" i="4"/>
  <c r="M4994" i="4"/>
  <c r="K4998" i="4"/>
  <c r="N4998" i="4"/>
  <c r="I5002" i="4"/>
  <c r="K5002" i="4"/>
  <c r="M5002" i="4"/>
  <c r="N5002" i="4"/>
  <c r="I5006" i="4"/>
  <c r="K5006" i="4"/>
  <c r="N5006" i="4"/>
  <c r="K5010" i="4"/>
  <c r="N5010" i="4"/>
  <c r="I5010" i="4"/>
  <c r="K5014" i="4"/>
  <c r="N5014" i="4"/>
  <c r="M5014" i="4"/>
  <c r="I5018" i="4"/>
  <c r="K5018" i="4"/>
  <c r="M5018" i="4"/>
  <c r="N5018" i="4"/>
  <c r="I5022" i="4"/>
  <c r="K5022" i="4"/>
  <c r="N5022" i="4"/>
  <c r="I5026" i="4"/>
  <c r="K5026" i="4"/>
  <c r="N5026" i="4"/>
  <c r="M5026" i="4"/>
  <c r="I5030" i="4"/>
  <c r="K5030" i="4"/>
  <c r="N5030" i="4"/>
  <c r="I5034" i="4"/>
  <c r="K5034" i="4"/>
  <c r="M5034" i="4"/>
  <c r="N5034" i="4"/>
  <c r="K5038" i="4"/>
  <c r="I5038" i="4"/>
  <c r="N5038" i="4"/>
  <c r="I5042" i="4"/>
  <c r="K5042" i="4"/>
  <c r="N5042" i="4"/>
  <c r="M4297" i="4"/>
  <c r="M4317" i="4"/>
  <c r="M4329" i="4"/>
  <c r="M4349" i="4"/>
  <c r="M4361" i="4"/>
  <c r="M4381" i="4"/>
  <c r="M4393" i="4"/>
  <c r="M4413" i="4"/>
  <c r="M4425" i="4"/>
  <c r="M4445" i="4"/>
  <c r="M4457" i="4"/>
  <c r="M4477" i="4"/>
  <c r="J1888" i="4"/>
  <c r="K91" i="4"/>
  <c r="N91" i="4"/>
  <c r="K95" i="4"/>
  <c r="N95" i="4"/>
  <c r="K99" i="4"/>
  <c r="N99" i="4"/>
  <c r="K103" i="4"/>
  <c r="N103" i="4"/>
  <c r="K107" i="4"/>
  <c r="N107" i="4"/>
  <c r="K111" i="4"/>
  <c r="N111" i="4"/>
  <c r="K115" i="4"/>
  <c r="N115" i="4"/>
  <c r="K123" i="4"/>
  <c r="N123" i="4"/>
  <c r="K127" i="4"/>
  <c r="N127" i="4"/>
  <c r="K131" i="4"/>
  <c r="N131" i="4"/>
  <c r="K135" i="4"/>
  <c r="N135" i="4"/>
  <c r="K139" i="4"/>
  <c r="N139" i="4"/>
  <c r="K143" i="4"/>
  <c r="N143" i="4"/>
  <c r="K147" i="4"/>
  <c r="N147" i="4"/>
  <c r="N151" i="4"/>
  <c r="K151" i="4"/>
  <c r="K155" i="4"/>
  <c r="N155" i="4"/>
  <c r="K159" i="4"/>
  <c r="N159" i="4"/>
  <c r="K163" i="4"/>
  <c r="N163" i="4"/>
  <c r="K167" i="4"/>
  <c r="N167" i="4"/>
  <c r="K171" i="4"/>
  <c r="N171" i="4"/>
  <c r="K175" i="4"/>
  <c r="N175" i="4"/>
  <c r="K179" i="4"/>
  <c r="N179" i="4"/>
  <c r="K187" i="4"/>
  <c r="N187" i="4"/>
  <c r="K191" i="4"/>
  <c r="N191" i="4"/>
  <c r="K195" i="4"/>
  <c r="N195" i="4"/>
  <c r="K199" i="4"/>
  <c r="N199" i="4"/>
  <c r="K203" i="4"/>
  <c r="N203" i="4"/>
  <c r="K207" i="4"/>
  <c r="N207" i="4"/>
  <c r="K211" i="4"/>
  <c r="N211" i="4"/>
  <c r="N215" i="4"/>
  <c r="K215" i="4"/>
  <c r="K219" i="4"/>
  <c r="N219" i="4"/>
  <c r="K223" i="4"/>
  <c r="N223" i="4"/>
  <c r="K227" i="4"/>
  <c r="N227" i="4"/>
  <c r="K231" i="4"/>
  <c r="N231" i="4"/>
  <c r="K235" i="4"/>
  <c r="N235" i="4"/>
  <c r="K239" i="4"/>
  <c r="N239" i="4"/>
  <c r="K243" i="4"/>
  <c r="N243" i="4"/>
  <c r="K251" i="4"/>
  <c r="N251" i="4"/>
  <c r="K255" i="4"/>
  <c r="N255" i="4"/>
  <c r="K259" i="4"/>
  <c r="N259" i="4"/>
  <c r="K263" i="4"/>
  <c r="N263" i="4"/>
  <c r="K267" i="4"/>
  <c r="N267" i="4"/>
  <c r="K271" i="4"/>
  <c r="N271" i="4"/>
  <c r="K275" i="4"/>
  <c r="N275" i="4"/>
  <c r="N279" i="4"/>
  <c r="K279" i="4"/>
  <c r="K283" i="4"/>
  <c r="N283" i="4"/>
  <c r="K287" i="4"/>
  <c r="N287" i="4"/>
  <c r="K291" i="4"/>
  <c r="N291" i="4"/>
  <c r="K295" i="4"/>
  <c r="N295" i="4"/>
  <c r="K299" i="4"/>
  <c r="N299" i="4"/>
  <c r="K303" i="4"/>
  <c r="N303" i="4"/>
  <c r="K307" i="4"/>
  <c r="N307" i="4"/>
  <c r="K315" i="4"/>
  <c r="N315" i="4"/>
  <c r="K319" i="4"/>
  <c r="N319" i="4"/>
  <c r="K323" i="4"/>
  <c r="N323" i="4"/>
  <c r="K327" i="4"/>
  <c r="N327" i="4"/>
  <c r="K331" i="4"/>
  <c r="N331" i="4"/>
  <c r="K335" i="4"/>
  <c r="N335" i="4"/>
  <c r="K339" i="4"/>
  <c r="N339" i="4"/>
  <c r="N343" i="4"/>
  <c r="K343" i="4"/>
  <c r="K347" i="4"/>
  <c r="N347" i="4"/>
  <c r="K351" i="4"/>
  <c r="N351" i="4"/>
  <c r="K355" i="4"/>
  <c r="N355" i="4"/>
  <c r="K359" i="4"/>
  <c r="N359" i="4"/>
  <c r="K363" i="4"/>
  <c r="N363" i="4"/>
  <c r="K367" i="4"/>
  <c r="N367" i="4"/>
  <c r="K371" i="4"/>
  <c r="N371" i="4"/>
  <c r="K379" i="4"/>
  <c r="N379" i="4"/>
  <c r="K383" i="4"/>
  <c r="N383" i="4"/>
  <c r="K387" i="4"/>
  <c r="N387" i="4"/>
  <c r="K391" i="4"/>
  <c r="N391" i="4"/>
  <c r="K395" i="4"/>
  <c r="N395" i="4"/>
  <c r="K399" i="4"/>
  <c r="N399" i="4"/>
  <c r="K403" i="4"/>
  <c r="N403" i="4"/>
  <c r="N407" i="4"/>
  <c r="K407" i="4"/>
  <c r="K411" i="4"/>
  <c r="N411" i="4"/>
  <c r="K415" i="4"/>
  <c r="N415" i="4"/>
  <c r="K419" i="4"/>
  <c r="N419" i="4"/>
  <c r="K423" i="4"/>
  <c r="N423" i="4"/>
  <c r="K427" i="4"/>
  <c r="N427" i="4"/>
  <c r="K431" i="4"/>
  <c r="N431" i="4"/>
  <c r="K435" i="4"/>
  <c r="N435" i="4"/>
  <c r="K443" i="4"/>
  <c r="N443" i="4"/>
  <c r="K119" i="4"/>
  <c r="K247" i="4"/>
  <c r="K375" i="4"/>
  <c r="K4293" i="4"/>
  <c r="M4293" i="4"/>
  <c r="K4309" i="4"/>
  <c r="M4309" i="4"/>
  <c r="K4325" i="4"/>
  <c r="M4325" i="4"/>
  <c r="K4341" i="4"/>
  <c r="M4341" i="4"/>
  <c r="K4357" i="4"/>
  <c r="M4357" i="4"/>
  <c r="K4373" i="4"/>
  <c r="M4373" i="4"/>
  <c r="K4389" i="4"/>
  <c r="M4389" i="4"/>
  <c r="K4405" i="4"/>
  <c r="M4405" i="4"/>
  <c r="K4421" i="4"/>
  <c r="M4421" i="4"/>
  <c r="K4437" i="4"/>
  <c r="M4437" i="4"/>
  <c r="K4453" i="4"/>
  <c r="M4453" i="4"/>
  <c r="K4469" i="4"/>
  <c r="M4469" i="4"/>
  <c r="K4485" i="4"/>
  <c r="M4485" i="4"/>
  <c r="K4501" i="4"/>
  <c r="M4501" i="4"/>
  <c r="K4517" i="4"/>
  <c r="M4517" i="4"/>
  <c r="K4533" i="4"/>
  <c r="M4533" i="4"/>
  <c r="K4549" i="4"/>
  <c r="M4549" i="4"/>
  <c r="K4565" i="4"/>
  <c r="M4565" i="4"/>
  <c r="K4581" i="4"/>
  <c r="M4581" i="4"/>
  <c r="K4597" i="4"/>
  <c r="M4597" i="4"/>
  <c r="K4613" i="4"/>
  <c r="M4613" i="4"/>
  <c r="K4629" i="4"/>
  <c r="M4629" i="4"/>
  <c r="K4645" i="4"/>
  <c r="M4645" i="4"/>
  <c r="K4661" i="4"/>
  <c r="M4661" i="4"/>
  <c r="K4677" i="4"/>
  <c r="M4677" i="4"/>
  <c r="K4693" i="4"/>
  <c r="M4693" i="4"/>
  <c r="K4709" i="4"/>
  <c r="M4709" i="4"/>
  <c r="K4725" i="4"/>
  <c r="M4725" i="4"/>
  <c r="K4741" i="4"/>
  <c r="M4741" i="4"/>
  <c r="K4757" i="4"/>
  <c r="M4757" i="4"/>
  <c r="K4773" i="4"/>
  <c r="M4773" i="4"/>
  <c r="K4789" i="4"/>
  <c r="M4789" i="4"/>
  <c r="K4805" i="4"/>
  <c r="M4805" i="4"/>
  <c r="K4821" i="4"/>
  <c r="M4821" i="4"/>
  <c r="K4837" i="4"/>
  <c r="M4837" i="4"/>
  <c r="K4853" i="4"/>
  <c r="M4853" i="4"/>
  <c r="K4869" i="4"/>
  <c r="M4869" i="4"/>
  <c r="K4885" i="4"/>
  <c r="M4885" i="4"/>
  <c r="K4901" i="4"/>
  <c r="M4901" i="4"/>
  <c r="K4917" i="4"/>
  <c r="M4917" i="4"/>
  <c r="K4933" i="4"/>
  <c r="M4933" i="4"/>
  <c r="K4949" i="4"/>
  <c r="M4949" i="4"/>
  <c r="K4965" i="4"/>
  <c r="M4965" i="4"/>
  <c r="K4981" i="4"/>
  <c r="M4981" i="4"/>
  <c r="K4997" i="4"/>
  <c r="M4997" i="4"/>
  <c r="K5013" i="4"/>
  <c r="M5013" i="4"/>
  <c r="K5029" i="4"/>
  <c r="M5029" i="4"/>
  <c r="K183" i="4"/>
  <c r="K311" i="4"/>
  <c r="K439" i="4"/>
  <c r="K471" i="4"/>
  <c r="K535" i="4"/>
  <c r="K599" i="4"/>
  <c r="K663" i="4"/>
  <c r="K727" i="4"/>
  <c r="K791" i="4"/>
  <c r="K1039" i="4"/>
  <c r="K2503" i="4"/>
  <c r="K4000" i="4"/>
  <c r="M92" i="4"/>
  <c r="K92" i="4"/>
  <c r="I96" i="4"/>
  <c r="K96" i="4"/>
  <c r="I100" i="4"/>
  <c r="K100" i="4"/>
  <c r="I104" i="4"/>
  <c r="K104" i="4"/>
  <c r="I112" i="4"/>
  <c r="K112" i="4"/>
  <c r="I116" i="4"/>
  <c r="K116" i="4"/>
  <c r="I120" i="4"/>
  <c r="K120" i="4"/>
  <c r="I124" i="4"/>
  <c r="K124" i="4"/>
  <c r="I128" i="4"/>
  <c r="K128" i="4"/>
  <c r="I136" i="4"/>
  <c r="K136" i="4"/>
  <c r="I144" i="4"/>
  <c r="K144" i="4"/>
  <c r="I148" i="4"/>
  <c r="K148" i="4"/>
  <c r="I156" i="4"/>
  <c r="K156" i="4"/>
  <c r="I160" i="4"/>
  <c r="K160" i="4"/>
  <c r="I164" i="4"/>
  <c r="K164" i="4"/>
  <c r="I168" i="4"/>
  <c r="J168" i="4" s="1"/>
  <c r="K168" i="4"/>
  <c r="I176" i="4"/>
  <c r="K176" i="4"/>
  <c r="I180" i="4"/>
  <c r="K180" i="4"/>
  <c r="I184" i="4"/>
  <c r="K184" i="4"/>
  <c r="I188" i="4"/>
  <c r="K188" i="4"/>
  <c r="I192" i="4"/>
  <c r="K192" i="4"/>
  <c r="I196" i="4"/>
  <c r="K196" i="4"/>
  <c r="I200" i="4"/>
  <c r="K200" i="4"/>
  <c r="I208" i="4"/>
  <c r="K208" i="4"/>
  <c r="I212" i="4"/>
  <c r="K212" i="4"/>
  <c r="I216" i="4"/>
  <c r="K216" i="4"/>
  <c r="I220" i="4"/>
  <c r="K220" i="4"/>
  <c r="I224" i="4"/>
  <c r="K224" i="4"/>
  <c r="I228" i="4"/>
  <c r="K228" i="4"/>
  <c r="I240" i="4"/>
  <c r="K240" i="4"/>
  <c r="I244" i="4"/>
  <c r="K244" i="4"/>
  <c r="I248" i="4"/>
  <c r="K248" i="4"/>
  <c r="I252" i="4"/>
  <c r="K252" i="4"/>
  <c r="I256" i="4"/>
  <c r="K256" i="4"/>
  <c r="I260" i="4"/>
  <c r="K260" i="4"/>
  <c r="I264" i="4"/>
  <c r="K264" i="4"/>
  <c r="I272" i="4"/>
  <c r="K272" i="4"/>
  <c r="I276" i="4"/>
  <c r="K276" i="4"/>
  <c r="I280" i="4"/>
  <c r="K280" i="4"/>
  <c r="I284" i="4"/>
  <c r="K284" i="4"/>
  <c r="I288" i="4"/>
  <c r="K288" i="4"/>
  <c r="I292" i="4"/>
  <c r="K292" i="4"/>
  <c r="I296" i="4"/>
  <c r="K296" i="4"/>
  <c r="I304" i="4"/>
  <c r="K304" i="4"/>
  <c r="I308" i="4"/>
  <c r="K308" i="4"/>
  <c r="I312" i="4"/>
  <c r="K312" i="4"/>
  <c r="I316" i="4"/>
  <c r="K316" i="4"/>
  <c r="I320" i="4"/>
  <c r="K320" i="4"/>
  <c r="I324" i="4"/>
  <c r="K324" i="4"/>
  <c r="I344" i="4"/>
  <c r="K344" i="4"/>
  <c r="I400" i="4"/>
  <c r="K400" i="4"/>
  <c r="I512" i="4"/>
  <c r="K512" i="4"/>
  <c r="I572" i="4"/>
  <c r="K572" i="4"/>
  <c r="I632" i="4"/>
  <c r="K632" i="4"/>
  <c r="I744" i="4"/>
  <c r="K744" i="4"/>
  <c r="I800" i="4"/>
  <c r="K800" i="4"/>
  <c r="I856" i="4"/>
  <c r="K856" i="4"/>
  <c r="I912" i="4"/>
  <c r="K912" i="4"/>
  <c r="I976" i="4"/>
  <c r="K976" i="4"/>
  <c r="I1044" i="4"/>
  <c r="K1044" i="4"/>
  <c r="I1204" i="4"/>
  <c r="J1204" i="4" s="1"/>
  <c r="K1204" i="4"/>
  <c r="I1288" i="4"/>
  <c r="J1288" i="4" s="1"/>
  <c r="K1288" i="4"/>
  <c r="I1428" i="4"/>
  <c r="J1428" i="4" s="1"/>
  <c r="K1428" i="4"/>
  <c r="I1512" i="4"/>
  <c r="K1512" i="4"/>
  <c r="I1544" i="4"/>
  <c r="K1544" i="4"/>
  <c r="I1632" i="4"/>
  <c r="K1632" i="4"/>
  <c r="I1656" i="4"/>
  <c r="K1656" i="4"/>
  <c r="I1768" i="4"/>
  <c r="K1768" i="4"/>
  <c r="I1856" i="4"/>
  <c r="K1856" i="4"/>
  <c r="I1972" i="4"/>
  <c r="K1972" i="4"/>
  <c r="I2000" i="4"/>
  <c r="K2000" i="4"/>
  <c r="I2012" i="4"/>
  <c r="K2012" i="4"/>
  <c r="I2016" i="4"/>
  <c r="K2016" i="4"/>
  <c r="I2020" i="4"/>
  <c r="K2020" i="4"/>
  <c r="I2024" i="4"/>
  <c r="K2024" i="4"/>
  <c r="I2028" i="4"/>
  <c r="K2028" i="4"/>
  <c r="I2032" i="4"/>
  <c r="K2032" i="4"/>
  <c r="I2036" i="4"/>
  <c r="K2036" i="4"/>
  <c r="I2040" i="4"/>
  <c r="K2040" i="4"/>
  <c r="I2044" i="4"/>
  <c r="K2044" i="4"/>
  <c r="I2048" i="4"/>
  <c r="K2048" i="4"/>
  <c r="I2052" i="4"/>
  <c r="K2052" i="4"/>
  <c r="I2056" i="4"/>
  <c r="K2056" i="4"/>
  <c r="I2060" i="4"/>
  <c r="K2060" i="4"/>
  <c r="I2064" i="4"/>
  <c r="K2064" i="4"/>
  <c r="I2068" i="4"/>
  <c r="K2068" i="4"/>
  <c r="I2072" i="4"/>
  <c r="K2072" i="4"/>
  <c r="I2076" i="4"/>
  <c r="K2076" i="4"/>
  <c r="I2080" i="4"/>
  <c r="K2080" i="4"/>
  <c r="I2084" i="4"/>
  <c r="K2084" i="4"/>
  <c r="I2088" i="4"/>
  <c r="K2088" i="4"/>
  <c r="I2092" i="4"/>
  <c r="K2092" i="4"/>
  <c r="I2096" i="4"/>
  <c r="K2096" i="4"/>
  <c r="I2100" i="4"/>
  <c r="K2100" i="4"/>
  <c r="I2104" i="4"/>
  <c r="K2104" i="4"/>
  <c r="I2108" i="4"/>
  <c r="K2108" i="4"/>
  <c r="I2112" i="4"/>
  <c r="K2112" i="4"/>
  <c r="I2116" i="4"/>
  <c r="K2116" i="4"/>
  <c r="I2120" i="4"/>
  <c r="K2120" i="4"/>
  <c r="I2124" i="4"/>
  <c r="K2124" i="4"/>
  <c r="I2128" i="4"/>
  <c r="K2128" i="4"/>
  <c r="I2132" i="4"/>
  <c r="K2132" i="4"/>
  <c r="I2136" i="4"/>
  <c r="K2136" i="4"/>
  <c r="I2140" i="4"/>
  <c r="K2140" i="4"/>
  <c r="I2144" i="4"/>
  <c r="K2144" i="4"/>
  <c r="I2152" i="4"/>
  <c r="K2152" i="4"/>
  <c r="I2156" i="4"/>
  <c r="K2156" i="4"/>
  <c r="I2160" i="4"/>
  <c r="K2160" i="4"/>
  <c r="I2164" i="4"/>
  <c r="K2164" i="4"/>
  <c r="I2168" i="4"/>
  <c r="K2168" i="4"/>
  <c r="I2172" i="4"/>
  <c r="K2172" i="4"/>
  <c r="I2176" i="4"/>
  <c r="K2176" i="4"/>
  <c r="I2180" i="4"/>
  <c r="K2180" i="4"/>
  <c r="I2184" i="4"/>
  <c r="K2184" i="4"/>
  <c r="I2192" i="4"/>
  <c r="K2192" i="4"/>
  <c r="I2196" i="4"/>
  <c r="K2196" i="4"/>
  <c r="I2200" i="4"/>
  <c r="K2200" i="4"/>
  <c r="I2204" i="4"/>
  <c r="K2204" i="4"/>
  <c r="I2208" i="4"/>
  <c r="K2208" i="4"/>
  <c r="I2212" i="4"/>
  <c r="K2212" i="4"/>
  <c r="I2216" i="4"/>
  <c r="K2216" i="4"/>
  <c r="I2220" i="4"/>
  <c r="K2220" i="4"/>
  <c r="I2224" i="4"/>
  <c r="K2224" i="4"/>
  <c r="I2232" i="4"/>
  <c r="K2232" i="4"/>
  <c r="I2236" i="4"/>
  <c r="K2236" i="4"/>
  <c r="I2240" i="4"/>
  <c r="K2240" i="4"/>
  <c r="I2244" i="4"/>
  <c r="K2244" i="4"/>
  <c r="I2248" i="4"/>
  <c r="K2248" i="4"/>
  <c r="I2252" i="4"/>
  <c r="K2252" i="4"/>
  <c r="I2256" i="4"/>
  <c r="K2256" i="4"/>
  <c r="I2260" i="4"/>
  <c r="K2260" i="4"/>
  <c r="I2264" i="4"/>
  <c r="K2264" i="4"/>
  <c r="I2268" i="4"/>
  <c r="K2268" i="4"/>
  <c r="I2272" i="4"/>
  <c r="K2272" i="4"/>
  <c r="I2280" i="4"/>
  <c r="K2280" i="4"/>
  <c r="I2284" i="4"/>
  <c r="K2284" i="4"/>
  <c r="I2288" i="4"/>
  <c r="K2288" i="4"/>
  <c r="I2292" i="4"/>
  <c r="K2292" i="4"/>
  <c r="I2296" i="4"/>
  <c r="K2296" i="4"/>
  <c r="I2300" i="4"/>
  <c r="K2300" i="4"/>
  <c r="I2304" i="4"/>
  <c r="K2304" i="4"/>
  <c r="I2308" i="4"/>
  <c r="K2308" i="4"/>
  <c r="I2312" i="4"/>
  <c r="K2312" i="4"/>
  <c r="I2320" i="4"/>
  <c r="K2320" i="4"/>
  <c r="I2324" i="4"/>
  <c r="K2324" i="4"/>
  <c r="I2332" i="4"/>
  <c r="K2332" i="4"/>
  <c r="I2336" i="4"/>
  <c r="K2336" i="4"/>
  <c r="I2340" i="4"/>
  <c r="K2340" i="4"/>
  <c r="I2344" i="4"/>
  <c r="K2344" i="4"/>
  <c r="I2348" i="4"/>
  <c r="K2348" i="4"/>
  <c r="I2352" i="4"/>
  <c r="K2352" i="4"/>
  <c r="I2360" i="4"/>
  <c r="K2360" i="4"/>
  <c r="I2364" i="4"/>
  <c r="K2364" i="4"/>
  <c r="I2368" i="4"/>
  <c r="K2368" i="4"/>
  <c r="I2372" i="4"/>
  <c r="K2372" i="4"/>
  <c r="I2376" i="4"/>
  <c r="K2376" i="4"/>
  <c r="I2384" i="4"/>
  <c r="K2384" i="4"/>
  <c r="I2388" i="4"/>
  <c r="K2388" i="4"/>
  <c r="I2392" i="4"/>
  <c r="K2392" i="4"/>
  <c r="I2396" i="4"/>
  <c r="K2396" i="4"/>
  <c r="I2400" i="4"/>
  <c r="K2400" i="4"/>
  <c r="I2404" i="4"/>
  <c r="K2404" i="4"/>
  <c r="I2408" i="4"/>
  <c r="K2408" i="4"/>
  <c r="I2412" i="4"/>
  <c r="K2412" i="4"/>
  <c r="I2416" i="4"/>
  <c r="K2416" i="4"/>
  <c r="I2420" i="4"/>
  <c r="K2420" i="4"/>
  <c r="I2424" i="4"/>
  <c r="K2424" i="4"/>
  <c r="I2428" i="4"/>
  <c r="K2428" i="4"/>
  <c r="I2432" i="4"/>
  <c r="K2432" i="4"/>
  <c r="I2436" i="4"/>
  <c r="K2436" i="4"/>
  <c r="I2440" i="4"/>
  <c r="K2440" i="4"/>
  <c r="I2444" i="4"/>
  <c r="K2444" i="4"/>
  <c r="I2448" i="4"/>
  <c r="K2448" i="4"/>
  <c r="I2452" i="4"/>
  <c r="K2452" i="4"/>
  <c r="I2456" i="4"/>
  <c r="K2456" i="4"/>
  <c r="I2460" i="4"/>
  <c r="K2460" i="4"/>
  <c r="I2464" i="4"/>
  <c r="K2464" i="4"/>
  <c r="I2468" i="4"/>
  <c r="K2468" i="4"/>
  <c r="I2472" i="4"/>
  <c r="K2472" i="4"/>
  <c r="I2476" i="4"/>
  <c r="K2476" i="4"/>
  <c r="I2508" i="4"/>
  <c r="K2508" i="4"/>
  <c r="I2540" i="4"/>
  <c r="K2540" i="4"/>
  <c r="I2572" i="4"/>
  <c r="K2572" i="4"/>
  <c r="I2604" i="4"/>
  <c r="K2604" i="4"/>
  <c r="I2636" i="4"/>
  <c r="K2636" i="4"/>
  <c r="I2668" i="4"/>
  <c r="K2668" i="4"/>
  <c r="I2700" i="4"/>
  <c r="K2700" i="4"/>
  <c r="I2732" i="4"/>
  <c r="K2732" i="4"/>
  <c r="I2764" i="4"/>
  <c r="K2764" i="4"/>
  <c r="I2796" i="4"/>
  <c r="K2796" i="4"/>
  <c r="I2828" i="4"/>
  <c r="K2828" i="4"/>
  <c r="I2860" i="4"/>
  <c r="K2860" i="4"/>
  <c r="I2864" i="4"/>
  <c r="K2864" i="4"/>
  <c r="I2892" i="4"/>
  <c r="K2892" i="4"/>
  <c r="I2924" i="4"/>
  <c r="K2924" i="4"/>
  <c r="I2956" i="4"/>
  <c r="K2956" i="4"/>
  <c r="I2968" i="4"/>
  <c r="K2968" i="4"/>
  <c r="I2988" i="4"/>
  <c r="K2988" i="4"/>
  <c r="I3052" i="4"/>
  <c r="K3052" i="4"/>
  <c r="I3068" i="4"/>
  <c r="K3068" i="4"/>
  <c r="I3084" i="4"/>
  <c r="K3084" i="4"/>
  <c r="I3116" i="4"/>
  <c r="K3116" i="4"/>
  <c r="I3148" i="4"/>
  <c r="K3148" i="4"/>
  <c r="I3180" i="4"/>
  <c r="K3180" i="4"/>
  <c r="I3196" i="4"/>
  <c r="K3196" i="4"/>
  <c r="I3212" i="4"/>
  <c r="K3212" i="4"/>
  <c r="I3224" i="4"/>
  <c r="K3224" i="4"/>
  <c r="I3244" i="4"/>
  <c r="K3244" i="4"/>
  <c r="I3276" i="4"/>
  <c r="K3276" i="4"/>
  <c r="I3308" i="4"/>
  <c r="K3308" i="4"/>
  <c r="I3312" i="4"/>
  <c r="K3312" i="4"/>
  <c r="M3320" i="4"/>
  <c r="K3320" i="4"/>
  <c r="M3324" i="4"/>
  <c r="K3324" i="4"/>
  <c r="M3328" i="4"/>
  <c r="K3328" i="4"/>
  <c r="M3332" i="4"/>
  <c r="K3332" i="4"/>
  <c r="M3336" i="4"/>
  <c r="K3336" i="4"/>
  <c r="M3344" i="4"/>
  <c r="K3344" i="4"/>
  <c r="M3348" i="4"/>
  <c r="K3348" i="4"/>
  <c r="M3356" i="4"/>
  <c r="K3356" i="4"/>
  <c r="M3360" i="4"/>
  <c r="K3360" i="4"/>
  <c r="M3364" i="4"/>
  <c r="K3364" i="4"/>
  <c r="M3368" i="4"/>
  <c r="K3368" i="4"/>
  <c r="M3376" i="4"/>
  <c r="K3376" i="4"/>
  <c r="M3380" i="4"/>
  <c r="K3380" i="4"/>
  <c r="M3384" i="4"/>
  <c r="K3384" i="4"/>
  <c r="M3388" i="4"/>
  <c r="K3388" i="4"/>
  <c r="M3392" i="4"/>
  <c r="K3392" i="4"/>
  <c r="M3396" i="4"/>
  <c r="K3396" i="4"/>
  <c r="M3408" i="4"/>
  <c r="K3408" i="4"/>
  <c r="M3412" i="4"/>
  <c r="K3412" i="4"/>
  <c r="M3416" i="4"/>
  <c r="K3416" i="4"/>
  <c r="M3420" i="4"/>
  <c r="K3420" i="4"/>
  <c r="M3424" i="4"/>
  <c r="K3424" i="4"/>
  <c r="M3428" i="4"/>
  <c r="K3428" i="4"/>
  <c r="M3432" i="4"/>
  <c r="K3432" i="4"/>
  <c r="I3436" i="4"/>
  <c r="K3436" i="4"/>
  <c r="I3440" i="4"/>
  <c r="K3440" i="4"/>
  <c r="M3444" i="4"/>
  <c r="K3444" i="4"/>
  <c r="M3448" i="4"/>
  <c r="K3448" i="4"/>
  <c r="M3452" i="4"/>
  <c r="K3452" i="4"/>
  <c r="M3460" i="4"/>
  <c r="K3460" i="4"/>
  <c r="M3468" i="4"/>
  <c r="K3468" i="4"/>
  <c r="M3472" i="4"/>
  <c r="K3472" i="4"/>
  <c r="M3476" i="4"/>
  <c r="K3476" i="4"/>
  <c r="M3480" i="4"/>
  <c r="K3480" i="4"/>
  <c r="M3484" i="4"/>
  <c r="K3484" i="4"/>
  <c r="M3492" i="4"/>
  <c r="K3492" i="4"/>
  <c r="M3496" i="4"/>
  <c r="K3496" i="4"/>
  <c r="M3500" i="4"/>
  <c r="K3500" i="4"/>
  <c r="M3504" i="4"/>
  <c r="K3504" i="4"/>
  <c r="M3508" i="4"/>
  <c r="K3508" i="4"/>
  <c r="M3512" i="4"/>
  <c r="K3512" i="4"/>
  <c r="I3516" i="4"/>
  <c r="K3516" i="4"/>
  <c r="M3524" i="4"/>
  <c r="K3524" i="4"/>
  <c r="M3532" i="4"/>
  <c r="K3532" i="4"/>
  <c r="M3536" i="4"/>
  <c r="K3536" i="4"/>
  <c r="M3540" i="4"/>
  <c r="K3540" i="4"/>
  <c r="M3544" i="4"/>
  <c r="K3544" i="4"/>
  <c r="I3548" i="4"/>
  <c r="K3548" i="4"/>
  <c r="M3556" i="4"/>
  <c r="K3556" i="4"/>
  <c r="M3560" i="4"/>
  <c r="K3560" i="4"/>
  <c r="M3564" i="4"/>
  <c r="K3564" i="4"/>
  <c r="M3568" i="4"/>
  <c r="K3568" i="4"/>
  <c r="M3572" i="4"/>
  <c r="K3572" i="4"/>
  <c r="M3576" i="4"/>
  <c r="K3576" i="4"/>
  <c r="M3580" i="4"/>
  <c r="K3580" i="4"/>
  <c r="M3588" i="4"/>
  <c r="K3588" i="4"/>
  <c r="M3592" i="4"/>
  <c r="K3592" i="4"/>
  <c r="I3596" i="4"/>
  <c r="K3596" i="4"/>
  <c r="M3600" i="4"/>
  <c r="K3600" i="4"/>
  <c r="M3604" i="4"/>
  <c r="K3604" i="4"/>
  <c r="M3608" i="4"/>
  <c r="K3608" i="4"/>
  <c r="M3612" i="4"/>
  <c r="K3612" i="4"/>
  <c r="M3620" i="4"/>
  <c r="K3620" i="4"/>
  <c r="M3624" i="4"/>
  <c r="K3624" i="4"/>
  <c r="M3628" i="4"/>
  <c r="K3628" i="4"/>
  <c r="I3632" i="4"/>
  <c r="K3632" i="4"/>
  <c r="M3636" i="4"/>
  <c r="K3636" i="4"/>
  <c r="M3640" i="4"/>
  <c r="K3640" i="4"/>
  <c r="I3644" i="4"/>
  <c r="K3644" i="4"/>
  <c r="M3652" i="4"/>
  <c r="K3652" i="4"/>
  <c r="M3656" i="4"/>
  <c r="K3656" i="4"/>
  <c r="M3660" i="4"/>
  <c r="K3660" i="4"/>
  <c r="M3664" i="4"/>
  <c r="K3664" i="4"/>
  <c r="M3668" i="4"/>
  <c r="K3668" i="4"/>
  <c r="M3672" i="4"/>
  <c r="K3672" i="4"/>
  <c r="I3676" i="4"/>
  <c r="K3676" i="4"/>
  <c r="M3684" i="4"/>
  <c r="K3684" i="4"/>
  <c r="M3688" i="4"/>
  <c r="K3688" i="4"/>
  <c r="M3692" i="4"/>
  <c r="K3692" i="4"/>
  <c r="M3696" i="4"/>
  <c r="K3696" i="4"/>
  <c r="M3700" i="4"/>
  <c r="K3700" i="4"/>
  <c r="M3704" i="4"/>
  <c r="K3704" i="4"/>
  <c r="M3708" i="4"/>
  <c r="K3708" i="4"/>
  <c r="M3716" i="4"/>
  <c r="K3716" i="4"/>
  <c r="M3720" i="4"/>
  <c r="K3720" i="4"/>
  <c r="M3724" i="4"/>
  <c r="K3724" i="4"/>
  <c r="M3728" i="4"/>
  <c r="K3728" i="4"/>
  <c r="M3736" i="4"/>
  <c r="K3736" i="4"/>
  <c r="M3740" i="4"/>
  <c r="K3740" i="4"/>
  <c r="M3748" i="4"/>
  <c r="K3748" i="4"/>
  <c r="M3756" i="4"/>
  <c r="K3756" i="4"/>
  <c r="M3760" i="4"/>
  <c r="K3760" i="4"/>
  <c r="M3764" i="4"/>
  <c r="K3764" i="4"/>
  <c r="M3768" i="4"/>
  <c r="K3768" i="4"/>
  <c r="M3772" i="4"/>
  <c r="K3772" i="4"/>
  <c r="M3780" i="4"/>
  <c r="K3780" i="4"/>
  <c r="M3784" i="4"/>
  <c r="K3784" i="4"/>
  <c r="M3788" i="4"/>
  <c r="K3788" i="4"/>
  <c r="M3792" i="4"/>
  <c r="K3792" i="4"/>
  <c r="M3796" i="4"/>
  <c r="K3796" i="4"/>
  <c r="M3800" i="4"/>
  <c r="K3800" i="4"/>
  <c r="M3804" i="4"/>
  <c r="K3804" i="4"/>
  <c r="M3812" i="4"/>
  <c r="K3812" i="4"/>
  <c r="M3820" i="4"/>
  <c r="K3820" i="4"/>
  <c r="M3824" i="4"/>
  <c r="K3824" i="4"/>
  <c r="M3828" i="4"/>
  <c r="K3828" i="4"/>
  <c r="M3832" i="4"/>
  <c r="K3832" i="4"/>
  <c r="M3836" i="4"/>
  <c r="K3836" i="4"/>
  <c r="M3844" i="4"/>
  <c r="K3844" i="4"/>
  <c r="M3848" i="4"/>
  <c r="K3848" i="4"/>
  <c r="M3852" i="4"/>
  <c r="K3852" i="4"/>
  <c r="M3856" i="4"/>
  <c r="K3856" i="4"/>
  <c r="M3860" i="4"/>
  <c r="K3860" i="4"/>
  <c r="M3864" i="4"/>
  <c r="K3864" i="4"/>
  <c r="I3868" i="4"/>
  <c r="K3868" i="4"/>
  <c r="M3876" i="4"/>
  <c r="K3876" i="4"/>
  <c r="M3884" i="4"/>
  <c r="K3884" i="4"/>
  <c r="M3888" i="4"/>
  <c r="K3888" i="4"/>
  <c r="M3892" i="4"/>
  <c r="K3892" i="4"/>
  <c r="M3896" i="4"/>
  <c r="K3896" i="4"/>
  <c r="M3900" i="4"/>
  <c r="K3900" i="4"/>
  <c r="M3908" i="4"/>
  <c r="K3908" i="4"/>
  <c r="M3912" i="4"/>
  <c r="K3912" i="4"/>
  <c r="M3916" i="4"/>
  <c r="K3916" i="4"/>
  <c r="M3920" i="4"/>
  <c r="K3920" i="4"/>
  <c r="M3924" i="4"/>
  <c r="K3924" i="4"/>
  <c r="M3928" i="4"/>
  <c r="K3928" i="4"/>
  <c r="M3932" i="4"/>
  <c r="K3932" i="4"/>
  <c r="M3940" i="4"/>
  <c r="K3940" i="4"/>
  <c r="M3944" i="4"/>
  <c r="K3944" i="4"/>
  <c r="M3948" i="4"/>
  <c r="K3948" i="4"/>
  <c r="M3952" i="4"/>
  <c r="K3952" i="4"/>
  <c r="M3956" i="4"/>
  <c r="K3956" i="4"/>
  <c r="M3960" i="4"/>
  <c r="K3960" i="4"/>
  <c r="M3964" i="4"/>
  <c r="K3964" i="4"/>
  <c r="M3972" i="4"/>
  <c r="K3972" i="4"/>
  <c r="M3976" i="4"/>
  <c r="K3976" i="4"/>
  <c r="M3980" i="4"/>
  <c r="K3980" i="4"/>
  <c r="M3984" i="4"/>
  <c r="K3984" i="4"/>
  <c r="M3988" i="4"/>
  <c r="K3988" i="4"/>
  <c r="M3992" i="4"/>
  <c r="K3992" i="4"/>
  <c r="M3996" i="4"/>
  <c r="K3996" i="4"/>
  <c r="M4004" i="4"/>
  <c r="K4004" i="4"/>
  <c r="M4012" i="4"/>
  <c r="K4012" i="4"/>
  <c r="M4016" i="4"/>
  <c r="K4016" i="4"/>
  <c r="M4020" i="4"/>
  <c r="K4020" i="4"/>
  <c r="M4024" i="4"/>
  <c r="K4024" i="4"/>
  <c r="M4028" i="4"/>
  <c r="K4028" i="4"/>
  <c r="M4032" i="4"/>
  <c r="K4032" i="4"/>
  <c r="M4040" i="4"/>
  <c r="K4040" i="4"/>
  <c r="M4044" i="4"/>
  <c r="K4044" i="4"/>
  <c r="M4052" i="4"/>
  <c r="K4052" i="4"/>
  <c r="M4056" i="4"/>
  <c r="K4056" i="4"/>
  <c r="M4060" i="4"/>
  <c r="K4060" i="4"/>
  <c r="M4064" i="4"/>
  <c r="K4064" i="4"/>
  <c r="M4068" i="4"/>
  <c r="K4068" i="4"/>
  <c r="M4072" i="4"/>
  <c r="K4072" i="4"/>
  <c r="M4076" i="4"/>
  <c r="K4076" i="4"/>
  <c r="I4080" i="4"/>
  <c r="K4080" i="4"/>
  <c r="M4084" i="4"/>
  <c r="K4084" i="4"/>
  <c r="I4088" i="4"/>
  <c r="K4088" i="4"/>
  <c r="M4092" i="4"/>
  <c r="K4092" i="4"/>
  <c r="M4096" i="4"/>
  <c r="K4096" i="4"/>
  <c r="M4100" i="4"/>
  <c r="K4100" i="4"/>
  <c r="M4104" i="4"/>
  <c r="K4104" i="4"/>
  <c r="M4108" i="4"/>
  <c r="K4108" i="4"/>
  <c r="M4112" i="4"/>
  <c r="K4112" i="4"/>
  <c r="M4116" i="4"/>
  <c r="K4116" i="4"/>
  <c r="I4120" i="4"/>
  <c r="K4120" i="4"/>
  <c r="M4124" i="4"/>
  <c r="K4124" i="4"/>
  <c r="M4128" i="4"/>
  <c r="K4128" i="4"/>
  <c r="M4132" i="4"/>
  <c r="K4132" i="4"/>
  <c r="M4136" i="4"/>
  <c r="K4136" i="4"/>
  <c r="M4140" i="4"/>
  <c r="K4140" i="4"/>
  <c r="I4144" i="4"/>
  <c r="K4144" i="4"/>
  <c r="M4148" i="4"/>
  <c r="K4148" i="4"/>
  <c r="M4152" i="4"/>
  <c r="K4152" i="4"/>
  <c r="M4156" i="4"/>
  <c r="K4156" i="4"/>
  <c r="M4160" i="4"/>
  <c r="K4160" i="4"/>
  <c r="M4164" i="4"/>
  <c r="K4164" i="4"/>
  <c r="M4168" i="4"/>
  <c r="K4168" i="4"/>
  <c r="M4172" i="4"/>
  <c r="K4172" i="4"/>
  <c r="I4176" i="4"/>
  <c r="K4176" i="4"/>
  <c r="M4180" i="4"/>
  <c r="K4180" i="4"/>
  <c r="M4184" i="4"/>
  <c r="K4184" i="4"/>
  <c r="M4188" i="4"/>
  <c r="K4188" i="4"/>
  <c r="M4192" i="4"/>
  <c r="K4192" i="4"/>
  <c r="M4196" i="4"/>
  <c r="K4196" i="4"/>
  <c r="M4200" i="4"/>
  <c r="K4200" i="4"/>
  <c r="M4204" i="4"/>
  <c r="K4204" i="4"/>
  <c r="M4208" i="4"/>
  <c r="K4208" i="4"/>
  <c r="M4212" i="4"/>
  <c r="K4212" i="4"/>
  <c r="M4216" i="4"/>
  <c r="K4216" i="4"/>
  <c r="M4220" i="4"/>
  <c r="K4220" i="4"/>
  <c r="M4224" i="4"/>
  <c r="K4224" i="4"/>
  <c r="I4228" i="4"/>
  <c r="K4228" i="4"/>
  <c r="M4232" i="4"/>
  <c r="K4232" i="4"/>
  <c r="M4236" i="4"/>
  <c r="K4236" i="4"/>
  <c r="M4240" i="4"/>
  <c r="K4240" i="4"/>
  <c r="M4244" i="4"/>
  <c r="K4244" i="4"/>
  <c r="M4248" i="4"/>
  <c r="K4248" i="4"/>
  <c r="M4252" i="4"/>
  <c r="K4252" i="4"/>
  <c r="M4256" i="4"/>
  <c r="K4256" i="4"/>
  <c r="I4260" i="4"/>
  <c r="K4260" i="4"/>
  <c r="M4264" i="4"/>
  <c r="K4264" i="4"/>
  <c r="M4268" i="4"/>
  <c r="K4268" i="4"/>
  <c r="M4272" i="4"/>
  <c r="K4272" i="4"/>
  <c r="M4276" i="4"/>
  <c r="K4276" i="4"/>
  <c r="M4280" i="4"/>
  <c r="K4280" i="4"/>
  <c r="M4284" i="4"/>
  <c r="K4284" i="4"/>
  <c r="M4288" i="4"/>
  <c r="K4288" i="4"/>
  <c r="M4292" i="4"/>
  <c r="K4292" i="4"/>
  <c r="M4296" i="4"/>
  <c r="K4296" i="4"/>
  <c r="M4300" i="4"/>
  <c r="K4300" i="4"/>
  <c r="M4304" i="4"/>
  <c r="K4304" i="4"/>
  <c r="M4308" i="4"/>
  <c r="K4308" i="4"/>
  <c r="I4312" i="4"/>
  <c r="K4312" i="4"/>
  <c r="M4316" i="4"/>
  <c r="K4316" i="4"/>
  <c r="M4320" i="4"/>
  <c r="K4320" i="4"/>
  <c r="M4324" i="4"/>
  <c r="K4324" i="4"/>
  <c r="M4328" i="4"/>
  <c r="K4328" i="4"/>
  <c r="M4332" i="4"/>
  <c r="K4332" i="4"/>
  <c r="M4336" i="4"/>
  <c r="K4336" i="4"/>
  <c r="M4340" i="4"/>
  <c r="K4340" i="4"/>
  <c r="I4344" i="4"/>
  <c r="K4344" i="4"/>
  <c r="M4348" i="4"/>
  <c r="K4348" i="4"/>
  <c r="M4352" i="4"/>
  <c r="K4352" i="4"/>
  <c r="M4356" i="4"/>
  <c r="K4356" i="4"/>
  <c r="M4360" i="4"/>
  <c r="K4360" i="4"/>
  <c r="M4364" i="4"/>
  <c r="K4364" i="4"/>
  <c r="M4368" i="4"/>
  <c r="K4368" i="4"/>
  <c r="I4372" i="4"/>
  <c r="K4372" i="4"/>
  <c r="I4376" i="4"/>
  <c r="K4376" i="4"/>
  <c r="M4380" i="4"/>
  <c r="K4380" i="4"/>
  <c r="M4384" i="4"/>
  <c r="K4384" i="4"/>
  <c r="M4388" i="4"/>
  <c r="K4388" i="4"/>
  <c r="M4392" i="4"/>
  <c r="K4392" i="4"/>
  <c r="I4396" i="4"/>
  <c r="K4396" i="4"/>
  <c r="M4400" i="4"/>
  <c r="K4400" i="4"/>
  <c r="M4404" i="4"/>
  <c r="K4404" i="4"/>
  <c r="I4408" i="4"/>
  <c r="K4408" i="4"/>
  <c r="I4412" i="4"/>
  <c r="K4412" i="4"/>
  <c r="I4416" i="4"/>
  <c r="K4416" i="4"/>
  <c r="M4420" i="4"/>
  <c r="K4420" i="4"/>
  <c r="M4424" i="4"/>
  <c r="K4424" i="4"/>
  <c r="M4428" i="4"/>
  <c r="K4428" i="4"/>
  <c r="M4432" i="4"/>
  <c r="K4432" i="4"/>
  <c r="M4436" i="4"/>
  <c r="K4436" i="4"/>
  <c r="M4440" i="4"/>
  <c r="K4440" i="4"/>
  <c r="M4444" i="4"/>
  <c r="K4444" i="4"/>
  <c r="M4448" i="4"/>
  <c r="K4448" i="4"/>
  <c r="M4452" i="4"/>
  <c r="K4452" i="4"/>
  <c r="M4456" i="4"/>
  <c r="K4456" i="4"/>
  <c r="M4460" i="4"/>
  <c r="K4460" i="4"/>
  <c r="M4464" i="4"/>
  <c r="K4464" i="4"/>
  <c r="M4468" i="4"/>
  <c r="K4468" i="4"/>
  <c r="M4472" i="4"/>
  <c r="K4472" i="4"/>
  <c r="M4476" i="4"/>
  <c r="K4476" i="4"/>
  <c r="M4480" i="4"/>
  <c r="K4480" i="4"/>
  <c r="M4484" i="4"/>
  <c r="K4484" i="4"/>
  <c r="M4492" i="4"/>
  <c r="K4492" i="4"/>
  <c r="M4496" i="4"/>
  <c r="K4496" i="4"/>
  <c r="M4500" i="4"/>
  <c r="K4500" i="4"/>
  <c r="M4504" i="4"/>
  <c r="K4504" i="4"/>
  <c r="M4512" i="4"/>
  <c r="K4512" i="4"/>
  <c r="M4516" i="4"/>
  <c r="K4516" i="4"/>
  <c r="M4520" i="4"/>
  <c r="K4520" i="4"/>
  <c r="M4524" i="4"/>
  <c r="K4524" i="4"/>
  <c r="M4528" i="4"/>
  <c r="K4528" i="4"/>
  <c r="M4532" i="4"/>
  <c r="K4532" i="4"/>
  <c r="M4540" i="4"/>
  <c r="K4540" i="4"/>
  <c r="M4548" i="4"/>
  <c r="K4548" i="4"/>
  <c r="M4564" i="4"/>
  <c r="K4564" i="4"/>
  <c r="M4584" i="4"/>
  <c r="K4584" i="4"/>
  <c r="M4596" i="4"/>
  <c r="K4596" i="4"/>
  <c r="M4612" i="4"/>
  <c r="K4612" i="4"/>
  <c r="M4628" i="4"/>
  <c r="K4628" i="4"/>
  <c r="M4656" i="4"/>
  <c r="K4656" i="4"/>
  <c r="M4660" i="4"/>
  <c r="K4660" i="4"/>
  <c r="M4676" i="4"/>
  <c r="K4676" i="4"/>
  <c r="M4692" i="4"/>
  <c r="K4692" i="4"/>
  <c r="M4724" i="4"/>
  <c r="K4724" i="4"/>
  <c r="M4740" i="4"/>
  <c r="K4740" i="4"/>
  <c r="M4768" i="4"/>
  <c r="K4768" i="4"/>
  <c r="M4776" i="4"/>
  <c r="K4776" i="4"/>
  <c r="M4832" i="4"/>
  <c r="K4832" i="4"/>
  <c r="M4864" i="4"/>
  <c r="K4864" i="4"/>
  <c r="M4868" i="4"/>
  <c r="K4868" i="4"/>
  <c r="M4896" i="4"/>
  <c r="K4896" i="4"/>
  <c r="M4908" i="4"/>
  <c r="K4908" i="4"/>
  <c r="M4960" i="4"/>
  <c r="K4960" i="4"/>
  <c r="M4976" i="4"/>
  <c r="K4976" i="4"/>
  <c r="M4992" i="4"/>
  <c r="K4992" i="4"/>
  <c r="M5020" i="4"/>
  <c r="K5020" i="4"/>
  <c r="M5024" i="4"/>
  <c r="K5024" i="4"/>
  <c r="N447" i="4"/>
  <c r="N451" i="4"/>
  <c r="N455" i="4"/>
  <c r="N459" i="4"/>
  <c r="N463" i="4"/>
  <c r="N467" i="4"/>
  <c r="N475" i="4"/>
  <c r="N479" i="4"/>
  <c r="N483" i="4"/>
  <c r="N487" i="4"/>
  <c r="N491" i="4"/>
  <c r="N495" i="4"/>
  <c r="N499" i="4"/>
  <c r="N507" i="4"/>
  <c r="N511" i="4"/>
  <c r="N515" i="4"/>
  <c r="N519" i="4"/>
  <c r="N523" i="4"/>
  <c r="N527" i="4"/>
  <c r="N531" i="4"/>
  <c r="N539" i="4"/>
  <c r="N543" i="4"/>
  <c r="N547" i="4"/>
  <c r="N551" i="4"/>
  <c r="N555" i="4"/>
  <c r="N559" i="4"/>
  <c r="N563" i="4"/>
  <c r="N571" i="4"/>
  <c r="N575" i="4"/>
  <c r="N579" i="4"/>
  <c r="N583" i="4"/>
  <c r="N587" i="4"/>
  <c r="N591" i="4"/>
  <c r="N595" i="4"/>
  <c r="N603" i="4"/>
  <c r="N607" i="4"/>
  <c r="N611" i="4"/>
  <c r="N615" i="4"/>
  <c r="N619" i="4"/>
  <c r="N623" i="4"/>
  <c r="N627" i="4"/>
  <c r="N635" i="4"/>
  <c r="N639" i="4"/>
  <c r="N643" i="4"/>
  <c r="N647" i="4"/>
  <c r="N651" i="4"/>
  <c r="N655" i="4"/>
  <c r="N659" i="4"/>
  <c r="N667" i="4"/>
  <c r="N671" i="4"/>
  <c r="N675" i="4"/>
  <c r="N679" i="4"/>
  <c r="N683" i="4"/>
  <c r="N687" i="4"/>
  <c r="N691" i="4"/>
  <c r="N699" i="4"/>
  <c r="N703" i="4"/>
  <c r="N707" i="4"/>
  <c r="N711" i="4"/>
  <c r="N715" i="4"/>
  <c r="N719" i="4"/>
  <c r="N723" i="4"/>
  <c r="N731" i="4"/>
  <c r="N735" i="4"/>
  <c r="N739" i="4"/>
  <c r="N743" i="4"/>
  <c r="N747" i="4"/>
  <c r="N751" i="4"/>
  <c r="N755" i="4"/>
  <c r="N763" i="4"/>
  <c r="N767" i="4"/>
  <c r="N771" i="4"/>
  <c r="N775" i="4"/>
  <c r="N779" i="4"/>
  <c r="N783" i="4"/>
  <c r="N787" i="4"/>
  <c r="N795" i="4"/>
  <c r="N799" i="4"/>
  <c r="N803" i="4"/>
  <c r="N807" i="4"/>
  <c r="N811" i="4"/>
  <c r="N815" i="4"/>
  <c r="N819" i="4"/>
  <c r="N823" i="4"/>
  <c r="N827" i="4"/>
  <c r="N831" i="4"/>
  <c r="N835" i="4"/>
  <c r="N839" i="4"/>
  <c r="N843" i="4"/>
  <c r="N847" i="4"/>
  <c r="N851" i="4"/>
  <c r="N855" i="4"/>
  <c r="N859" i="4"/>
  <c r="N863" i="4"/>
  <c r="N867" i="4"/>
  <c r="N871" i="4"/>
  <c r="N875" i="4"/>
  <c r="N879" i="4"/>
  <c r="N883" i="4"/>
  <c r="N887" i="4"/>
  <c r="N891" i="4"/>
  <c r="N895" i="4"/>
  <c r="N899" i="4"/>
  <c r="N903" i="4"/>
  <c r="N907" i="4"/>
  <c r="N915" i="4"/>
  <c r="N919" i="4"/>
  <c r="N923" i="4"/>
  <c r="N927" i="4"/>
  <c r="N931" i="4"/>
  <c r="N935" i="4"/>
  <c r="N943" i="4"/>
  <c r="N947" i="4"/>
  <c r="N951" i="4"/>
  <c r="N955" i="4"/>
  <c r="N959" i="4"/>
  <c r="N963" i="4"/>
  <c r="N967" i="4"/>
  <c r="N971" i="4"/>
  <c r="N975" i="4"/>
  <c r="N979" i="4"/>
  <c r="N983" i="4"/>
  <c r="N987" i="4"/>
  <c r="N991" i="4"/>
  <c r="N995" i="4"/>
  <c r="N999" i="4"/>
  <c r="N1003" i="4"/>
  <c r="N1007" i="4"/>
  <c r="N1011" i="4"/>
  <c r="N1015" i="4"/>
  <c r="N1019" i="4"/>
  <c r="N1023" i="4"/>
  <c r="N1027" i="4"/>
  <c r="N1031" i="4"/>
  <c r="N1035" i="4"/>
  <c r="N1043" i="4"/>
  <c r="N1047" i="4"/>
  <c r="N1051" i="4"/>
  <c r="N1055" i="4"/>
  <c r="N1059" i="4"/>
  <c r="N1063" i="4"/>
  <c r="N1067" i="4"/>
  <c r="N1071" i="4"/>
  <c r="N1075" i="4"/>
  <c r="N1079" i="4"/>
  <c r="N1083" i="4"/>
  <c r="N1087" i="4"/>
  <c r="N1091" i="4"/>
  <c r="N1095" i="4"/>
  <c r="N1099" i="4"/>
  <c r="N1103" i="4"/>
  <c r="N1107" i="4"/>
  <c r="N1111" i="4"/>
  <c r="N1115" i="4"/>
  <c r="N1119" i="4"/>
  <c r="N1123" i="4"/>
  <c r="N1127" i="4"/>
  <c r="N1131" i="4"/>
  <c r="N1135" i="4"/>
  <c r="N1139" i="4"/>
  <c r="N1143" i="4"/>
  <c r="N1147" i="4"/>
  <c r="N1151" i="4"/>
  <c r="N1155" i="4"/>
  <c r="N1159" i="4"/>
  <c r="N1163" i="4"/>
  <c r="N1167" i="4"/>
  <c r="N1171" i="4"/>
  <c r="N1175" i="4"/>
  <c r="N1179" i="4"/>
  <c r="N1183" i="4"/>
  <c r="N1187" i="4"/>
  <c r="N1191" i="4"/>
  <c r="N1195" i="4"/>
  <c r="N1199" i="4"/>
  <c r="N1203" i="4"/>
  <c r="N1207" i="4"/>
  <c r="N1211" i="4"/>
  <c r="N1215" i="4"/>
  <c r="N1219" i="4"/>
  <c r="N1223" i="4"/>
  <c r="N1227" i="4"/>
  <c r="N1231" i="4"/>
  <c r="N1235" i="4"/>
  <c r="N1239" i="4"/>
  <c r="N1243" i="4"/>
  <c r="N1247" i="4"/>
  <c r="N1251" i="4"/>
  <c r="N1255" i="4"/>
  <c r="N1259" i="4"/>
  <c r="N1263" i="4"/>
  <c r="N1267" i="4"/>
  <c r="N1271" i="4"/>
  <c r="N1275" i="4"/>
  <c r="N1279" i="4"/>
  <c r="N1283" i="4"/>
  <c r="N1287" i="4"/>
  <c r="N1291" i="4"/>
  <c r="N1295" i="4"/>
  <c r="N1299" i="4"/>
  <c r="N1303" i="4"/>
  <c r="N1307" i="4"/>
  <c r="N1311" i="4"/>
  <c r="N1315" i="4"/>
  <c r="N1319" i="4"/>
  <c r="N1323" i="4"/>
  <c r="N1327" i="4"/>
  <c r="N1331" i="4"/>
  <c r="N1335" i="4"/>
  <c r="N1339" i="4"/>
  <c r="N1343" i="4"/>
  <c r="N1347" i="4"/>
  <c r="N1351" i="4"/>
  <c r="N1355" i="4"/>
  <c r="N1359" i="4"/>
  <c r="N1363" i="4"/>
  <c r="N1367" i="4"/>
  <c r="N1371" i="4"/>
  <c r="N1375" i="4"/>
  <c r="N1379" i="4"/>
  <c r="N1383" i="4"/>
  <c r="N1387" i="4"/>
  <c r="N1391" i="4"/>
  <c r="N1395" i="4"/>
  <c r="N1399" i="4"/>
  <c r="N1403" i="4"/>
  <c r="N1407" i="4"/>
  <c r="N1411" i="4"/>
  <c r="N1415" i="4"/>
  <c r="N1419" i="4"/>
  <c r="N1423" i="4"/>
  <c r="N1427" i="4"/>
  <c r="N1431" i="4"/>
  <c r="N1435" i="4"/>
  <c r="N1439" i="4"/>
  <c r="N1443" i="4"/>
  <c r="N1447" i="4"/>
  <c r="N1451" i="4"/>
  <c r="N1455" i="4"/>
  <c r="N1459" i="4"/>
  <c r="N1463" i="4"/>
  <c r="N1467" i="4"/>
  <c r="N1471" i="4"/>
  <c r="N1475" i="4"/>
  <c r="N1479" i="4"/>
  <c r="N1483" i="4"/>
  <c r="N1487" i="4"/>
  <c r="N1491" i="4"/>
  <c r="N1495" i="4"/>
  <c r="N1499" i="4"/>
  <c r="N1503" i="4"/>
  <c r="N1507" i="4"/>
  <c r="N1511" i="4"/>
  <c r="N1515" i="4"/>
  <c r="N1519" i="4"/>
  <c r="N1523" i="4"/>
  <c r="N1527" i="4"/>
  <c r="N1531" i="4"/>
  <c r="N1535" i="4"/>
  <c r="N1539" i="4"/>
  <c r="N1543" i="4"/>
  <c r="N1547" i="4"/>
  <c r="N1551" i="4"/>
  <c r="N1555" i="4"/>
  <c r="N1559" i="4"/>
  <c r="N1563" i="4"/>
  <c r="N1567" i="4"/>
  <c r="N1571" i="4"/>
  <c r="N1575" i="4"/>
  <c r="N1579" i="4"/>
  <c r="N1583" i="4"/>
  <c r="N1587" i="4"/>
  <c r="N1591" i="4"/>
  <c r="N1595" i="4"/>
  <c r="N1599" i="4"/>
  <c r="N1603" i="4"/>
  <c r="N1607" i="4"/>
  <c r="N1611" i="4"/>
  <c r="N1615" i="4"/>
  <c r="N1619" i="4"/>
  <c r="N1623" i="4"/>
  <c r="N1627" i="4"/>
  <c r="N1631" i="4"/>
  <c r="N1635" i="4"/>
  <c r="N1639" i="4"/>
  <c r="N1643" i="4"/>
  <c r="N1647" i="4"/>
  <c r="N1651" i="4"/>
  <c r="N1655" i="4"/>
  <c r="N1659" i="4"/>
  <c r="N1663" i="4"/>
  <c r="N1667" i="4"/>
  <c r="N1671" i="4"/>
  <c r="N1675" i="4"/>
  <c r="N1679" i="4"/>
  <c r="N1683" i="4"/>
  <c r="N1687" i="4"/>
  <c r="N1691" i="4"/>
  <c r="N1695" i="4"/>
  <c r="N1699" i="4"/>
  <c r="N1703" i="4"/>
  <c r="N1707" i="4"/>
  <c r="N1711" i="4"/>
  <c r="N1715" i="4"/>
  <c r="N1719" i="4"/>
  <c r="N1723" i="4"/>
  <c r="N1727" i="4"/>
  <c r="N1731" i="4"/>
  <c r="N1735" i="4"/>
  <c r="N1739" i="4"/>
  <c r="N1743" i="4"/>
  <c r="N1747" i="4"/>
  <c r="N1751" i="4"/>
  <c r="N1755" i="4"/>
  <c r="N1759" i="4"/>
  <c r="N1763" i="4"/>
  <c r="N1767" i="4"/>
  <c r="N1771" i="4"/>
  <c r="N1775" i="4"/>
  <c r="N1779" i="4"/>
  <c r="N1783" i="4"/>
  <c r="N1787" i="4"/>
  <c r="N1791" i="4"/>
  <c r="N1795" i="4"/>
  <c r="N1799" i="4"/>
  <c r="N1803" i="4"/>
  <c r="N1807" i="4"/>
  <c r="N1811" i="4"/>
  <c r="N1815" i="4"/>
  <c r="N1819" i="4"/>
  <c r="N1823" i="4"/>
  <c r="N1827" i="4"/>
  <c r="N1831" i="4"/>
  <c r="N1835" i="4"/>
  <c r="N1839" i="4"/>
  <c r="N1843" i="4"/>
  <c r="N1847" i="4"/>
  <c r="N1851" i="4"/>
  <c r="N1855" i="4"/>
  <c r="N1859" i="4"/>
  <c r="N1863" i="4"/>
  <c r="N1867" i="4"/>
  <c r="N1871" i="4"/>
  <c r="N1875" i="4"/>
  <c r="N1879" i="4"/>
  <c r="N1883" i="4"/>
  <c r="N1887" i="4"/>
  <c r="N1891" i="4"/>
  <c r="N1895" i="4"/>
  <c r="N1899" i="4"/>
  <c r="N1903" i="4"/>
  <c r="N1907" i="4"/>
  <c r="N1911" i="4"/>
  <c r="N1915" i="4"/>
  <c r="N1919" i="4"/>
  <c r="N1923" i="4"/>
  <c r="N1927" i="4"/>
  <c r="N1931" i="4"/>
  <c r="N1935" i="4"/>
  <c r="N1939" i="4"/>
  <c r="N1943" i="4"/>
  <c r="N1947" i="4"/>
  <c r="N1951" i="4"/>
  <c r="N1955" i="4"/>
  <c r="N1959" i="4"/>
  <c r="N1963" i="4"/>
  <c r="N1967" i="4"/>
  <c r="N1971" i="4"/>
  <c r="N1975" i="4"/>
  <c r="N1979" i="4"/>
  <c r="N1983" i="4"/>
  <c r="N1987" i="4"/>
  <c r="N1991" i="4"/>
  <c r="N1995" i="4"/>
  <c r="N1999" i="4"/>
  <c r="N2003" i="4"/>
  <c r="N2007" i="4"/>
  <c r="N2011" i="4"/>
  <c r="N2015" i="4"/>
  <c r="N2019" i="4"/>
  <c r="N2023" i="4"/>
  <c r="N2027" i="4"/>
  <c r="N2031" i="4"/>
  <c r="N2035" i="4"/>
  <c r="N2039" i="4"/>
  <c r="N2043" i="4"/>
  <c r="N2047" i="4"/>
  <c r="N2051" i="4"/>
  <c r="N2055" i="4"/>
  <c r="N2059" i="4"/>
  <c r="N2063" i="4"/>
  <c r="N2067" i="4"/>
  <c r="N2071" i="4"/>
  <c r="N2075" i="4"/>
  <c r="N2079" i="4"/>
  <c r="N2083" i="4"/>
  <c r="N2087" i="4"/>
  <c r="N2091" i="4"/>
  <c r="N2095" i="4"/>
  <c r="N2099" i="4"/>
  <c r="N2103" i="4"/>
  <c r="N2107" i="4"/>
  <c r="N2111" i="4"/>
  <c r="N2115" i="4"/>
  <c r="N2119" i="4"/>
  <c r="N2123" i="4"/>
  <c r="N2127" i="4"/>
  <c r="N2131" i="4"/>
  <c r="N2135" i="4"/>
  <c r="N2139" i="4"/>
  <c r="N2143" i="4"/>
  <c r="N2147" i="4"/>
  <c r="N2151" i="4"/>
  <c r="N2155" i="4"/>
  <c r="N2159" i="4"/>
  <c r="N2163" i="4"/>
  <c r="N2167" i="4"/>
  <c r="N2171" i="4"/>
  <c r="N2175" i="4"/>
  <c r="N2179" i="4"/>
  <c r="N2183" i="4"/>
  <c r="N2187" i="4"/>
  <c r="N2191" i="4"/>
  <c r="N2195" i="4"/>
  <c r="N2199" i="4"/>
  <c r="N2203" i="4"/>
  <c r="N2207" i="4"/>
  <c r="N2211" i="4"/>
  <c r="N2215" i="4"/>
  <c r="N2219" i="4"/>
  <c r="N2223" i="4"/>
  <c r="N2227" i="4"/>
  <c r="N2231" i="4"/>
  <c r="N2235" i="4"/>
  <c r="N2239" i="4"/>
  <c r="N2243" i="4"/>
  <c r="N2247" i="4"/>
  <c r="N2251" i="4"/>
  <c r="N2255" i="4"/>
  <c r="N2259" i="4"/>
  <c r="N2263" i="4"/>
  <c r="N2267" i="4"/>
  <c r="N2271" i="4"/>
  <c r="N2275" i="4"/>
  <c r="N2279" i="4"/>
  <c r="N2283" i="4"/>
  <c r="N2287" i="4"/>
  <c r="N2291" i="4"/>
  <c r="N2295" i="4"/>
  <c r="N2299" i="4"/>
  <c r="N2303" i="4"/>
  <c r="N2307" i="4"/>
  <c r="N2311" i="4"/>
  <c r="N2315" i="4"/>
  <c r="N2319" i="4"/>
  <c r="N2323" i="4"/>
  <c r="N2327" i="4"/>
  <c r="N2331" i="4"/>
  <c r="N2335" i="4"/>
  <c r="N2339" i="4"/>
  <c r="N2343" i="4"/>
  <c r="N2347" i="4"/>
  <c r="N2351" i="4"/>
  <c r="N2355" i="4"/>
  <c r="N2359" i="4"/>
  <c r="N2363" i="4"/>
  <c r="N2367" i="4"/>
  <c r="N2371" i="4"/>
  <c r="N2375" i="4"/>
  <c r="N2379" i="4"/>
  <c r="N2383" i="4"/>
  <c r="N2387" i="4"/>
  <c r="N2391" i="4"/>
  <c r="N2395" i="4"/>
  <c r="N2399" i="4"/>
  <c r="N2403" i="4"/>
  <c r="N2407" i="4"/>
  <c r="N2411" i="4"/>
  <c r="N2415" i="4"/>
  <c r="N2419" i="4"/>
  <c r="N2423" i="4"/>
  <c r="N2427" i="4"/>
  <c r="N2431" i="4"/>
  <c r="N2435" i="4"/>
  <c r="N2439" i="4"/>
  <c r="N2443" i="4"/>
  <c r="N2447" i="4"/>
  <c r="N2451" i="4"/>
  <c r="N2455" i="4"/>
  <c r="N2459" i="4"/>
  <c r="N2463" i="4"/>
  <c r="N2467" i="4"/>
  <c r="N2471" i="4"/>
  <c r="N2475" i="4"/>
  <c r="N2479" i="4"/>
  <c r="N2483" i="4"/>
  <c r="N2487" i="4"/>
  <c r="N2491" i="4"/>
  <c r="N2495" i="4"/>
  <c r="N2499" i="4"/>
  <c r="N2507" i="4"/>
  <c r="N2511" i="4"/>
  <c r="N2515" i="4"/>
  <c r="N2519" i="4"/>
  <c r="N2523" i="4"/>
  <c r="N2527" i="4"/>
  <c r="N2531" i="4"/>
  <c r="N2535" i="4"/>
  <c r="N2539" i="4"/>
  <c r="N2543" i="4"/>
  <c r="N2547" i="4"/>
  <c r="N2551" i="4"/>
  <c r="N2555" i="4"/>
  <c r="N2559" i="4"/>
  <c r="N2563" i="4"/>
  <c r="N2567" i="4"/>
  <c r="N2571" i="4"/>
  <c r="N2575" i="4"/>
  <c r="N2579" i="4"/>
  <c r="N2583" i="4"/>
  <c r="N2587" i="4"/>
  <c r="N2591" i="4"/>
  <c r="N2595" i="4"/>
  <c r="N2599" i="4"/>
  <c r="N2603" i="4"/>
  <c r="N2607" i="4"/>
  <c r="N2611" i="4"/>
  <c r="N2615" i="4"/>
  <c r="N2619" i="4"/>
  <c r="N2623" i="4"/>
  <c r="N2627" i="4"/>
  <c r="N2631" i="4"/>
  <c r="N2635" i="4"/>
  <c r="N2639" i="4"/>
  <c r="N2643" i="4"/>
  <c r="N2647" i="4"/>
  <c r="N2651" i="4"/>
  <c r="N2655" i="4"/>
  <c r="N2659" i="4"/>
  <c r="N2663" i="4"/>
  <c r="N2667" i="4"/>
  <c r="N2671" i="4"/>
  <c r="N2675" i="4"/>
  <c r="N2679" i="4"/>
  <c r="N2683" i="4"/>
  <c r="N2687" i="4"/>
  <c r="N2691" i="4"/>
  <c r="N2695" i="4"/>
  <c r="N2699" i="4"/>
  <c r="N2703" i="4"/>
  <c r="N2707" i="4"/>
  <c r="N2711" i="4"/>
  <c r="N2715" i="4"/>
  <c r="N2719" i="4"/>
  <c r="N2723" i="4"/>
  <c r="N2727" i="4"/>
  <c r="N2731" i="4"/>
  <c r="N2735" i="4"/>
  <c r="N2739" i="4"/>
  <c r="N2743" i="4"/>
  <c r="N2747" i="4"/>
  <c r="N2751" i="4"/>
  <c r="N2755" i="4"/>
  <c r="N2759" i="4"/>
  <c r="N2763" i="4"/>
  <c r="N2767" i="4"/>
  <c r="N2771" i="4"/>
  <c r="N2775" i="4"/>
  <c r="N2779" i="4"/>
  <c r="N2783" i="4"/>
  <c r="N2787" i="4"/>
  <c r="N2791" i="4"/>
  <c r="N2795" i="4"/>
  <c r="N2799" i="4"/>
  <c r="N2803" i="4"/>
  <c r="N2807" i="4"/>
  <c r="N2811" i="4"/>
  <c r="N2815" i="4"/>
  <c r="N2819" i="4"/>
  <c r="N2823" i="4"/>
  <c r="N2827" i="4"/>
  <c r="N2831" i="4"/>
  <c r="N2835" i="4"/>
  <c r="N2839" i="4"/>
  <c r="N2843" i="4"/>
  <c r="N2847" i="4"/>
  <c r="N2851" i="4"/>
  <c r="N2855" i="4"/>
  <c r="N2859" i="4"/>
  <c r="N2863" i="4"/>
  <c r="N2867" i="4"/>
  <c r="N2871" i="4"/>
  <c r="N2875" i="4"/>
  <c r="N2879" i="4"/>
  <c r="N2883" i="4"/>
  <c r="N2887" i="4"/>
  <c r="N2891" i="4"/>
  <c r="N2895" i="4"/>
  <c r="N2899" i="4"/>
  <c r="N2903" i="4"/>
  <c r="N2907" i="4"/>
  <c r="N2911" i="4"/>
  <c r="N2915" i="4"/>
  <c r="N2919" i="4"/>
  <c r="N2923" i="4"/>
  <c r="N2927" i="4"/>
  <c r="N2931" i="4"/>
  <c r="N2935" i="4"/>
  <c r="N2939" i="4"/>
  <c r="N2943" i="4"/>
  <c r="N2947" i="4"/>
  <c r="N2951" i="4"/>
  <c r="N2955" i="4"/>
  <c r="N2959" i="4"/>
  <c r="N2963" i="4"/>
  <c r="N2967" i="4"/>
  <c r="N2971" i="4"/>
  <c r="N2975" i="4"/>
  <c r="N2979" i="4"/>
  <c r="N2983" i="4"/>
  <c r="N2987" i="4"/>
  <c r="N2991" i="4"/>
  <c r="N2995" i="4"/>
  <c r="N2999" i="4"/>
  <c r="N3003" i="4"/>
  <c r="N3007" i="4"/>
  <c r="N3011" i="4"/>
  <c r="N3015" i="4"/>
  <c r="N3019" i="4"/>
  <c r="N3023" i="4"/>
  <c r="N3027" i="4"/>
  <c r="N3031" i="4"/>
  <c r="N3035" i="4"/>
  <c r="N3039" i="4"/>
  <c r="N3043" i="4"/>
  <c r="N3047" i="4"/>
  <c r="N3051" i="4"/>
  <c r="N3055" i="4"/>
  <c r="N3059" i="4"/>
  <c r="N3063" i="4"/>
  <c r="N3067" i="4"/>
  <c r="N3071" i="4"/>
  <c r="N3075" i="4"/>
  <c r="N3079" i="4"/>
  <c r="N3083" i="4"/>
  <c r="N3087" i="4"/>
  <c r="N3091" i="4"/>
  <c r="N3095" i="4"/>
  <c r="N3099" i="4"/>
  <c r="N3103" i="4"/>
  <c r="N3107" i="4"/>
  <c r="N3111" i="4"/>
  <c r="N3115" i="4"/>
  <c r="N3119" i="4"/>
  <c r="N3123" i="4"/>
  <c r="N3127" i="4"/>
  <c r="N3131" i="4"/>
  <c r="N3135" i="4"/>
  <c r="N3139" i="4"/>
  <c r="N3143" i="4"/>
  <c r="N3147" i="4"/>
  <c r="N3151" i="4"/>
  <c r="N3155" i="4"/>
  <c r="N3159" i="4"/>
  <c r="N3163" i="4"/>
  <c r="N3167" i="4"/>
  <c r="N3171" i="4"/>
  <c r="N3175" i="4"/>
  <c r="N3179" i="4"/>
  <c r="N3183" i="4"/>
  <c r="N3187" i="4"/>
  <c r="N3191" i="4"/>
  <c r="N3195" i="4"/>
  <c r="N3199" i="4"/>
  <c r="N3203" i="4"/>
  <c r="N3207" i="4"/>
  <c r="N3211" i="4"/>
  <c r="N3215" i="4"/>
  <c r="N3219" i="4"/>
  <c r="N3223" i="4"/>
  <c r="N3227" i="4"/>
  <c r="N3231" i="4"/>
  <c r="N3235" i="4"/>
  <c r="N3239" i="4"/>
  <c r="N3243" i="4"/>
  <c r="N3247" i="4"/>
  <c r="N3251" i="4"/>
  <c r="N3255" i="4"/>
  <c r="N3259" i="4"/>
  <c r="N3263" i="4"/>
  <c r="N3267" i="4"/>
  <c r="N3271" i="4"/>
  <c r="N3275" i="4"/>
  <c r="N3279" i="4"/>
  <c r="N3283" i="4"/>
  <c r="N3287" i="4"/>
  <c r="N3291" i="4"/>
  <c r="N3295" i="4"/>
  <c r="N3299" i="4"/>
  <c r="N3303" i="4"/>
  <c r="N3307" i="4"/>
  <c r="N3311" i="4"/>
  <c r="N3315" i="4"/>
  <c r="N3319" i="4"/>
  <c r="N3323" i="4"/>
  <c r="N3327" i="4"/>
  <c r="N3331" i="4"/>
  <c r="N3335" i="4"/>
  <c r="N3339" i="4"/>
  <c r="N3343" i="4"/>
  <c r="N3347" i="4"/>
  <c r="N3351" i="4"/>
  <c r="N3355" i="4"/>
  <c r="N3359" i="4"/>
  <c r="N3363" i="4"/>
  <c r="N3367" i="4"/>
  <c r="N3371" i="4"/>
  <c r="N3375" i="4"/>
  <c r="N3379" i="4"/>
  <c r="N3383" i="4"/>
  <c r="N3387" i="4"/>
  <c r="N3391" i="4"/>
  <c r="N3395" i="4"/>
  <c r="N3399" i="4"/>
  <c r="N3403" i="4"/>
  <c r="N3407" i="4"/>
  <c r="N3411" i="4"/>
  <c r="N3415" i="4"/>
  <c r="N3419" i="4"/>
  <c r="N3423" i="4"/>
  <c r="N3427" i="4"/>
  <c r="N3431" i="4"/>
  <c r="N3435" i="4"/>
  <c r="N3439" i="4"/>
  <c r="N3443" i="4"/>
  <c r="N3447" i="4"/>
  <c r="N3451" i="4"/>
  <c r="N3455" i="4"/>
  <c r="N3459" i="4"/>
  <c r="N3463" i="4"/>
  <c r="N3467" i="4"/>
  <c r="N3471" i="4"/>
  <c r="N3475" i="4"/>
  <c r="N3479" i="4"/>
  <c r="N3483" i="4"/>
  <c r="N3487" i="4"/>
  <c r="N3491" i="4"/>
  <c r="N3495" i="4"/>
  <c r="N3499" i="4"/>
  <c r="N3503" i="4"/>
  <c r="N3507" i="4"/>
  <c r="N3511" i="4"/>
  <c r="N3515" i="4"/>
  <c r="N3519" i="4"/>
  <c r="N3523" i="4"/>
  <c r="N3527" i="4"/>
  <c r="N3531" i="4"/>
  <c r="N3535" i="4"/>
  <c r="N3539" i="4"/>
  <c r="N3543" i="4"/>
  <c r="N3547" i="4"/>
  <c r="N3551" i="4"/>
  <c r="N3555" i="4"/>
  <c r="N3559" i="4"/>
  <c r="N3563" i="4"/>
  <c r="N3567" i="4"/>
  <c r="N3571" i="4"/>
  <c r="N3575" i="4"/>
  <c r="N3579" i="4"/>
  <c r="N3583" i="4"/>
  <c r="N3587" i="4"/>
  <c r="N3591" i="4"/>
  <c r="N3595" i="4"/>
  <c r="N3599" i="4"/>
  <c r="N3603" i="4"/>
  <c r="N3607" i="4"/>
  <c r="N3611" i="4"/>
  <c r="N3615" i="4"/>
  <c r="N3619" i="4"/>
  <c r="N3623" i="4"/>
  <c r="N3627" i="4"/>
  <c r="N3631" i="4"/>
  <c r="N3635" i="4"/>
  <c r="N3639" i="4"/>
  <c r="N3643" i="4"/>
  <c r="N3647" i="4"/>
  <c r="N3651" i="4"/>
  <c r="N3655" i="4"/>
  <c r="N3659" i="4"/>
  <c r="N3663" i="4"/>
  <c r="N3667" i="4"/>
  <c r="N3671" i="4"/>
  <c r="N3675" i="4"/>
  <c r="N3679" i="4"/>
  <c r="N3683" i="4"/>
  <c r="N3687" i="4"/>
  <c r="N3691" i="4"/>
  <c r="N3695" i="4"/>
  <c r="N3699" i="4"/>
  <c r="N3703" i="4"/>
  <c r="N3707" i="4"/>
  <c r="N3711" i="4"/>
  <c r="N3715" i="4"/>
  <c r="N3719" i="4"/>
  <c r="N3723" i="4"/>
  <c r="N3727" i="4"/>
  <c r="N3731" i="4"/>
  <c r="N3735" i="4"/>
  <c r="N3739" i="4"/>
  <c r="N3743" i="4"/>
  <c r="N3747" i="4"/>
  <c r="N3751" i="4"/>
  <c r="N3755" i="4"/>
  <c r="N3759" i="4"/>
  <c r="N3763" i="4"/>
  <c r="N3767" i="4"/>
  <c r="N3771" i="4"/>
  <c r="N3775" i="4"/>
  <c r="N3779" i="4"/>
  <c r="N3783" i="4"/>
  <c r="N3787" i="4"/>
  <c r="N3791" i="4"/>
  <c r="N3795" i="4"/>
  <c r="N3799" i="4"/>
  <c r="N3803" i="4"/>
  <c r="N3807" i="4"/>
  <c r="N3811" i="4"/>
  <c r="N3815" i="4"/>
  <c r="N3819" i="4"/>
  <c r="N3823" i="4"/>
  <c r="N3827" i="4"/>
  <c r="N3831" i="4"/>
  <c r="N3835" i="4"/>
  <c r="N3839" i="4"/>
  <c r="N3843" i="4"/>
  <c r="N3847" i="4"/>
  <c r="N3851" i="4"/>
  <c r="N3855" i="4"/>
  <c r="N3859" i="4"/>
  <c r="N3863" i="4"/>
  <c r="N3867" i="4"/>
  <c r="N3871" i="4"/>
  <c r="N3875" i="4"/>
  <c r="N3879" i="4"/>
  <c r="N3883" i="4"/>
  <c r="N3887" i="4"/>
  <c r="N3891" i="4"/>
  <c r="N3895" i="4"/>
  <c r="N3899" i="4"/>
  <c r="N3903" i="4"/>
  <c r="N3907" i="4"/>
  <c r="N3911" i="4"/>
  <c r="N3915" i="4"/>
  <c r="N3919" i="4"/>
  <c r="N3923" i="4"/>
  <c r="N3927" i="4"/>
  <c r="N3931" i="4"/>
  <c r="N3935" i="4"/>
  <c r="N3939" i="4"/>
  <c r="N3943" i="4"/>
  <c r="N3947" i="4"/>
  <c r="N3951" i="4"/>
  <c r="N3955" i="4"/>
  <c r="N3959" i="4"/>
  <c r="N3963" i="4"/>
  <c r="N3967" i="4"/>
  <c r="N3971" i="4"/>
  <c r="N3975" i="4"/>
  <c r="N3979" i="4"/>
  <c r="N3983" i="4"/>
  <c r="N3987" i="4"/>
  <c r="N3991" i="4"/>
  <c r="N3995" i="4"/>
  <c r="N3999" i="4"/>
  <c r="N4003" i="4"/>
  <c r="N4007" i="4"/>
  <c r="N4011" i="4"/>
  <c r="N4015" i="4"/>
  <c r="N4019" i="4"/>
  <c r="N4023" i="4"/>
  <c r="N4027" i="4"/>
  <c r="N4031" i="4"/>
  <c r="N4035" i="4"/>
  <c r="N4039" i="4"/>
  <c r="N4043" i="4"/>
  <c r="N4047" i="4"/>
  <c r="N4051" i="4"/>
  <c r="N4055" i="4"/>
  <c r="N4059" i="4"/>
  <c r="N4063" i="4"/>
  <c r="N4067" i="4"/>
  <c r="N4071" i="4"/>
  <c r="N4075" i="4"/>
  <c r="N4079" i="4"/>
  <c r="N4083" i="4"/>
  <c r="N4087" i="4"/>
  <c r="N4091" i="4"/>
  <c r="N4095" i="4"/>
  <c r="N4099" i="4"/>
  <c r="N4103" i="4"/>
  <c r="N4107" i="4"/>
  <c r="N4111" i="4"/>
  <c r="N4115" i="4"/>
  <c r="N4119" i="4"/>
  <c r="N4123" i="4"/>
  <c r="N4127" i="4"/>
  <c r="N4131" i="4"/>
  <c r="N4135" i="4"/>
  <c r="N4139" i="4"/>
  <c r="N4143" i="4"/>
  <c r="N4147" i="4"/>
  <c r="N4151" i="4"/>
  <c r="N4155" i="4"/>
  <c r="N4159" i="4"/>
  <c r="N4163" i="4"/>
  <c r="N4167" i="4"/>
  <c r="N4171" i="4"/>
  <c r="N4175" i="4"/>
  <c r="N4179" i="4"/>
  <c r="N4183" i="4"/>
  <c r="N4187" i="4"/>
  <c r="N4191" i="4"/>
  <c r="N4195" i="4"/>
  <c r="N4199" i="4"/>
  <c r="N4203" i="4"/>
  <c r="N4207" i="4"/>
  <c r="N4211" i="4"/>
  <c r="N4215" i="4"/>
  <c r="N4219" i="4"/>
  <c r="N4223" i="4"/>
  <c r="N4227" i="4"/>
  <c r="N4231" i="4"/>
  <c r="N4235" i="4"/>
  <c r="N4239" i="4"/>
  <c r="N4243" i="4"/>
  <c r="N4247" i="4"/>
  <c r="N4251" i="4"/>
  <c r="N4255" i="4"/>
  <c r="N4259" i="4"/>
  <c r="N4263" i="4"/>
  <c r="N4267" i="4"/>
  <c r="N4271" i="4"/>
  <c r="N4275" i="4"/>
  <c r="N4279" i="4"/>
  <c r="N4283" i="4"/>
  <c r="N4287" i="4"/>
  <c r="N4291" i="4"/>
  <c r="N4295" i="4"/>
  <c r="N4299" i="4"/>
  <c r="N4303" i="4"/>
  <c r="N4307" i="4"/>
  <c r="N4311" i="4"/>
  <c r="N4315" i="4"/>
  <c r="O4315" i="4" s="1"/>
  <c r="N4319" i="4"/>
  <c r="N4323" i="4"/>
  <c r="N4327" i="4"/>
  <c r="N4331" i="4"/>
  <c r="N4335" i="4"/>
  <c r="N4339" i="4"/>
  <c r="N4343" i="4"/>
  <c r="N4347" i="4"/>
  <c r="N4351" i="4"/>
  <c r="N4355" i="4"/>
  <c r="N4359" i="4"/>
  <c r="N4363" i="4"/>
  <c r="N4367" i="4"/>
  <c r="N4371" i="4"/>
  <c r="N4375" i="4"/>
  <c r="N4379" i="4"/>
  <c r="N4383" i="4"/>
  <c r="N4387" i="4"/>
  <c r="N4391" i="4"/>
  <c r="N4395" i="4"/>
  <c r="N4399" i="4"/>
  <c r="N4403" i="4"/>
  <c r="N4407" i="4"/>
  <c r="N4411" i="4"/>
  <c r="N4415" i="4"/>
  <c r="N4419" i="4"/>
  <c r="N4423" i="4"/>
  <c r="N4427" i="4"/>
  <c r="N4431" i="4"/>
  <c r="N4435" i="4"/>
  <c r="N4439" i="4"/>
  <c r="N4443" i="4"/>
  <c r="N4447" i="4"/>
  <c r="N4451" i="4"/>
  <c r="N4455" i="4"/>
  <c r="N4459" i="4"/>
  <c r="N4463" i="4"/>
  <c r="N4467" i="4"/>
  <c r="N4471" i="4"/>
  <c r="N4475" i="4"/>
  <c r="N4479" i="4"/>
  <c r="N4483" i="4"/>
  <c r="N4487" i="4"/>
  <c r="N4491" i="4"/>
  <c r="N4495" i="4"/>
  <c r="N4499" i="4"/>
  <c r="N4503" i="4"/>
  <c r="N4507" i="4"/>
  <c r="N4511" i="4"/>
  <c r="N4515" i="4"/>
  <c r="N4519" i="4"/>
  <c r="N4523" i="4"/>
  <c r="N4527" i="4"/>
  <c r="N4531" i="4"/>
  <c r="N4535" i="4"/>
  <c r="N4539" i="4"/>
  <c r="N4543" i="4"/>
  <c r="N4547" i="4"/>
  <c r="N4551" i="4"/>
  <c r="N4555" i="4"/>
  <c r="N4559" i="4"/>
  <c r="N4563" i="4"/>
  <c r="N4567" i="4"/>
  <c r="N4571" i="4"/>
  <c r="O4571" i="4" s="1"/>
  <c r="N4575" i="4"/>
  <c r="N4579" i="4"/>
  <c r="N4583" i="4"/>
  <c r="N4587" i="4"/>
  <c r="N4591" i="4"/>
  <c r="N4595" i="4"/>
  <c r="N4599" i="4"/>
  <c r="N4603" i="4"/>
  <c r="N4607" i="4"/>
  <c r="N4611" i="4"/>
  <c r="N4615" i="4"/>
  <c r="N4619" i="4"/>
  <c r="N4623" i="4"/>
  <c r="N4627" i="4"/>
  <c r="N4631" i="4"/>
  <c r="N4635" i="4"/>
  <c r="N4639" i="4"/>
  <c r="N4643" i="4"/>
  <c r="N4647" i="4"/>
  <c r="N4651" i="4"/>
  <c r="N4655" i="4"/>
  <c r="N4659" i="4"/>
  <c r="N4663" i="4"/>
  <c r="N4667" i="4"/>
  <c r="N4671" i="4"/>
  <c r="N4675" i="4"/>
  <c r="N4679" i="4"/>
  <c r="N4683" i="4"/>
  <c r="N4687" i="4"/>
  <c r="N4691" i="4"/>
  <c r="N4695" i="4"/>
  <c r="N4699" i="4"/>
  <c r="N4703" i="4"/>
  <c r="N4707" i="4"/>
  <c r="N4711" i="4"/>
  <c r="N4715" i="4"/>
  <c r="N4719" i="4"/>
  <c r="N4723" i="4"/>
  <c r="N4727" i="4"/>
  <c r="N4731" i="4"/>
  <c r="N4735" i="4"/>
  <c r="N4739" i="4"/>
  <c r="N4743" i="4"/>
  <c r="N4747" i="4"/>
  <c r="N4751" i="4"/>
  <c r="N4755" i="4"/>
  <c r="N4759" i="4"/>
  <c r="N4763" i="4"/>
  <c r="N4767" i="4"/>
  <c r="N4771" i="4"/>
  <c r="N4775" i="4"/>
  <c r="N4779" i="4"/>
  <c r="N4783" i="4"/>
  <c r="N4787" i="4"/>
  <c r="N4791" i="4"/>
  <c r="N4795" i="4"/>
  <c r="N4799" i="4"/>
  <c r="N4803" i="4"/>
  <c r="N4807" i="4"/>
  <c r="N4811" i="4"/>
  <c r="N4815" i="4"/>
  <c r="N4819" i="4"/>
  <c r="N4823" i="4"/>
  <c r="N4827" i="4"/>
  <c r="N4831" i="4"/>
  <c r="N4835" i="4"/>
  <c r="N4839" i="4"/>
  <c r="N4843" i="4"/>
  <c r="N4847" i="4"/>
  <c r="N4851" i="4"/>
  <c r="N4855" i="4"/>
  <c r="N4859" i="4"/>
  <c r="N4863" i="4"/>
  <c r="N4867" i="4"/>
  <c r="N4871" i="4"/>
  <c r="N4875" i="4"/>
  <c r="N4879" i="4"/>
  <c r="N4883" i="4"/>
  <c r="N4887" i="4"/>
  <c r="N4891" i="4"/>
  <c r="N4895" i="4"/>
  <c r="N4899" i="4"/>
  <c r="N4903" i="4"/>
  <c r="N4907" i="4"/>
  <c r="N4911" i="4"/>
  <c r="N4915" i="4"/>
  <c r="N4919" i="4"/>
  <c r="N4923" i="4"/>
  <c r="N4927" i="4"/>
  <c r="N4931" i="4"/>
  <c r="N4935" i="4"/>
  <c r="N4939" i="4"/>
  <c r="N4943" i="4"/>
  <c r="N4947" i="4"/>
  <c r="N4951" i="4"/>
  <c r="N4955" i="4"/>
  <c r="N4959" i="4"/>
  <c r="N4963" i="4"/>
  <c r="N4967" i="4"/>
  <c r="N4971" i="4"/>
  <c r="N4975" i="4"/>
  <c r="N4979" i="4"/>
  <c r="N4983" i="4"/>
  <c r="N4987" i="4"/>
  <c r="N4991" i="4"/>
  <c r="N4995" i="4"/>
  <c r="N4999" i="4"/>
  <c r="N5003" i="4"/>
  <c r="N5007" i="4"/>
  <c r="N5011" i="4"/>
  <c r="N5015" i="4"/>
  <c r="N5019" i="4"/>
  <c r="N5023" i="4"/>
  <c r="N5027" i="4"/>
  <c r="N5031" i="4"/>
  <c r="N5035" i="4"/>
  <c r="N5039" i="4"/>
  <c r="N5043" i="4"/>
  <c r="K108" i="4"/>
  <c r="K172" i="4"/>
  <c r="K236" i="4"/>
  <c r="K300" i="4"/>
  <c r="K684" i="4"/>
  <c r="K1316" i="4"/>
  <c r="M3340" i="4"/>
  <c r="I3340" i="4"/>
  <c r="I3372" i="4"/>
  <c r="M3372" i="4"/>
  <c r="I3816" i="4"/>
  <c r="M3816" i="4"/>
  <c r="I4488" i="4"/>
  <c r="M4488" i="4"/>
  <c r="I4536" i="4"/>
  <c r="M4536" i="4"/>
  <c r="I4556" i="4"/>
  <c r="M4556" i="4"/>
  <c r="I4576" i="4"/>
  <c r="M4576" i="4"/>
  <c r="I4604" i="4"/>
  <c r="M4604" i="4"/>
  <c r="I4608" i="4"/>
  <c r="M4608" i="4"/>
  <c r="I4616" i="4"/>
  <c r="M4616" i="4"/>
  <c r="I4636" i="4"/>
  <c r="M4636" i="4"/>
  <c r="I4644" i="4"/>
  <c r="M4644" i="4"/>
  <c r="I4652" i="4"/>
  <c r="M4652" i="4"/>
  <c r="I4668" i="4"/>
  <c r="M4668" i="4"/>
  <c r="I4672" i="4"/>
  <c r="M4672" i="4"/>
  <c r="I4680" i="4"/>
  <c r="M4680" i="4"/>
  <c r="I4688" i="4"/>
  <c r="M4688" i="4"/>
  <c r="I4696" i="4"/>
  <c r="M4696" i="4"/>
  <c r="I4704" i="4"/>
  <c r="M4704" i="4"/>
  <c r="I4712" i="4"/>
  <c r="M4712" i="4"/>
  <c r="I4732" i="4"/>
  <c r="M4732" i="4"/>
  <c r="I4748" i="4"/>
  <c r="M4748" i="4"/>
  <c r="I4756" i="4"/>
  <c r="M4756" i="4"/>
  <c r="I4772" i="4"/>
  <c r="M4772" i="4"/>
  <c r="I4784" i="4"/>
  <c r="M4784" i="4"/>
  <c r="I4792" i="4"/>
  <c r="M4792" i="4"/>
  <c r="I4800" i="4"/>
  <c r="M4800" i="4"/>
  <c r="I4808" i="4"/>
  <c r="M4808" i="4"/>
  <c r="I4816" i="4"/>
  <c r="M4816" i="4"/>
  <c r="I4824" i="4"/>
  <c r="M4824" i="4"/>
  <c r="I4828" i="4"/>
  <c r="M4828" i="4"/>
  <c r="I4836" i="4"/>
  <c r="M4836" i="4"/>
  <c r="I4844" i="4"/>
  <c r="M4844" i="4"/>
  <c r="I4852" i="4"/>
  <c r="M4852" i="4"/>
  <c r="I4860" i="4"/>
  <c r="M4860" i="4"/>
  <c r="I4876" i="4"/>
  <c r="M4876" i="4"/>
  <c r="I4884" i="4"/>
  <c r="M4884" i="4"/>
  <c r="I4904" i="4"/>
  <c r="M4904" i="4"/>
  <c r="I4912" i="4"/>
  <c r="M4912" i="4"/>
  <c r="I4920" i="4"/>
  <c r="M4920" i="4"/>
  <c r="I4928" i="4"/>
  <c r="M4928" i="4"/>
  <c r="I4936" i="4"/>
  <c r="M4936" i="4"/>
  <c r="I4944" i="4"/>
  <c r="M4944" i="4"/>
  <c r="I4952" i="4"/>
  <c r="M4952" i="4"/>
  <c r="I4956" i="4"/>
  <c r="M4956" i="4"/>
  <c r="I4964" i="4"/>
  <c r="M4964" i="4"/>
  <c r="I4984" i="4"/>
  <c r="M4984" i="4"/>
  <c r="I5000" i="4"/>
  <c r="M5000" i="4"/>
  <c r="I5008" i="4"/>
  <c r="M5008" i="4"/>
  <c r="I5016" i="4"/>
  <c r="M5016" i="4"/>
  <c r="I5032" i="4"/>
  <c r="M5032" i="4"/>
  <c r="I5036" i="4"/>
  <c r="M5036" i="4"/>
  <c r="I4292" i="4"/>
  <c r="I4564" i="4"/>
  <c r="I4660" i="4"/>
  <c r="I4740" i="4"/>
  <c r="I4896" i="4"/>
  <c r="M3516" i="4"/>
  <c r="M3548" i="4"/>
  <c r="M3644" i="4"/>
  <c r="M3676" i="4"/>
  <c r="M3868" i="4"/>
  <c r="M4080" i="4"/>
  <c r="M4088" i="4"/>
  <c r="M4120" i="4"/>
  <c r="M4144" i="4"/>
  <c r="M4176" i="4"/>
  <c r="M4228" i="4"/>
  <c r="M4260" i="4"/>
  <c r="M4312" i="4"/>
  <c r="M4344" i="4"/>
  <c r="M4372" i="4"/>
  <c r="M4376" i="4"/>
  <c r="M4396" i="4"/>
  <c r="M4408" i="4"/>
  <c r="M4412" i="4"/>
  <c r="M4416" i="4"/>
  <c r="I3468" i="4"/>
  <c r="I3592" i="4"/>
  <c r="I4868" i="4"/>
  <c r="I4908" i="4"/>
  <c r="I4596" i="4"/>
  <c r="I4676" i="4"/>
  <c r="I4768" i="4"/>
  <c r="I4960" i="4"/>
  <c r="M3440" i="4"/>
  <c r="M3632" i="4"/>
  <c r="I4656" i="4"/>
  <c r="I4776" i="4"/>
  <c r="I5020" i="4"/>
  <c r="I3352" i="4"/>
  <c r="M3352" i="4"/>
  <c r="I3400" i="4"/>
  <c r="M3400" i="4"/>
  <c r="I3404" i="4"/>
  <c r="M3404" i="4"/>
  <c r="M3464" i="4"/>
  <c r="I3464" i="4"/>
  <c r="M3528" i="4"/>
  <c r="I3528" i="4"/>
  <c r="I3752" i="4"/>
  <c r="M3752" i="4"/>
  <c r="I3880" i="4"/>
  <c r="M3880" i="4"/>
  <c r="I4008" i="4"/>
  <c r="M4008" i="4"/>
  <c r="I4036" i="4"/>
  <c r="M4036" i="4"/>
  <c r="I4508" i="4"/>
  <c r="M4508" i="4"/>
  <c r="I4544" i="4"/>
  <c r="M4544" i="4"/>
  <c r="I4552" i="4"/>
  <c r="M4552" i="4"/>
  <c r="I4560" i="4"/>
  <c r="M4560" i="4"/>
  <c r="I4568" i="4"/>
  <c r="M4568" i="4"/>
  <c r="I4572" i="4"/>
  <c r="M4572" i="4"/>
  <c r="I4580" i="4"/>
  <c r="M4580" i="4"/>
  <c r="I4588" i="4"/>
  <c r="M4588" i="4"/>
  <c r="I4592" i="4"/>
  <c r="M4592" i="4"/>
  <c r="I4600" i="4"/>
  <c r="M4600" i="4"/>
  <c r="I4620" i="4"/>
  <c r="M4620" i="4"/>
  <c r="I4624" i="4"/>
  <c r="M4624" i="4"/>
  <c r="I4632" i="4"/>
  <c r="M4632" i="4"/>
  <c r="I4640" i="4"/>
  <c r="M4640" i="4"/>
  <c r="I4648" i="4"/>
  <c r="M4648" i="4"/>
  <c r="I4664" i="4"/>
  <c r="M4664" i="4"/>
  <c r="I4684" i="4"/>
  <c r="M4684" i="4"/>
  <c r="I4700" i="4"/>
  <c r="M4700" i="4"/>
  <c r="I4708" i="4"/>
  <c r="M4708" i="4"/>
  <c r="I4716" i="4"/>
  <c r="M4716" i="4"/>
  <c r="I4720" i="4"/>
  <c r="M4720" i="4"/>
  <c r="I4728" i="4"/>
  <c r="M4728" i="4"/>
  <c r="I4736" i="4"/>
  <c r="M4736" i="4"/>
  <c r="I4744" i="4"/>
  <c r="M4744" i="4"/>
  <c r="I4752" i="4"/>
  <c r="M4752" i="4"/>
  <c r="I4760" i="4"/>
  <c r="M4760" i="4"/>
  <c r="I4764" i="4"/>
  <c r="M4764" i="4"/>
  <c r="I4780" i="4"/>
  <c r="M4780" i="4"/>
  <c r="I4788" i="4"/>
  <c r="M4788" i="4"/>
  <c r="I4796" i="4"/>
  <c r="M4796" i="4"/>
  <c r="I4804" i="4"/>
  <c r="M4804" i="4"/>
  <c r="I4812" i="4"/>
  <c r="M4812" i="4"/>
  <c r="I4820" i="4"/>
  <c r="M4820" i="4"/>
  <c r="I4840" i="4"/>
  <c r="M4840" i="4"/>
  <c r="I4848" i="4"/>
  <c r="M4848" i="4"/>
  <c r="I4856" i="4"/>
  <c r="M4856" i="4"/>
  <c r="I4872" i="4"/>
  <c r="M4872" i="4"/>
  <c r="I4880" i="4"/>
  <c r="M4880" i="4"/>
  <c r="I4888" i="4"/>
  <c r="M4888" i="4"/>
  <c r="I4892" i="4"/>
  <c r="M4892" i="4"/>
  <c r="I4900" i="4"/>
  <c r="M4900" i="4"/>
  <c r="I4916" i="4"/>
  <c r="M4916" i="4"/>
  <c r="I4924" i="4"/>
  <c r="M4924" i="4"/>
  <c r="I4932" i="4"/>
  <c r="M4932" i="4"/>
  <c r="I4940" i="4"/>
  <c r="M4940" i="4"/>
  <c r="I4948" i="4"/>
  <c r="M4948" i="4"/>
  <c r="I4968" i="4"/>
  <c r="M4968" i="4"/>
  <c r="I4972" i="4"/>
  <c r="M4972" i="4"/>
  <c r="I4980" i="4"/>
  <c r="M4980" i="4"/>
  <c r="I4988" i="4"/>
  <c r="M4988" i="4"/>
  <c r="I4996" i="4"/>
  <c r="M4996" i="4"/>
  <c r="I5004" i="4"/>
  <c r="M5004" i="4"/>
  <c r="I5012" i="4"/>
  <c r="M5012" i="4"/>
  <c r="I5028" i="4"/>
  <c r="M5028" i="4"/>
  <c r="I5040" i="4"/>
  <c r="M5040" i="4"/>
  <c r="I3672" i="4"/>
  <c r="I3944" i="4"/>
  <c r="I4612" i="4"/>
  <c r="I4692" i="4"/>
  <c r="I4832" i="4"/>
  <c r="I4992" i="4"/>
  <c r="M3436" i="4"/>
  <c r="M3596" i="4"/>
  <c r="I4584" i="4"/>
  <c r="I3438" i="4"/>
  <c r="M3438" i="4"/>
  <c r="I3442" i="4"/>
  <c r="M3442" i="4"/>
  <c r="I3450" i="4"/>
  <c r="M3450" i="4"/>
  <c r="I3454" i="4"/>
  <c r="M3454" i="4"/>
  <c r="I3458" i="4"/>
  <c r="M3458" i="4"/>
  <c r="I3470" i="4"/>
  <c r="M3470" i="4"/>
  <c r="I3474" i="4"/>
  <c r="M3474" i="4"/>
  <c r="I3478" i="4"/>
  <c r="M3478" i="4"/>
  <c r="I3486" i="4"/>
  <c r="M3486" i="4"/>
  <c r="I3498" i="4"/>
  <c r="M3498" i="4"/>
  <c r="I3506" i="4"/>
  <c r="M3506" i="4"/>
  <c r="I3510" i="4"/>
  <c r="M3510" i="4"/>
  <c r="I3518" i="4"/>
  <c r="M3518" i="4"/>
  <c r="I3530" i="4"/>
  <c r="M3530" i="4"/>
  <c r="I3534" i="4"/>
  <c r="M3534" i="4"/>
  <c r="I3538" i="4"/>
  <c r="M3538" i="4"/>
  <c r="I3550" i="4"/>
  <c r="M3550" i="4"/>
  <c r="I3562" i="4"/>
  <c r="M3562" i="4"/>
  <c r="I3566" i="4"/>
  <c r="M3566" i="4"/>
  <c r="I3570" i="4"/>
  <c r="M3570" i="4"/>
  <c r="I3582" i="4"/>
  <c r="M3582" i="4"/>
  <c r="I3590" i="4"/>
  <c r="M3590" i="4"/>
  <c r="I3594" i="4"/>
  <c r="M3594" i="4"/>
  <c r="I3598" i="4"/>
  <c r="M3598" i="4"/>
  <c r="I3602" i="4"/>
  <c r="M3602" i="4"/>
  <c r="I3618" i="4"/>
  <c r="M3618" i="4"/>
  <c r="I3622" i="4"/>
  <c r="M3622" i="4"/>
  <c r="I3626" i="4"/>
  <c r="M3626" i="4"/>
  <c r="I3646" i="4"/>
  <c r="M3646" i="4"/>
  <c r="I3650" i="4"/>
  <c r="M3650" i="4"/>
  <c r="I3662" i="4"/>
  <c r="M3662" i="4"/>
  <c r="I3666" i="4"/>
  <c r="M3666" i="4"/>
  <c r="I3674" i="4"/>
  <c r="M3674" i="4"/>
  <c r="I3682" i="4"/>
  <c r="M3682" i="4"/>
  <c r="I3686" i="4"/>
  <c r="M3686" i="4"/>
  <c r="I3690" i="4"/>
  <c r="M3690" i="4"/>
  <c r="I3698" i="4"/>
  <c r="M3698" i="4"/>
  <c r="I3710" i="4"/>
  <c r="M3710" i="4"/>
  <c r="I3714" i="4"/>
  <c r="M3714" i="4"/>
  <c r="I3718" i="4"/>
  <c r="M3718" i="4"/>
  <c r="I3722" i="4"/>
  <c r="M3722" i="4"/>
  <c r="I3726" i="4"/>
  <c r="M3726" i="4"/>
  <c r="I3738" i="4"/>
  <c r="M3738" i="4"/>
  <c r="I3750" i="4"/>
  <c r="M3750" i="4"/>
  <c r="I3758" i="4"/>
  <c r="M3758" i="4"/>
  <c r="I3762" i="4"/>
  <c r="M3762" i="4"/>
  <c r="I3766" i="4"/>
  <c r="M3766" i="4"/>
  <c r="I3770" i="4"/>
  <c r="M3770" i="4"/>
  <c r="I3778" i="4"/>
  <c r="M3778" i="4"/>
  <c r="I3786" i="4"/>
  <c r="M3786" i="4"/>
  <c r="I3794" i="4"/>
  <c r="M3794" i="4"/>
  <c r="I3802" i="4"/>
  <c r="M3802" i="4"/>
  <c r="I3806" i="4"/>
  <c r="M3806" i="4"/>
  <c r="I3814" i="4"/>
  <c r="M3814" i="4"/>
  <c r="I3822" i="4"/>
  <c r="M3822" i="4"/>
  <c r="I3830" i="4"/>
  <c r="M3830" i="4"/>
  <c r="I3834" i="4"/>
  <c r="M3834" i="4"/>
  <c r="I3846" i="4"/>
  <c r="M3846" i="4"/>
  <c r="I3854" i="4"/>
  <c r="M3854" i="4"/>
  <c r="I3866" i="4"/>
  <c r="M3866" i="4"/>
  <c r="I3870" i="4"/>
  <c r="M3870" i="4"/>
  <c r="I3874" i="4"/>
  <c r="M3874" i="4"/>
  <c r="I3878" i="4"/>
  <c r="M3878" i="4"/>
  <c r="I3886" i="4"/>
  <c r="M3886" i="4"/>
  <c r="I3894" i="4"/>
  <c r="M3894" i="4"/>
  <c r="I3906" i="4"/>
  <c r="M3906" i="4"/>
  <c r="I3910" i="4"/>
  <c r="M3910" i="4"/>
  <c r="I3914" i="4"/>
  <c r="M3914" i="4"/>
  <c r="I3918" i="4"/>
  <c r="M3918" i="4"/>
  <c r="I3922" i="4"/>
  <c r="M3922" i="4"/>
  <c r="I3934" i="4"/>
  <c r="M3934" i="4"/>
  <c r="I3942" i="4"/>
  <c r="M3942" i="4"/>
  <c r="I3950" i="4"/>
  <c r="M3950" i="4"/>
  <c r="I3954" i="4"/>
  <c r="M3954" i="4"/>
  <c r="I3962" i="4"/>
  <c r="M3962" i="4"/>
  <c r="I3970" i="4"/>
  <c r="M3970" i="4"/>
  <c r="I3974" i="4"/>
  <c r="M3974" i="4"/>
  <c r="I3982" i="4"/>
  <c r="M3982" i="4"/>
  <c r="I3986" i="4"/>
  <c r="M3986" i="4"/>
  <c r="I3994" i="4"/>
  <c r="M3994" i="4"/>
  <c r="I4002" i="4"/>
  <c r="M4002" i="4"/>
  <c r="I4014" i="4"/>
  <c r="M4014" i="4"/>
  <c r="I3466" i="4"/>
  <c r="I3502" i="4"/>
  <c r="I3542" i="4"/>
  <c r="I3578" i="4"/>
  <c r="I3610" i="4"/>
  <c r="I3654" i="4"/>
  <c r="I3694" i="4"/>
  <c r="I3826" i="4"/>
  <c r="M4018" i="4"/>
  <c r="M4022" i="4"/>
  <c r="M4026" i="4"/>
  <c r="M4042" i="4"/>
  <c r="M4054" i="4"/>
  <c r="M4058" i="4"/>
  <c r="I98" i="4"/>
  <c r="I102" i="4"/>
  <c r="I106" i="4"/>
  <c r="I110" i="4"/>
  <c r="I114" i="4"/>
  <c r="I118" i="4"/>
  <c r="I122" i="4"/>
  <c r="I126" i="4"/>
  <c r="I130" i="4"/>
  <c r="I134" i="4"/>
  <c r="I138" i="4"/>
  <c r="I142" i="4"/>
  <c r="I146" i="4"/>
  <c r="I150" i="4"/>
  <c r="I154" i="4"/>
  <c r="I158" i="4"/>
  <c r="I162" i="4"/>
  <c r="I166" i="4"/>
  <c r="I170" i="4"/>
  <c r="I174" i="4"/>
  <c r="I178" i="4"/>
  <c r="I182" i="4"/>
  <c r="I186" i="4"/>
  <c r="I190" i="4"/>
  <c r="M96" i="4"/>
  <c r="M100" i="4"/>
  <c r="M104" i="4"/>
  <c r="M108" i="4"/>
  <c r="M112" i="4"/>
  <c r="M116" i="4"/>
  <c r="M120" i="4"/>
  <c r="M124" i="4"/>
  <c r="M128" i="4"/>
  <c r="M132" i="4"/>
  <c r="M136" i="4"/>
  <c r="M140" i="4"/>
  <c r="M144" i="4"/>
  <c r="M148" i="4"/>
  <c r="M152" i="4"/>
  <c r="M156" i="4"/>
  <c r="M160" i="4"/>
  <c r="M164" i="4"/>
  <c r="M168" i="4"/>
  <c r="M172" i="4"/>
  <c r="M176" i="4"/>
  <c r="M180" i="4"/>
  <c r="M184" i="4"/>
  <c r="M188" i="4"/>
  <c r="M192" i="4"/>
  <c r="I332" i="4"/>
  <c r="I352" i="4"/>
  <c r="I360" i="4"/>
  <c r="I372" i="4"/>
  <c r="I380" i="4"/>
  <c r="I384" i="4"/>
  <c r="I392" i="4"/>
  <c r="I396" i="4"/>
  <c r="I404" i="4"/>
  <c r="I412" i="4"/>
  <c r="I424" i="4"/>
  <c r="I432" i="4"/>
  <c r="I440" i="4"/>
  <c r="I448" i="4"/>
  <c r="I452" i="4"/>
  <c r="I456" i="4"/>
  <c r="I464" i="4"/>
  <c r="I476" i="4"/>
  <c r="I484" i="4"/>
  <c r="I488" i="4"/>
  <c r="I496" i="4"/>
  <c r="I504" i="4"/>
  <c r="I508" i="4"/>
  <c r="I516" i="4"/>
  <c r="I524" i="4"/>
  <c r="I532" i="4"/>
  <c r="I540" i="4"/>
  <c r="I548" i="4"/>
  <c r="I556" i="4"/>
  <c r="I580" i="4"/>
  <c r="I588" i="4"/>
  <c r="I596" i="4"/>
  <c r="I604" i="4"/>
  <c r="I612" i="4"/>
  <c r="I620" i="4"/>
  <c r="I624" i="4"/>
  <c r="I628" i="4"/>
  <c r="I636" i="4"/>
  <c r="I644" i="4"/>
  <c r="I656" i="4"/>
  <c r="I664" i="4"/>
  <c r="I672" i="4"/>
  <c r="I692" i="4"/>
  <c r="I700" i="4"/>
  <c r="I708" i="4"/>
  <c r="I716" i="4"/>
  <c r="I724" i="4"/>
  <c r="I732" i="4"/>
  <c r="I752" i="4"/>
  <c r="I760" i="4"/>
  <c r="I768" i="4"/>
  <c r="I776" i="4"/>
  <c r="I784" i="4"/>
  <c r="I792" i="4"/>
  <c r="I796" i="4"/>
  <c r="I804" i="4"/>
  <c r="I812" i="4"/>
  <c r="I820" i="4"/>
  <c r="I828" i="4"/>
  <c r="I836" i="4"/>
  <c r="I844" i="4"/>
  <c r="I864" i="4"/>
  <c r="I872" i="4"/>
  <c r="I880" i="4"/>
  <c r="I888" i="4"/>
  <c r="I896" i="4"/>
  <c r="I904" i="4"/>
  <c r="I908" i="4"/>
  <c r="I916" i="4"/>
  <c r="I924" i="4"/>
  <c r="I932" i="4"/>
  <c r="I940" i="4"/>
  <c r="I948" i="4"/>
  <c r="I956" i="4"/>
  <c r="I960" i="4"/>
  <c r="I968" i="4"/>
  <c r="I972" i="4"/>
  <c r="I980" i="4"/>
  <c r="I988" i="4"/>
  <c r="I996" i="4"/>
  <c r="I1004" i="4"/>
  <c r="I1012" i="4"/>
  <c r="I1020" i="4"/>
  <c r="I1032" i="4"/>
  <c r="I1052" i="4"/>
  <c r="I1060" i="4"/>
  <c r="I1068" i="4"/>
  <c r="I1076" i="4"/>
  <c r="I1084" i="4"/>
  <c r="I1092" i="4"/>
  <c r="I1100" i="4"/>
  <c r="I1108" i="4"/>
  <c r="I1116" i="4"/>
  <c r="I1120" i="4"/>
  <c r="I1128" i="4"/>
  <c r="J1128" i="4" s="1"/>
  <c r="I1136" i="4"/>
  <c r="J1136" i="4" s="1"/>
  <c r="I1144" i="4"/>
  <c r="J1144" i="4" s="1"/>
  <c r="I1152" i="4"/>
  <c r="J1152" i="4" s="1"/>
  <c r="I1156" i="4"/>
  <c r="J1156" i="4" s="1"/>
  <c r="I1164" i="4"/>
  <c r="J1164" i="4" s="1"/>
  <c r="I1172" i="4"/>
  <c r="J1172" i="4" s="1"/>
  <c r="I1180" i="4"/>
  <c r="J1180" i="4" s="1"/>
  <c r="I1188" i="4"/>
  <c r="J1188" i="4" s="1"/>
  <c r="I1196" i="4"/>
  <c r="J1196" i="4" s="1"/>
  <c r="I1200" i="4"/>
  <c r="J1200" i="4" s="1"/>
  <c r="I1208" i="4"/>
  <c r="J1208" i="4" s="1"/>
  <c r="I1216" i="4"/>
  <c r="J1216" i="4" s="1"/>
  <c r="I1224" i="4"/>
  <c r="J1224" i="4" s="1"/>
  <c r="I1232" i="4"/>
  <c r="I1240" i="4"/>
  <c r="J1240" i="4" s="1"/>
  <c r="I1248" i="4"/>
  <c r="J1248" i="4" s="1"/>
  <c r="I1256" i="4"/>
  <c r="J1256" i="4" s="1"/>
  <c r="I1264" i="4"/>
  <c r="J1264" i="4" s="1"/>
  <c r="I1272" i="4"/>
  <c r="J1272" i="4" s="1"/>
  <c r="I328" i="4"/>
  <c r="I336" i="4"/>
  <c r="I340" i="4"/>
  <c r="I348" i="4"/>
  <c r="I356" i="4"/>
  <c r="I364" i="4"/>
  <c r="I368" i="4"/>
  <c r="I376" i="4"/>
  <c r="I388" i="4"/>
  <c r="I408" i="4"/>
  <c r="I416" i="4"/>
  <c r="I420" i="4"/>
  <c r="I428" i="4"/>
  <c r="I436" i="4"/>
  <c r="I444" i="4"/>
  <c r="I468" i="4"/>
  <c r="I472" i="4"/>
  <c r="I480" i="4"/>
  <c r="I492" i="4"/>
  <c r="I500" i="4"/>
  <c r="I520" i="4"/>
  <c r="I528" i="4"/>
  <c r="I536" i="4"/>
  <c r="I544" i="4"/>
  <c r="I552" i="4"/>
  <c r="I560" i="4"/>
  <c r="I564" i="4"/>
  <c r="I568" i="4"/>
  <c r="I576" i="4"/>
  <c r="I584" i="4"/>
  <c r="I592" i="4"/>
  <c r="I600" i="4"/>
  <c r="I608" i="4"/>
  <c r="I616" i="4"/>
  <c r="I640" i="4"/>
  <c r="I648" i="4"/>
  <c r="I652" i="4"/>
  <c r="I660" i="4"/>
  <c r="I668" i="4"/>
  <c r="I676" i="4"/>
  <c r="I680" i="4"/>
  <c r="I688" i="4"/>
  <c r="I696" i="4"/>
  <c r="I704" i="4"/>
  <c r="I712" i="4"/>
  <c r="I720" i="4"/>
  <c r="I728" i="4"/>
  <c r="I736" i="4"/>
  <c r="I740" i="4"/>
  <c r="I748" i="4"/>
  <c r="I756" i="4"/>
  <c r="I764" i="4"/>
  <c r="I772" i="4"/>
  <c r="I780" i="4"/>
  <c r="I788" i="4"/>
  <c r="I808" i="4"/>
  <c r="I816" i="4"/>
  <c r="I824" i="4"/>
  <c r="I832" i="4"/>
  <c r="I840" i="4"/>
  <c r="I848" i="4"/>
  <c r="I852" i="4"/>
  <c r="I860" i="4"/>
  <c r="I868" i="4"/>
  <c r="I876" i="4"/>
  <c r="I884" i="4"/>
  <c r="I892" i="4"/>
  <c r="I900" i="4"/>
  <c r="I920" i="4"/>
  <c r="I928" i="4"/>
  <c r="I936" i="4"/>
  <c r="I944" i="4"/>
  <c r="I952" i="4"/>
  <c r="I964" i="4"/>
  <c r="I984" i="4"/>
  <c r="I992" i="4"/>
  <c r="I1000" i="4"/>
  <c r="I1008" i="4"/>
  <c r="I1016" i="4"/>
  <c r="I1024" i="4"/>
  <c r="I1028" i="4"/>
  <c r="I1036" i="4"/>
  <c r="I1040" i="4"/>
  <c r="I1048" i="4"/>
  <c r="I1056" i="4"/>
  <c r="I1064" i="4"/>
  <c r="I1072" i="4"/>
  <c r="I1080" i="4"/>
  <c r="I1088" i="4"/>
  <c r="I1096" i="4"/>
  <c r="I1104" i="4"/>
  <c r="I1112" i="4"/>
  <c r="I1132" i="4"/>
  <c r="J1132" i="4" s="1"/>
  <c r="I1140" i="4"/>
  <c r="J1140" i="4" s="1"/>
  <c r="I1148" i="4"/>
  <c r="J1148" i="4" s="1"/>
  <c r="I1160" i="4"/>
  <c r="J1160" i="4" s="1"/>
  <c r="I1168" i="4"/>
  <c r="J1168" i="4" s="1"/>
  <c r="I1176" i="4"/>
  <c r="J1176" i="4" s="1"/>
  <c r="I1184" i="4"/>
  <c r="I1192" i="4"/>
  <c r="J1192" i="4" s="1"/>
  <c r="I1212" i="4"/>
  <c r="J1212" i="4" s="1"/>
  <c r="I1220" i="4"/>
  <c r="J1220" i="4" s="1"/>
  <c r="I1228" i="4"/>
  <c r="J1228" i="4" s="1"/>
  <c r="I1236" i="4"/>
  <c r="J1236" i="4" s="1"/>
  <c r="I1244" i="4"/>
  <c r="J1244" i="4" s="1"/>
  <c r="I1252" i="4"/>
  <c r="J1252" i="4" s="1"/>
  <c r="I1260" i="4"/>
  <c r="J1260" i="4" s="1"/>
  <c r="I1268" i="4"/>
  <c r="J1268" i="4" s="1"/>
  <c r="I1276" i="4"/>
  <c r="J1276" i="4" s="1"/>
  <c r="I2504" i="4"/>
  <c r="I2608" i="4"/>
  <c r="I2712" i="4"/>
  <c r="I3016" i="4"/>
  <c r="I3120" i="4"/>
  <c r="I3208" i="4"/>
  <c r="I3248" i="4"/>
  <c r="I3288" i="4"/>
  <c r="I3500" i="4"/>
  <c r="I3504" i="4"/>
  <c r="I3544" i="4"/>
  <c r="I3564" i="4"/>
  <c r="I3628" i="4"/>
  <c r="I3692" i="4"/>
  <c r="I3720" i="4"/>
  <c r="I3740" i="4"/>
  <c r="I3768" i="4"/>
  <c r="I3804" i="4"/>
  <c r="I3832" i="4"/>
  <c r="I3896" i="4"/>
  <c r="I3932" i="4"/>
  <c r="I3960" i="4"/>
  <c r="I3996" i="4"/>
  <c r="I4024" i="4"/>
  <c r="I4068" i="4"/>
  <c r="I4112" i="4"/>
  <c r="I4152" i="4"/>
  <c r="I4196" i="4"/>
  <c r="I4240" i="4"/>
  <c r="I4280" i="4"/>
  <c r="I4324" i="4"/>
  <c r="I4452" i="4"/>
  <c r="I4492" i="4"/>
  <c r="I4496" i="4"/>
  <c r="I2524" i="4"/>
  <c r="I2588" i="4"/>
  <c r="I2652" i="4"/>
  <c r="I2716" i="4"/>
  <c r="I2780" i="4"/>
  <c r="I2844" i="4"/>
  <c r="I2908" i="4"/>
  <c r="I2972" i="4"/>
  <c r="I3036" i="4"/>
  <c r="I3100" i="4"/>
  <c r="I3164" i="4"/>
  <c r="I3228" i="4"/>
  <c r="I3292" i="4"/>
  <c r="I3356" i="4"/>
  <c r="I3420" i="4"/>
  <c r="I3484" i="4"/>
  <c r="I3580" i="4"/>
  <c r="I3660" i="4"/>
  <c r="I2584" i="4"/>
  <c r="I2736" i="4"/>
  <c r="I2840" i="4"/>
  <c r="I3272" i="4"/>
  <c r="I3480" i="4"/>
  <c r="I3568" i="4"/>
  <c r="I3608" i="4"/>
  <c r="I3788" i="4"/>
  <c r="I3916" i="4"/>
  <c r="I4048" i="4"/>
  <c r="I4100" i="4"/>
  <c r="I4164" i="4"/>
  <c r="I4216" i="4"/>
  <c r="I4272" i="4"/>
  <c r="I4336" i="4"/>
  <c r="I4380" i="4"/>
  <c r="I1280" i="4"/>
  <c r="J1280" i="4" s="1"/>
  <c r="I1284" i="4"/>
  <c r="I1292" i="4"/>
  <c r="J1292" i="4" s="1"/>
  <c r="I1296" i="4"/>
  <c r="J1296" i="4" s="1"/>
  <c r="I1300" i="4"/>
  <c r="J1300" i="4" s="1"/>
  <c r="I1304" i="4"/>
  <c r="J1304" i="4" s="1"/>
  <c r="I1308" i="4"/>
  <c r="J1308" i="4" s="1"/>
  <c r="I1312" i="4"/>
  <c r="J1312" i="4" s="1"/>
  <c r="I1320" i="4"/>
  <c r="J1320" i="4" s="1"/>
  <c r="I1324" i="4"/>
  <c r="J1324" i="4" s="1"/>
  <c r="I1328" i="4"/>
  <c r="J1328" i="4" s="1"/>
  <c r="I1332" i="4"/>
  <c r="J1332" i="4" s="1"/>
  <c r="I1336" i="4"/>
  <c r="J1336" i="4" s="1"/>
  <c r="I1340" i="4"/>
  <c r="J1340" i="4" s="1"/>
  <c r="I1344" i="4"/>
  <c r="J1344" i="4" s="1"/>
  <c r="I1348" i="4"/>
  <c r="J1348" i="4" s="1"/>
  <c r="I1352" i="4"/>
  <c r="J1352" i="4" s="1"/>
  <c r="I1356" i="4"/>
  <c r="J1356" i="4" s="1"/>
  <c r="I1360" i="4"/>
  <c r="J1360" i="4" s="1"/>
  <c r="I1364" i="4"/>
  <c r="J1364" i="4" s="1"/>
  <c r="I1368" i="4"/>
  <c r="J1368" i="4" s="1"/>
  <c r="I1372" i="4"/>
  <c r="J1372" i="4" s="1"/>
  <c r="I1376" i="4"/>
  <c r="J1376" i="4" s="1"/>
  <c r="I1380" i="4"/>
  <c r="J1380" i="4" s="1"/>
  <c r="I1384" i="4"/>
  <c r="J1384" i="4" s="1"/>
  <c r="I1388" i="4"/>
  <c r="I1392" i="4"/>
  <c r="J1392" i="4" s="1"/>
  <c r="I1396" i="4"/>
  <c r="J1396" i="4" s="1"/>
  <c r="I1404" i="4"/>
  <c r="J1404" i="4" s="1"/>
  <c r="I1408" i="4"/>
  <c r="J1408" i="4" s="1"/>
  <c r="I1412" i="4"/>
  <c r="J1412" i="4" s="1"/>
  <c r="I1416" i="4"/>
  <c r="J1416" i="4" s="1"/>
  <c r="I1420" i="4"/>
  <c r="J1420" i="4" s="1"/>
  <c r="I1424" i="4"/>
  <c r="J1424" i="4" s="1"/>
  <c r="I1432" i="4"/>
  <c r="J1432" i="4" s="1"/>
  <c r="I1436" i="4"/>
  <c r="J1436" i="4" s="1"/>
  <c r="I1440" i="4"/>
  <c r="J1440" i="4" s="1"/>
  <c r="I1444" i="4"/>
  <c r="J1444" i="4" s="1"/>
  <c r="I1448" i="4"/>
  <c r="J1448" i="4" s="1"/>
  <c r="I1452" i="4"/>
  <c r="J1452" i="4" s="1"/>
  <c r="I1456" i="4"/>
  <c r="J1456" i="4" s="1"/>
  <c r="I1460" i="4"/>
  <c r="J1460" i="4" s="1"/>
  <c r="I1464" i="4"/>
  <c r="J1464" i="4" s="1"/>
  <c r="I1468" i="4"/>
  <c r="I1472" i="4"/>
  <c r="I1476" i="4"/>
  <c r="I1480" i="4"/>
  <c r="I1484" i="4"/>
  <c r="I1488" i="4"/>
  <c r="I1492" i="4"/>
  <c r="I1496" i="4"/>
  <c r="I1500" i="4"/>
  <c r="I1504" i="4"/>
  <c r="I1508" i="4"/>
  <c r="I1516" i="4"/>
  <c r="I1520" i="4"/>
  <c r="I1524" i="4"/>
  <c r="I1528" i="4"/>
  <c r="I1532" i="4"/>
  <c r="I1536" i="4"/>
  <c r="I1540" i="4"/>
  <c r="I1548" i="4"/>
  <c r="I1552" i="4"/>
  <c r="I1556" i="4"/>
  <c r="I1560" i="4"/>
  <c r="I1564" i="4"/>
  <c r="I1568" i="4"/>
  <c r="I1572" i="4"/>
  <c r="I1576" i="4"/>
  <c r="I1580" i="4"/>
  <c r="I1584" i="4"/>
  <c r="I1588" i="4"/>
  <c r="I1592" i="4"/>
  <c r="I1596" i="4"/>
  <c r="I1600" i="4"/>
  <c r="I1604" i="4"/>
  <c r="I1608" i="4"/>
  <c r="I1612" i="4"/>
  <c r="I1616" i="4"/>
  <c r="I1620" i="4"/>
  <c r="I1624" i="4"/>
  <c r="I1628" i="4"/>
  <c r="I1636" i="4"/>
  <c r="I1640" i="4"/>
  <c r="I1644" i="4"/>
  <c r="I1648" i="4"/>
  <c r="I1652" i="4"/>
  <c r="I1660" i="4"/>
  <c r="I1664" i="4"/>
  <c r="I1668" i="4"/>
  <c r="I1672" i="4"/>
  <c r="I1676" i="4"/>
  <c r="I1680" i="4"/>
  <c r="I1684" i="4"/>
  <c r="I1688" i="4"/>
  <c r="I1692" i="4"/>
  <c r="I1696" i="4"/>
  <c r="I1700" i="4"/>
  <c r="I1704" i="4"/>
  <c r="I1708" i="4"/>
  <c r="I1712" i="4"/>
  <c r="I1716" i="4"/>
  <c r="I1720" i="4"/>
  <c r="I1724" i="4"/>
  <c r="I1728" i="4"/>
  <c r="I1732" i="4"/>
  <c r="I1736" i="4"/>
  <c r="I1740" i="4"/>
  <c r="I1748" i="4"/>
  <c r="I1752" i="4"/>
  <c r="I1756" i="4"/>
  <c r="I1760" i="4"/>
  <c r="I1764" i="4"/>
  <c r="I1772" i="4"/>
  <c r="I1776" i="4"/>
  <c r="I1780" i="4"/>
  <c r="I1784" i="4"/>
  <c r="I1788" i="4"/>
  <c r="I1792" i="4"/>
  <c r="I1796" i="4"/>
  <c r="I1800" i="4"/>
  <c r="I1804" i="4"/>
  <c r="I1808" i="4"/>
  <c r="I1812" i="4"/>
  <c r="I1816" i="4"/>
  <c r="I1820" i="4"/>
  <c r="I1824" i="4"/>
  <c r="I1828" i="4"/>
  <c r="I1832" i="4"/>
  <c r="I1836" i="4"/>
  <c r="I1840" i="4"/>
  <c r="I1844" i="4"/>
  <c r="I1848" i="4"/>
  <c r="I1852" i="4"/>
  <c r="I1860" i="4"/>
  <c r="I1864" i="4"/>
  <c r="I1868" i="4"/>
  <c r="I1872" i="4"/>
  <c r="I1876" i="4"/>
  <c r="I1880" i="4"/>
  <c r="I1884" i="4"/>
  <c r="I1892" i="4"/>
  <c r="I1896" i="4"/>
  <c r="I1900" i="4"/>
  <c r="I1904" i="4"/>
  <c r="I1908" i="4"/>
  <c r="I1912" i="4"/>
  <c r="I1916" i="4"/>
  <c r="I1920" i="4"/>
  <c r="I1924" i="4"/>
  <c r="I1928" i="4"/>
  <c r="I1932" i="4"/>
  <c r="I1936" i="4"/>
  <c r="I1940" i="4"/>
  <c r="I1944" i="4"/>
  <c r="I1948" i="4"/>
  <c r="I1952" i="4"/>
  <c r="I1956" i="4"/>
  <c r="I1960" i="4"/>
  <c r="I1964" i="4"/>
  <c r="I1968" i="4"/>
  <c r="I1976" i="4"/>
  <c r="I1980" i="4"/>
  <c r="I1984" i="4"/>
  <c r="I1988" i="4"/>
  <c r="I1992" i="4"/>
  <c r="I1996" i="4"/>
  <c r="I2004" i="4"/>
  <c r="I2008" i="4"/>
  <c r="I2480" i="4"/>
  <c r="I2632" i="4"/>
  <c r="I3096" i="4"/>
  <c r="I2492" i="4"/>
  <c r="I2556" i="4"/>
  <c r="I2620" i="4"/>
  <c r="I2684" i="4"/>
  <c r="I2748" i="4"/>
  <c r="I2812" i="4"/>
  <c r="I2876" i="4"/>
  <c r="I2940" i="4"/>
  <c r="I3004" i="4"/>
  <c r="I3132" i="4"/>
  <c r="I3260" i="4"/>
  <c r="I3324" i="4"/>
  <c r="I3388" i="4"/>
  <c r="I3452" i="4"/>
  <c r="I3532" i="4"/>
  <c r="I3612" i="4"/>
  <c r="I3708" i="4"/>
  <c r="I4384" i="4"/>
  <c r="I4436" i="4"/>
  <c r="I2992" i="4"/>
  <c r="I3144" i="4"/>
  <c r="I3336" i="4"/>
  <c r="I3376" i="4"/>
  <c r="I3416" i="4"/>
  <c r="I3656" i="4"/>
  <c r="I3696" i="4"/>
  <c r="I3852" i="4"/>
  <c r="I3980" i="4"/>
  <c r="I4132" i="4"/>
  <c r="I4184" i="4"/>
  <c r="I4248" i="4"/>
  <c r="I4304" i="4"/>
  <c r="I4356" i="4"/>
  <c r="I2496" i="4"/>
  <c r="I2528" i="4"/>
  <c r="I2560" i="4"/>
  <c r="I2592" i="4"/>
  <c r="I2624" i="4"/>
  <c r="I2656" i="4"/>
  <c r="I2688" i="4"/>
  <c r="I2720" i="4"/>
  <c r="I2752" i="4"/>
  <c r="I2784" i="4"/>
  <c r="I2816" i="4"/>
  <c r="I2848" i="4"/>
  <c r="I2880" i="4"/>
  <c r="I2912" i="4"/>
  <c r="I2944" i="4"/>
  <c r="I2976" i="4"/>
  <c r="I3008" i="4"/>
  <c r="I3040" i="4"/>
  <c r="I3072" i="4"/>
  <c r="I3104" i="4"/>
  <c r="I3136" i="4"/>
  <c r="I3168" i="4"/>
  <c r="I3200" i="4"/>
  <c r="I3232" i="4"/>
  <c r="I3264" i="4"/>
  <c r="I3296" i="4"/>
  <c r="I3328" i="4"/>
  <c r="I3360" i="4"/>
  <c r="I3392" i="4"/>
  <c r="I3424" i="4"/>
  <c r="I3456" i="4"/>
  <c r="I3488" i="4"/>
  <c r="I3520" i="4"/>
  <c r="I3552" i="4"/>
  <c r="I3584" i="4"/>
  <c r="I3616" i="4"/>
  <c r="I3648" i="4"/>
  <c r="I3680" i="4"/>
  <c r="I3712" i="4"/>
  <c r="I3732" i="4"/>
  <c r="I3760" i="4"/>
  <c r="I3772" i="4"/>
  <c r="I3784" i="4"/>
  <c r="I3796" i="4"/>
  <c r="I3824" i="4"/>
  <c r="I3836" i="4"/>
  <c r="I3848" i="4"/>
  <c r="I3860" i="4"/>
  <c r="I3888" i="4"/>
  <c r="I3900" i="4"/>
  <c r="I3912" i="4"/>
  <c r="I3924" i="4"/>
  <c r="I3952" i="4"/>
  <c r="I3964" i="4"/>
  <c r="I3976" i="4"/>
  <c r="I3988" i="4"/>
  <c r="I4016" i="4"/>
  <c r="I4028" i="4"/>
  <c r="I4044" i="4"/>
  <c r="I4060" i="4"/>
  <c r="I4076" i="4"/>
  <c r="I4092" i="4"/>
  <c r="I4108" i="4"/>
  <c r="I4124" i="4"/>
  <c r="I4140" i="4"/>
  <c r="I4156" i="4"/>
  <c r="I4172" i="4"/>
  <c r="I4188" i="4"/>
  <c r="I4204" i="4"/>
  <c r="I4220" i="4"/>
  <c r="I4236" i="4"/>
  <c r="I4252" i="4"/>
  <c r="I4268" i="4"/>
  <c r="I4284" i="4"/>
  <c r="I4300" i="4"/>
  <c r="I4316" i="4"/>
  <c r="I4332" i="4"/>
  <c r="I4348" i="4"/>
  <c r="I4364" i="4"/>
  <c r="I4392" i="4"/>
  <c r="I4400" i="4"/>
  <c r="I4420" i="4"/>
  <c r="I4440" i="4"/>
  <c r="I4448" i="4"/>
  <c r="I4456" i="4"/>
  <c r="I4476" i="4"/>
  <c r="I4484" i="4"/>
  <c r="I4504" i="4"/>
  <c r="I4512" i="4"/>
  <c r="I4540" i="4"/>
  <c r="I2484" i="4"/>
  <c r="I2516" i="4"/>
  <c r="I2548" i="4"/>
  <c r="I2580" i="4"/>
  <c r="I2612" i="4"/>
  <c r="I2644" i="4"/>
  <c r="I2676" i="4"/>
  <c r="I2708" i="4"/>
  <c r="I2740" i="4"/>
  <c r="I2772" i="4"/>
  <c r="I2804" i="4"/>
  <c r="I2836" i="4"/>
  <c r="I2868" i="4"/>
  <c r="I2900" i="4"/>
  <c r="I2932" i="4"/>
  <c r="I2964" i="4"/>
  <c r="I2996" i="4"/>
  <c r="I3028" i="4"/>
  <c r="I3060" i="4"/>
  <c r="I3092" i="4"/>
  <c r="I3124" i="4"/>
  <c r="I3156" i="4"/>
  <c r="I3188" i="4"/>
  <c r="I3220" i="4"/>
  <c r="I3252" i="4"/>
  <c r="I3284" i="4"/>
  <c r="I3316" i="4"/>
  <c r="I3348" i="4"/>
  <c r="I3380" i="4"/>
  <c r="I3412" i="4"/>
  <c r="I3444" i="4"/>
  <c r="I3476" i="4"/>
  <c r="I3508" i="4"/>
  <c r="I3540" i="4"/>
  <c r="I3572" i="4"/>
  <c r="I3604" i="4"/>
  <c r="I3636" i="4"/>
  <c r="I3668" i="4"/>
  <c r="I3700" i="4"/>
  <c r="I4472" i="4"/>
  <c r="I4532" i="4"/>
  <c r="I2552" i="4"/>
  <c r="I2576" i="4"/>
  <c r="I2600" i="4"/>
  <c r="I2680" i="4"/>
  <c r="I2704" i="4"/>
  <c r="I2728" i="4"/>
  <c r="I2808" i="4"/>
  <c r="I2832" i="4"/>
  <c r="I2856" i="4"/>
  <c r="I2936" i="4"/>
  <c r="I2960" i="4"/>
  <c r="I2984" i="4"/>
  <c r="I3064" i="4"/>
  <c r="I3088" i="4"/>
  <c r="I3112" i="4"/>
  <c r="I3192" i="4"/>
  <c r="I3216" i="4"/>
  <c r="I3240" i="4"/>
  <c r="I3320" i="4"/>
  <c r="I3344" i="4"/>
  <c r="I3368" i="4"/>
  <c r="I3448" i="4"/>
  <c r="I3472" i="4"/>
  <c r="I3496" i="4"/>
  <c r="I3576" i="4"/>
  <c r="I3600" i="4"/>
  <c r="I3624" i="4"/>
  <c r="I3704" i="4"/>
  <c r="I3728" i="4"/>
  <c r="I3744" i="4"/>
  <c r="I3756" i="4"/>
  <c r="I3776" i="4"/>
  <c r="I3792" i="4"/>
  <c r="I3808" i="4"/>
  <c r="I3820" i="4"/>
  <c r="I3840" i="4"/>
  <c r="I3856" i="4"/>
  <c r="I3872" i="4"/>
  <c r="I3884" i="4"/>
  <c r="I3904" i="4"/>
  <c r="I3920" i="4"/>
  <c r="I3936" i="4"/>
  <c r="I3948" i="4"/>
  <c r="I3968" i="4"/>
  <c r="I3984" i="4"/>
  <c r="I4000" i="4"/>
  <c r="I4012" i="4"/>
  <c r="I4032" i="4"/>
  <c r="I4052" i="4"/>
  <c r="I4072" i="4"/>
  <c r="I4096" i="4"/>
  <c r="I4116" i="4"/>
  <c r="I4136" i="4"/>
  <c r="I4160" i="4"/>
  <c r="I4180" i="4"/>
  <c r="I4200" i="4"/>
  <c r="I4224" i="4"/>
  <c r="I4244" i="4"/>
  <c r="I4264" i="4"/>
  <c r="I4288" i="4"/>
  <c r="I4308" i="4"/>
  <c r="I4328" i="4"/>
  <c r="I4352" i="4"/>
  <c r="I4388" i="4"/>
  <c r="I4432" i="4"/>
  <c r="I4444" i="4"/>
  <c r="I4464" i="4"/>
  <c r="I4516" i="4"/>
  <c r="I4524" i="4"/>
  <c r="I2520" i="4"/>
  <c r="I2544" i="4"/>
  <c r="I2568" i="4"/>
  <c r="I2648" i="4"/>
  <c r="I2672" i="4"/>
  <c r="I2696" i="4"/>
  <c r="I2776" i="4"/>
  <c r="I2800" i="4"/>
  <c r="I2824" i="4"/>
  <c r="I2904" i="4"/>
  <c r="I2928" i="4"/>
  <c r="I2952" i="4"/>
  <c r="I3032" i="4"/>
  <c r="I3056" i="4"/>
  <c r="I3080" i="4"/>
  <c r="I3160" i="4"/>
  <c r="I3184" i="4"/>
  <c r="I2500" i="4"/>
  <c r="I2532" i="4"/>
  <c r="I2564" i="4"/>
  <c r="I2596" i="4"/>
  <c r="I2628" i="4"/>
  <c r="I2660" i="4"/>
  <c r="I2692" i="4"/>
  <c r="I2724" i="4"/>
  <c r="I2756" i="4"/>
  <c r="I2788" i="4"/>
  <c r="I2820" i="4"/>
  <c r="I2852" i="4"/>
  <c r="I2884" i="4"/>
  <c r="I2916" i="4"/>
  <c r="I2948" i="4"/>
  <c r="I2980" i="4"/>
  <c r="I3012" i="4"/>
  <c r="I3044" i="4"/>
  <c r="I3076" i="4"/>
  <c r="I3108" i="4"/>
  <c r="I3140" i="4"/>
  <c r="I3172" i="4"/>
  <c r="I3204" i="4"/>
  <c r="I3236" i="4"/>
  <c r="I3268" i="4"/>
  <c r="I3300" i="4"/>
  <c r="I3332" i="4"/>
  <c r="I3364" i="4"/>
  <c r="I3396" i="4"/>
  <c r="I3428" i="4"/>
  <c r="I3460" i="4"/>
  <c r="I3492" i="4"/>
  <c r="I3524" i="4"/>
  <c r="I3556" i="4"/>
  <c r="I3588" i="4"/>
  <c r="I3620" i="4"/>
  <c r="I3652" i="4"/>
  <c r="I3684" i="4"/>
  <c r="I3716" i="4"/>
  <c r="I4368" i="4"/>
  <c r="I4404" i="4"/>
  <c r="I4424" i="4"/>
  <c r="I2488" i="4"/>
  <c r="I2512" i="4"/>
  <c r="I2536" i="4"/>
  <c r="I2616" i="4"/>
  <c r="I2640" i="4"/>
  <c r="I2664" i="4"/>
  <c r="I2744" i="4"/>
  <c r="I2768" i="4"/>
  <c r="I2792" i="4"/>
  <c r="I2872" i="4"/>
  <c r="I2896" i="4"/>
  <c r="I2920" i="4"/>
  <c r="I3000" i="4"/>
  <c r="I3024" i="4"/>
  <c r="I3048" i="4"/>
  <c r="I3128" i="4"/>
  <c r="I3152" i="4"/>
  <c r="I3176" i="4"/>
  <c r="I3256" i="4"/>
  <c r="I3280" i="4"/>
  <c r="I3304" i="4"/>
  <c r="I3384" i="4"/>
  <c r="I3408" i="4"/>
  <c r="I3432" i="4"/>
  <c r="I3512" i="4"/>
  <c r="I3536" i="4"/>
  <c r="I3560" i="4"/>
  <c r="I3640" i="4"/>
  <c r="I3664" i="4"/>
  <c r="I3688" i="4"/>
  <c r="I3736" i="4"/>
  <c r="I3748" i="4"/>
  <c r="I3764" i="4"/>
  <c r="I3780" i="4"/>
  <c r="I3800" i="4"/>
  <c r="I3812" i="4"/>
  <c r="I3828" i="4"/>
  <c r="I3844" i="4"/>
  <c r="I3864" i="4"/>
  <c r="I3876" i="4"/>
  <c r="I3892" i="4"/>
  <c r="I3908" i="4"/>
  <c r="I3928" i="4"/>
  <c r="I3940" i="4"/>
  <c r="I3956" i="4"/>
  <c r="I3972" i="4"/>
  <c r="I3992" i="4"/>
  <c r="I4004" i="4"/>
  <c r="I4020" i="4"/>
  <c r="I4040" i="4"/>
  <c r="I4064" i="4"/>
  <c r="I4084" i="4"/>
  <c r="I4104" i="4"/>
  <c r="I4128" i="4"/>
  <c r="I4148" i="4"/>
  <c r="I4168" i="4"/>
  <c r="I4192" i="4"/>
  <c r="I4212" i="4"/>
  <c r="I4232" i="4"/>
  <c r="I4256" i="4"/>
  <c r="I4276" i="4"/>
  <c r="I4296" i="4"/>
  <c r="I4320" i="4"/>
  <c r="I4340" i="4"/>
  <c r="I4360" i="4"/>
  <c r="I4428" i="4"/>
  <c r="I4460" i="4"/>
  <c r="I4468" i="4"/>
  <c r="I4480" i="4"/>
  <c r="I4500" i="4"/>
  <c r="I4520" i="4"/>
  <c r="I4528" i="4"/>
  <c r="E9" i="3"/>
  <c r="J35" i="2"/>
  <c r="J31" i="2" s="1"/>
  <c r="J34" i="2"/>
  <c r="F12" i="3"/>
  <c r="E13" i="3"/>
  <c r="V4" i="8" l="1"/>
  <c r="V13" i="8"/>
  <c r="L12" i="3"/>
  <c r="O85" i="4"/>
  <c r="O4019" i="4"/>
  <c r="O4731" i="4"/>
  <c r="O4699" i="4"/>
  <c r="O4379" i="4"/>
  <c r="O4059" i="4"/>
  <c r="O3975" i="4"/>
  <c r="O3495" i="4"/>
  <c r="O3879" i="4"/>
  <c r="O3847" i="4"/>
  <c r="O3751" i="4"/>
  <c r="O3431" i="4"/>
  <c r="O3367" i="4"/>
  <c r="O4675" i="4"/>
  <c r="O4291" i="4"/>
  <c r="O4211" i="4"/>
  <c r="O3623" i="4"/>
  <c r="O3127" i="4"/>
  <c r="O3031" i="4"/>
  <c r="O1187" i="4"/>
  <c r="O603" i="4"/>
  <c r="O93" i="4"/>
  <c r="O3867" i="4"/>
  <c r="O3803" i="4"/>
  <c r="O247" i="4"/>
  <c r="O3151" i="4"/>
  <c r="O4103" i="4"/>
  <c r="O4007" i="4"/>
  <c r="O74" i="4"/>
  <c r="O50" i="4"/>
  <c r="O83" i="4"/>
  <c r="O71" i="4"/>
  <c r="O84" i="4"/>
  <c r="O2367" i="4"/>
  <c r="O2079" i="4"/>
  <c r="O77" i="4"/>
  <c r="O69" i="4"/>
  <c r="O67" i="4"/>
  <c r="O4573" i="4"/>
  <c r="O2888" i="4"/>
  <c r="O2380" i="4"/>
  <c r="O2328" i="4"/>
  <c r="O3773" i="4"/>
  <c r="O3807" i="4"/>
  <c r="O3135" i="4"/>
  <c r="O3754" i="4"/>
  <c r="O58" i="4"/>
  <c r="O2270" i="4"/>
  <c r="O3279" i="4"/>
  <c r="O2683" i="4"/>
  <c r="O2619" i="4"/>
  <c r="O1191" i="4"/>
  <c r="O3831" i="4"/>
  <c r="O3655" i="4"/>
  <c r="O3239" i="4"/>
  <c r="O3207" i="4"/>
  <c r="O3175" i="4"/>
  <c r="O2551" i="4"/>
  <c r="O2307" i="4"/>
  <c r="O2051" i="4"/>
  <c r="O1987" i="4"/>
  <c r="O1491" i="4"/>
  <c r="O1443" i="4"/>
  <c r="O679" i="4"/>
  <c r="O479" i="4"/>
  <c r="O2171" i="4"/>
  <c r="O983" i="4"/>
  <c r="O3499" i="4"/>
  <c r="O3895" i="4"/>
  <c r="O3687" i="4"/>
  <c r="O3271" i="4"/>
  <c r="O3063" i="4"/>
  <c r="O2727" i="4"/>
  <c r="O2663" i="4"/>
  <c r="O2567" i="4"/>
  <c r="O1731" i="4"/>
  <c r="O1603" i="4"/>
  <c r="O4995" i="4"/>
  <c r="O4755" i="4"/>
  <c r="O4483" i="4"/>
  <c r="O4099" i="4"/>
  <c r="O3939" i="4"/>
  <c r="O3811" i="4"/>
  <c r="O3699" i="4"/>
  <c r="O3635" i="4"/>
  <c r="O3587" i="4"/>
  <c r="O3523" i="4"/>
  <c r="O3459" i="4"/>
  <c r="O3395" i="4"/>
  <c r="O3331" i="4"/>
  <c r="O3267" i="4"/>
  <c r="O675" i="4"/>
  <c r="O3343" i="4"/>
  <c r="O4545" i="4"/>
  <c r="O4509" i="4"/>
  <c r="O1316" i="4"/>
  <c r="O4969" i="4"/>
  <c r="O4589" i="4"/>
  <c r="O4327" i="4"/>
  <c r="O3607" i="4"/>
  <c r="O3575" i="4"/>
  <c r="O3287" i="4"/>
  <c r="O1971" i="4"/>
  <c r="O887" i="4"/>
  <c r="O3311" i="4"/>
  <c r="O300" i="4"/>
  <c r="O4963" i="4"/>
  <c r="O4899" i="4"/>
  <c r="O4851" i="4"/>
  <c r="O4787" i="4"/>
  <c r="O4707" i="4"/>
  <c r="O4563" i="4"/>
  <c r="O4467" i="4"/>
  <c r="O4419" i="4"/>
  <c r="O4387" i="4"/>
  <c r="O4259" i="4"/>
  <c r="O4243" i="4"/>
  <c r="O3955" i="4"/>
  <c r="O3779" i="4"/>
  <c r="O3667" i="4"/>
  <c r="O3603" i="4"/>
  <c r="O3203" i="4"/>
  <c r="O3139" i="4"/>
  <c r="O3075" i="4"/>
  <c r="O2931" i="4"/>
  <c r="O2867" i="4"/>
  <c r="O2803" i="4"/>
  <c r="O2739" i="4"/>
  <c r="O2447" i="4"/>
  <c r="O2431" i="4"/>
  <c r="O2319" i="4"/>
  <c r="O2287" i="4"/>
  <c r="O1903" i="4"/>
  <c r="O1871" i="4"/>
  <c r="O1855" i="4"/>
  <c r="O1647" i="4"/>
  <c r="O1551" i="4"/>
  <c r="O1503" i="4"/>
  <c r="O1487" i="4"/>
  <c r="O1455" i="4"/>
  <c r="O1375" i="4"/>
  <c r="O1359" i="4"/>
  <c r="O1103" i="4"/>
  <c r="O987" i="4"/>
  <c r="O899" i="4"/>
  <c r="O883" i="4"/>
  <c r="O819" i="4"/>
  <c r="O691" i="4"/>
  <c r="O547" i="4"/>
  <c r="O2869" i="4"/>
  <c r="O3791" i="4"/>
  <c r="O2316" i="4"/>
  <c r="O4857" i="4"/>
  <c r="O3185" i="4"/>
  <c r="O3121" i="4"/>
  <c r="O645" i="4"/>
  <c r="O2437" i="4"/>
  <c r="O1744" i="4"/>
  <c r="O4921" i="4"/>
  <c r="O684" i="4"/>
  <c r="O3351" i="4"/>
  <c r="O3319" i="4"/>
  <c r="O2147" i="4"/>
  <c r="O3339" i="4"/>
  <c r="O4601" i="4"/>
  <c r="O3391" i="4"/>
  <c r="O4457" i="4"/>
  <c r="O759" i="4"/>
  <c r="O1400" i="4"/>
  <c r="O2255" i="4"/>
  <c r="O3871" i="4"/>
  <c r="O3215" i="4"/>
  <c r="O931" i="4"/>
  <c r="O3369" i="4"/>
  <c r="O4955" i="4"/>
  <c r="O4875" i="4"/>
  <c r="O4827" i="4"/>
  <c r="O4363" i="4"/>
  <c r="O4123" i="4"/>
  <c r="O4091" i="4"/>
  <c r="O4011" i="4"/>
  <c r="O3995" i="4"/>
  <c r="O3003" i="4"/>
  <c r="O2987" i="4"/>
  <c r="O1543" i="4"/>
  <c r="O3730" i="4"/>
  <c r="O2357" i="4"/>
  <c r="O3353" i="4"/>
  <c r="O690" i="4"/>
  <c r="O610" i="4"/>
  <c r="O466" i="4"/>
  <c r="O707" i="4"/>
  <c r="O3150" i="4"/>
  <c r="O4973" i="4"/>
  <c r="O738" i="4"/>
  <c r="O2413" i="4"/>
  <c r="O3194" i="4"/>
  <c r="O567" i="4"/>
  <c r="O4897" i="4"/>
  <c r="O4877" i="4"/>
  <c r="O4681" i="4"/>
  <c r="O3519" i="4"/>
  <c r="O3183" i="4"/>
  <c r="O132" i="4"/>
  <c r="O4295" i="4"/>
  <c r="O4263" i="4"/>
  <c r="O4071" i="4"/>
  <c r="O3959" i="4"/>
  <c r="O3927" i="4"/>
  <c r="O3783" i="4"/>
  <c r="O3591" i="4"/>
  <c r="O3335" i="4"/>
  <c r="O3303" i="4"/>
  <c r="O3255" i="4"/>
  <c r="O3223" i="4"/>
  <c r="O3191" i="4"/>
  <c r="O3159" i="4"/>
  <c r="O3111" i="4"/>
  <c r="O3095" i="4"/>
  <c r="O3079" i="4"/>
  <c r="O3047" i="4"/>
  <c r="O2983" i="4"/>
  <c r="O2919" i="4"/>
  <c r="O2791" i="4"/>
  <c r="O2695" i="4"/>
  <c r="O2631" i="4"/>
  <c r="O2599" i="4"/>
  <c r="O2355" i="4"/>
  <c r="O2323" i="4"/>
  <c r="O2275" i="4"/>
  <c r="O2243" i="4"/>
  <c r="O2083" i="4"/>
  <c r="O2067" i="4"/>
  <c r="O2035" i="4"/>
  <c r="O2003" i="4"/>
  <c r="O1923" i="4"/>
  <c r="O1891" i="4"/>
  <c r="O1859" i="4"/>
  <c r="O1843" i="4"/>
  <c r="O1795" i="4"/>
  <c r="O1763" i="4"/>
  <c r="O1715" i="4"/>
  <c r="O1667" i="4"/>
  <c r="O1635" i="4"/>
  <c r="O1507" i="4"/>
  <c r="O1475" i="4"/>
  <c r="O1379" i="4"/>
  <c r="O1363" i="4"/>
  <c r="O1315" i="4"/>
  <c r="O1235" i="4"/>
  <c r="O1107" i="4"/>
  <c r="O1075" i="4"/>
  <c r="O1023" i="4"/>
  <c r="O1007" i="4"/>
  <c r="O943" i="4"/>
  <c r="O771" i="4"/>
  <c r="O715" i="4"/>
  <c r="O643" i="4"/>
  <c r="O623" i="4"/>
  <c r="O587" i="4"/>
  <c r="O571" i="4"/>
  <c r="O515" i="4"/>
  <c r="O459" i="4"/>
  <c r="O204" i="4"/>
  <c r="O3417" i="4"/>
  <c r="O3023" i="4"/>
  <c r="O2114" i="4"/>
  <c r="O3882" i="4"/>
  <c r="O2228" i="4"/>
  <c r="O4957" i="4"/>
  <c r="O1666" i="4"/>
  <c r="O4277" i="4"/>
  <c r="O4141" i="4"/>
  <c r="O4073" i="4"/>
  <c r="O3873" i="4"/>
  <c r="O3865" i="4"/>
  <c r="O3301" i="4"/>
  <c r="O3045" i="4"/>
  <c r="O3013" i="4"/>
  <c r="O2949" i="4"/>
  <c r="O2885" i="4"/>
  <c r="O2821" i="4"/>
  <c r="O2789" i="4"/>
  <c r="O2741" i="4"/>
  <c r="O2317" i="4"/>
  <c r="O4493" i="4"/>
  <c r="O80" i="4"/>
  <c r="O64" i="4"/>
  <c r="O48" i="4"/>
  <c r="O78" i="4"/>
  <c r="O2411" i="4"/>
  <c r="O2283" i="4"/>
  <c r="O311" i="4"/>
  <c r="O55" i="4"/>
  <c r="O4078" i="4"/>
  <c r="O4353" i="4"/>
  <c r="O3741" i="4"/>
  <c r="O1394" i="4"/>
  <c r="O2276" i="4"/>
  <c r="O2211" i="4"/>
  <c r="O1539" i="4"/>
  <c r="O959" i="4"/>
  <c r="O839" i="4"/>
  <c r="O807" i="4"/>
  <c r="O1967" i="4"/>
  <c r="O1439" i="4"/>
  <c r="O1035" i="4"/>
  <c r="O955" i="4"/>
  <c r="O365" i="4"/>
  <c r="O950" i="4"/>
  <c r="O2962" i="4"/>
  <c r="O2661" i="4"/>
  <c r="O1509" i="4"/>
  <c r="O2022" i="4"/>
  <c r="O1570" i="4"/>
  <c r="O747" i="4"/>
  <c r="O3978" i="4"/>
  <c r="O1554" i="4"/>
  <c r="O3998" i="4"/>
  <c r="O2738" i="4"/>
  <c r="O3614" i="4"/>
  <c r="O3170" i="4"/>
  <c r="O2148" i="4"/>
  <c r="O3833" i="4"/>
  <c r="O3801" i="4"/>
  <c r="O3697" i="4"/>
  <c r="O3441" i="4"/>
  <c r="O3397" i="4"/>
  <c r="O3109" i="4"/>
  <c r="O3305" i="4"/>
  <c r="O3241" i="4"/>
  <c r="O3049" i="4"/>
  <c r="O5017" i="4"/>
  <c r="O4961" i="4"/>
  <c r="O4769" i="4"/>
  <c r="O2650" i="4"/>
  <c r="O1690" i="4"/>
  <c r="O794" i="4"/>
  <c r="O3966" i="4"/>
  <c r="O3551" i="4"/>
  <c r="O930" i="4"/>
  <c r="O834" i="4"/>
  <c r="O4665" i="4"/>
  <c r="O4225" i="4"/>
  <c r="O1337" i="4"/>
  <c r="O4429" i="4"/>
  <c r="O911" i="4"/>
  <c r="O140" i="4"/>
  <c r="O236" i="4"/>
  <c r="O4127" i="4"/>
  <c r="O3903" i="4"/>
  <c r="O2943" i="4"/>
  <c r="O2879" i="4"/>
  <c r="O2751" i="4"/>
  <c r="O2575" i="4"/>
  <c r="O2427" i="4"/>
  <c r="O2251" i="4"/>
  <c r="O1899" i="4"/>
  <c r="O1339" i="4"/>
  <c r="O1179" i="4"/>
  <c r="O863" i="4"/>
  <c r="O467" i="4"/>
  <c r="O1428" i="4"/>
  <c r="O1204" i="4"/>
  <c r="O1039" i="4"/>
  <c r="O1888" i="4"/>
  <c r="O3615" i="4"/>
  <c r="O3583" i="4"/>
  <c r="O695" i="4"/>
  <c r="O4941" i="4"/>
  <c r="O4861" i="4"/>
  <c r="O4094" i="4"/>
  <c r="O2123" i="4"/>
  <c r="O1986" i="4"/>
  <c r="O1538" i="4"/>
  <c r="O232" i="4"/>
  <c r="O2637" i="4"/>
  <c r="O3837" i="4"/>
  <c r="O1541" i="4"/>
  <c r="O5025" i="4"/>
  <c r="O4905" i="4"/>
  <c r="O4841" i="4"/>
  <c r="O4785" i="4"/>
  <c r="O4713" i="4"/>
  <c r="O4449" i="4"/>
  <c r="O2273" i="4"/>
  <c r="O1170" i="4"/>
  <c r="O4845" i="4"/>
  <c r="O4525" i="4"/>
  <c r="O2847" i="4"/>
  <c r="O4489" i="4"/>
  <c r="O1426" i="4"/>
  <c r="O583" i="4"/>
  <c r="O1946" i="4"/>
  <c r="O3086" i="4"/>
  <c r="O2760" i="4"/>
  <c r="O2525" i="4"/>
  <c r="O4529" i="4"/>
  <c r="O4401" i="4"/>
  <c r="O4939" i="4"/>
  <c r="O4891" i="4"/>
  <c r="O4651" i="4"/>
  <c r="O4475" i="4"/>
  <c r="O4443" i="4"/>
  <c r="O4299" i="4"/>
  <c r="O4187" i="4"/>
  <c r="O4043" i="4"/>
  <c r="O3755" i="4"/>
  <c r="O3467" i="4"/>
  <c r="O3211" i="4"/>
  <c r="O2955" i="4"/>
  <c r="O2651" i="4"/>
  <c r="O2587" i="4"/>
  <c r="O2555" i="4"/>
  <c r="O2523" i="4"/>
  <c r="O2423" i="4"/>
  <c r="O2359" i="4"/>
  <c r="O2167" i="4"/>
  <c r="O1895" i="4"/>
  <c r="O1767" i="4"/>
  <c r="O1639" i="4"/>
  <c r="O1351" i="4"/>
  <c r="O703" i="4"/>
  <c r="O667" i="4"/>
  <c r="O591" i="4"/>
  <c r="O575" i="4"/>
  <c r="O463" i="4"/>
  <c r="O4349" i="4"/>
  <c r="O3263" i="4"/>
  <c r="O3087" i="4"/>
  <c r="O3055" i="4"/>
  <c r="O2331" i="4"/>
  <c r="O2050" i="4"/>
  <c r="O535" i="4"/>
  <c r="O569" i="4"/>
  <c r="O461" i="4"/>
  <c r="O4989" i="4"/>
  <c r="O4925" i="4"/>
  <c r="O4621" i="4"/>
  <c r="O2735" i="4"/>
  <c r="O2671" i="4"/>
  <c r="O2607" i="4"/>
  <c r="O2075" i="4"/>
  <c r="O1282" i="4"/>
  <c r="O763" i="4"/>
  <c r="O1121" i="4"/>
  <c r="O385" i="4"/>
  <c r="O353" i="4"/>
  <c r="O1989" i="4"/>
  <c r="O1413" i="4"/>
  <c r="O4953" i="4"/>
  <c r="O4761" i="4"/>
  <c r="O4697" i="4"/>
  <c r="O4497" i="4"/>
  <c r="O2475" i="4"/>
  <c r="O4114" i="4"/>
  <c r="O5021" i="4"/>
  <c r="O4893" i="4"/>
  <c r="O4829" i="4"/>
  <c r="O4765" i="4"/>
  <c r="O4701" i="4"/>
  <c r="O4637" i="4"/>
  <c r="O2517" i="4"/>
  <c r="O3861" i="4"/>
  <c r="O3313" i="4"/>
  <c r="O2313" i="4"/>
  <c r="O2281" i="4"/>
  <c r="O4537" i="4"/>
  <c r="O4473" i="4"/>
  <c r="O4409" i="4"/>
  <c r="O1950" i="4"/>
  <c r="O1506" i="4"/>
  <c r="O2066" i="4"/>
  <c r="O2098" i="4"/>
  <c r="O1910" i="4"/>
  <c r="O1074" i="4"/>
  <c r="O75" i="4"/>
  <c r="O1240" i="4"/>
  <c r="O4331" i="4"/>
  <c r="O2007" i="4"/>
  <c r="O1751" i="4"/>
  <c r="O483" i="4"/>
  <c r="O3899" i="4"/>
  <c r="O4859" i="4"/>
  <c r="O3505" i="4"/>
  <c r="O3143" i="4"/>
  <c r="O653" i="4"/>
  <c r="O631" i="4"/>
  <c r="O1090" i="4"/>
  <c r="O854" i="4"/>
  <c r="O1762" i="4"/>
  <c r="O1634" i="4"/>
  <c r="O4190" i="4"/>
  <c r="O4174" i="4"/>
  <c r="O1654" i="4"/>
  <c r="O726" i="4"/>
  <c r="O4795" i="4"/>
  <c r="O4283" i="4"/>
  <c r="O2103" i="4"/>
  <c r="O1879" i="4"/>
  <c r="O1623" i="4"/>
  <c r="O1495" i="4"/>
  <c r="O611" i="4"/>
  <c r="O546" i="4"/>
  <c r="O3963" i="4"/>
  <c r="O3383" i="4"/>
  <c r="O1955" i="4"/>
  <c r="O1827" i="4"/>
  <c r="O1699" i="4"/>
  <c r="O1619" i="4"/>
  <c r="O1411" i="4"/>
  <c r="O975" i="4"/>
  <c r="O495" i="4"/>
  <c r="O2455" i="4"/>
  <c r="O4819" i="4"/>
  <c r="O4531" i="4"/>
  <c r="O4451" i="4"/>
  <c r="O4323" i="4"/>
  <c r="O3374" i="4"/>
  <c r="O2918" i="4"/>
  <c r="O4203" i="4"/>
  <c r="O4139" i="4"/>
  <c r="O3835" i="4"/>
  <c r="O2039" i="4"/>
  <c r="O1399" i="4"/>
  <c r="O1290" i="4"/>
  <c r="O1239" i="4"/>
  <c r="O1027" i="4"/>
  <c r="O1310" i="4"/>
  <c r="O421" i="4"/>
  <c r="O253" i="4"/>
  <c r="O153" i="4"/>
  <c r="O2439" i="4"/>
  <c r="O1602" i="4"/>
  <c r="O4305" i="4"/>
  <c r="O3853" i="4"/>
  <c r="O1861" i="4"/>
  <c r="O4873" i="4"/>
  <c r="O4817" i="4"/>
  <c r="O4633" i="4"/>
  <c r="O4561" i="4"/>
  <c r="O2442" i="4"/>
  <c r="O3821" i="4"/>
  <c r="O4749" i="4"/>
  <c r="O4461" i="4"/>
  <c r="O1058" i="4"/>
  <c r="O4683" i="4"/>
  <c r="O1357" i="4"/>
  <c r="O1050" i="4"/>
  <c r="O4705" i="4"/>
  <c r="O4641" i="4"/>
  <c r="O4585" i="4"/>
  <c r="O4521" i="4"/>
  <c r="O1160" i="4"/>
  <c r="O4937" i="4"/>
  <c r="O4417" i="4"/>
  <c r="O460" i="4"/>
  <c r="O268" i="4"/>
  <c r="O2606" i="4"/>
  <c r="O269" i="4"/>
  <c r="O2514" i="4"/>
  <c r="O2002" i="4"/>
  <c r="O169" i="4"/>
  <c r="O862" i="4"/>
  <c r="O979" i="4"/>
  <c r="O1571" i="4"/>
  <c r="O735" i="4"/>
  <c r="O4297" i="4"/>
  <c r="O545" i="4"/>
  <c r="O1111" i="4"/>
  <c r="O963" i="4"/>
  <c r="O2407" i="4"/>
  <c r="O4603" i="4"/>
  <c r="O4523" i="4"/>
  <c r="O3611" i="4"/>
  <c r="O3462" i="4"/>
  <c r="O4161" i="4"/>
  <c r="O5027" i="4"/>
  <c r="O4643" i="4"/>
  <c r="O4595" i="4"/>
  <c r="O4067" i="4"/>
  <c r="O4051" i="4"/>
  <c r="O4035" i="4"/>
  <c r="O3843" i="4"/>
  <c r="O3763" i="4"/>
  <c r="O3731" i="4"/>
  <c r="O3235" i="4"/>
  <c r="O3171" i="4"/>
  <c r="O3107" i="4"/>
  <c r="O3043" i="4"/>
  <c r="O2899" i="4"/>
  <c r="O2835" i="4"/>
  <c r="O2771" i="4"/>
  <c r="O2707" i="4"/>
  <c r="O2675" i="4"/>
  <c r="O2271" i="4"/>
  <c r="O2239" i="4"/>
  <c r="O2207" i="4"/>
  <c r="O2159" i="4"/>
  <c r="O2111" i="4"/>
  <c r="O2095" i="4"/>
  <c r="O1951" i="4"/>
  <c r="O1935" i="4"/>
  <c r="O1839" i="4"/>
  <c r="O1775" i="4"/>
  <c r="O1679" i="4"/>
  <c r="O1615" i="4"/>
  <c r="O1599" i="4"/>
  <c r="O1535" i="4"/>
  <c r="O1295" i="4"/>
  <c r="O1279" i="4"/>
  <c r="O1247" i="4"/>
  <c r="O1215" i="4"/>
  <c r="O1151" i="4"/>
  <c r="O1119" i="4"/>
  <c r="O971" i="4"/>
  <c r="O619" i="4"/>
  <c r="O5039" i="4"/>
  <c r="O5007" i="4"/>
  <c r="O4975" i="4"/>
  <c r="O4943" i="4"/>
  <c r="O4911" i="4"/>
  <c r="O4879" i="4"/>
  <c r="O4847" i="4"/>
  <c r="O4815" i="4"/>
  <c r="O4783" i="4"/>
  <c r="O4751" i="4"/>
  <c r="O4719" i="4"/>
  <c r="O4687" i="4"/>
  <c r="O4655" i="4"/>
  <c r="O4623" i="4"/>
  <c r="O4591" i="4"/>
  <c r="O4559" i="4"/>
  <c r="O4527" i="4"/>
  <c r="O4495" i="4"/>
  <c r="O4463" i="4"/>
  <c r="O4431" i="4"/>
  <c r="O4399" i="4"/>
  <c r="O4367" i="4"/>
  <c r="O4319" i="4"/>
  <c r="O4047" i="4"/>
  <c r="O3887" i="4"/>
  <c r="O3839" i="4"/>
  <c r="O3823" i="4"/>
  <c r="O3775" i="4"/>
  <c r="O3743" i="4"/>
  <c r="O3663" i="4"/>
  <c r="O3599" i="4"/>
  <c r="O3567" i="4"/>
  <c r="O3327" i="4"/>
  <c r="O3295" i="4"/>
  <c r="O3199" i="4"/>
  <c r="O3167" i="4"/>
  <c r="O3071" i="4"/>
  <c r="O3039" i="4"/>
  <c r="O2975" i="4"/>
  <c r="O2491" i="4"/>
  <c r="O2459" i="4"/>
  <c r="O2395" i="4"/>
  <c r="O2363" i="4"/>
  <c r="O2203" i="4"/>
  <c r="O2107" i="4"/>
  <c r="O2091" i="4"/>
  <c r="O2027" i="4"/>
  <c r="O1995" i="4"/>
  <c r="O1739" i="4"/>
  <c r="O1643" i="4"/>
  <c r="O1483" i="4"/>
  <c r="O1323" i="4"/>
  <c r="O1147" i="4"/>
  <c r="O1015" i="4"/>
  <c r="O879" i="4"/>
  <c r="O615" i="4"/>
  <c r="O1448" i="4"/>
  <c r="O727" i="4"/>
  <c r="O435" i="4"/>
  <c r="O319" i="4"/>
  <c r="O239" i="4"/>
  <c r="O215" i="4"/>
  <c r="O207" i="4"/>
  <c r="O95" i="4"/>
  <c r="O4393" i="4"/>
  <c r="O2677" i="4"/>
  <c r="O2421" i="4"/>
  <c r="O2037" i="4"/>
  <c r="O1594" i="4"/>
  <c r="O1338" i="4"/>
  <c r="O1210" i="4"/>
  <c r="O294" i="4"/>
  <c r="O3842" i="4"/>
  <c r="O3254" i="4"/>
  <c r="O4345" i="4"/>
  <c r="O4075" i="4"/>
  <c r="O4046" i="4"/>
  <c r="O2247" i="4"/>
  <c r="O2155" i="4"/>
  <c r="O2055" i="4"/>
  <c r="O2034" i="4"/>
  <c r="O1367" i="4"/>
  <c r="O1207" i="4"/>
  <c r="O1175" i="4"/>
  <c r="O439" i="4"/>
  <c r="O2518" i="4"/>
  <c r="O1150" i="4"/>
  <c r="O3586" i="4"/>
  <c r="O2898" i="4"/>
  <c r="O5005" i="4"/>
  <c r="O2487" i="4"/>
  <c r="O994" i="4"/>
  <c r="O898" i="4"/>
  <c r="O802" i="4"/>
  <c r="O1294" i="4"/>
  <c r="O2630" i="4"/>
  <c r="O4177" i="4"/>
  <c r="O3707" i="4"/>
  <c r="O3083" i="4"/>
  <c r="O3020" i="4"/>
  <c r="O2406" i="4"/>
  <c r="O4609" i="4"/>
  <c r="O4481" i="4"/>
  <c r="O4433" i="4"/>
  <c r="O3917" i="4"/>
  <c r="O2094" i="4"/>
  <c r="O1778" i="4"/>
  <c r="O1714" i="4"/>
  <c r="O1650" i="4"/>
  <c r="O1241" i="4"/>
  <c r="O221" i="4"/>
  <c r="O3642" i="4"/>
  <c r="O4541" i="4"/>
  <c r="O4321" i="4"/>
  <c r="O1410" i="4"/>
  <c r="O3275" i="4"/>
  <c r="O4985" i="4"/>
  <c r="O4793" i="4"/>
  <c r="O3673" i="4"/>
  <c r="O2843" i="4"/>
  <c r="O2715" i="4"/>
  <c r="O1906" i="4"/>
  <c r="O1223" i="4"/>
  <c r="O3425" i="4"/>
  <c r="O2971" i="4"/>
  <c r="O2667" i="4"/>
  <c r="O2603" i="4"/>
  <c r="O2539" i="4"/>
  <c r="O3386" i="4"/>
  <c r="O1010" i="4"/>
  <c r="O5037" i="4"/>
  <c r="O4781" i="4"/>
  <c r="O4653" i="4"/>
  <c r="O4365" i="4"/>
  <c r="O3757" i="4"/>
  <c r="O4849" i="4"/>
  <c r="O4737" i="4"/>
  <c r="O4673" i="4"/>
  <c r="O4553" i="4"/>
  <c r="O4533" i="4"/>
  <c r="O4986" i="4"/>
  <c r="O419" i="4"/>
  <c r="O2042" i="4"/>
  <c r="O3555" i="4"/>
  <c r="O3363" i="4"/>
  <c r="O2643" i="4"/>
  <c r="O2415" i="4"/>
  <c r="O1999" i="4"/>
  <c r="O1791" i="4"/>
  <c r="O1759" i="4"/>
  <c r="O1583" i="4"/>
  <c r="O1519" i="4"/>
  <c r="O1347" i="4"/>
  <c r="O1155" i="4"/>
  <c r="O855" i="4"/>
  <c r="O307" i="4"/>
  <c r="O66" i="4"/>
  <c r="O3302" i="4"/>
  <c r="O2901" i="4"/>
  <c r="O317" i="4"/>
  <c r="O3407" i="4"/>
  <c r="O3231" i="4"/>
  <c r="O2655" i="4"/>
  <c r="O2059" i="4"/>
  <c r="O1115" i="4"/>
  <c r="O847" i="4"/>
  <c r="O687" i="4"/>
  <c r="O4805" i="4"/>
  <c r="O4453" i="4"/>
  <c r="O5014" i="4"/>
  <c r="O4826" i="4"/>
  <c r="O4682" i="4"/>
  <c r="O4494" i="4"/>
  <c r="O4434" i="4"/>
  <c r="O4354" i="4"/>
  <c r="O3346" i="4"/>
  <c r="O3951" i="4"/>
  <c r="O1258" i="4"/>
  <c r="O503" i="4"/>
  <c r="O4557" i="4"/>
  <c r="O4405" i="4"/>
  <c r="O4207" i="4"/>
  <c r="O4015" i="4"/>
  <c r="O4221" i="4"/>
  <c r="O4121" i="4"/>
  <c r="O4063" i="4"/>
  <c r="O4825" i="4"/>
  <c r="O2188" i="4"/>
  <c r="O4976" i="4"/>
  <c r="O3446" i="4"/>
  <c r="O4813" i="4"/>
  <c r="O1819" i="4"/>
  <c r="O2173" i="4"/>
  <c r="O3435" i="4"/>
  <c r="O3371" i="4"/>
  <c r="O1799" i="4"/>
  <c r="O4929" i="4"/>
  <c r="O4865" i="4"/>
  <c r="O4753" i="4"/>
  <c r="O4689" i="4"/>
  <c r="O76" i="4"/>
  <c r="O60" i="4"/>
  <c r="O3681" i="4"/>
  <c r="O3617" i="4"/>
  <c r="O3553" i="4"/>
  <c r="O3489" i="4"/>
  <c r="O2349" i="4"/>
  <c r="O3729" i="4"/>
  <c r="O1722" i="4"/>
  <c r="O4931" i="4"/>
  <c r="O4739" i="4"/>
  <c r="O4179" i="4"/>
  <c r="O3987" i="4"/>
  <c r="O3747" i="4"/>
  <c r="O3491" i="4"/>
  <c r="O3427" i="4"/>
  <c r="O3299" i="4"/>
  <c r="O2979" i="4"/>
  <c r="O1695" i="4"/>
  <c r="O491" i="4"/>
  <c r="O642" i="4"/>
  <c r="O594" i="4"/>
  <c r="O275" i="4"/>
  <c r="O282" i="4"/>
  <c r="O54" i="4"/>
  <c r="O482" i="4"/>
  <c r="O750" i="4"/>
  <c r="O1395" i="4"/>
  <c r="O3983" i="4"/>
  <c r="O3679" i="4"/>
  <c r="O3359" i="4"/>
  <c r="O3103" i="4"/>
  <c r="O2719" i="4"/>
  <c r="O1211" i="4"/>
  <c r="O967" i="4"/>
  <c r="O4837" i="4"/>
  <c r="O4549" i="4"/>
  <c r="O4485" i="4"/>
  <c r="O4389" i="4"/>
  <c r="O4286" i="4"/>
  <c r="O638" i="4"/>
  <c r="J4337" i="4"/>
  <c r="O4337" i="4" s="1"/>
  <c r="O2187" i="4"/>
  <c r="O4907" i="4"/>
  <c r="O4427" i="4"/>
  <c r="O4395" i="4"/>
  <c r="O4235" i="4"/>
  <c r="O3947" i="4"/>
  <c r="O3179" i="4"/>
  <c r="O3051" i="4"/>
  <c r="O2907" i="4"/>
  <c r="O2779" i="4"/>
  <c r="O2295" i="4"/>
  <c r="O2215" i="4"/>
  <c r="O2135" i="4"/>
  <c r="O1447" i="4"/>
  <c r="O1319" i="4"/>
  <c r="O1063" i="4"/>
  <c r="O891" i="4"/>
  <c r="O1432" i="4"/>
  <c r="O1392" i="4"/>
  <c r="O1236" i="4"/>
  <c r="O168" i="4"/>
  <c r="O4425" i="4"/>
  <c r="O4361" i="4"/>
  <c r="O4923" i="4"/>
  <c r="O4411" i="4"/>
  <c r="O2933" i="4"/>
  <c r="O3494" i="4"/>
  <c r="O4309" i="4"/>
  <c r="O4010" i="4"/>
  <c r="O3915" i="4"/>
  <c r="O3819" i="4"/>
  <c r="O3695" i="4"/>
  <c r="O3487" i="4"/>
  <c r="O3455" i="4"/>
  <c r="O3247" i="4"/>
  <c r="O3119" i="4"/>
  <c r="O2347" i="4"/>
  <c r="O2087" i="4"/>
  <c r="O1898" i="4"/>
  <c r="O1770" i="4"/>
  <c r="O1642" i="4"/>
  <c r="O1514" i="4"/>
  <c r="O1431" i="4"/>
  <c r="O46" i="4"/>
  <c r="O2926" i="4"/>
  <c r="O4909" i="4"/>
  <c r="O4605" i="4"/>
  <c r="O4301" i="4"/>
  <c r="O4143" i="4"/>
  <c r="O3883" i="4"/>
  <c r="O2199" i="4"/>
  <c r="O2139" i="4"/>
  <c r="O2011" i="4"/>
  <c r="O859" i="4"/>
  <c r="O699" i="4"/>
  <c r="O3214" i="4"/>
  <c r="O5041" i="4"/>
  <c r="O4577" i="4"/>
  <c r="O4513" i="4"/>
  <c r="O1419" i="4"/>
  <c r="O447" i="4"/>
  <c r="O3946" i="4"/>
  <c r="O3926" i="4"/>
  <c r="O3898" i="4"/>
  <c r="O3286" i="4"/>
  <c r="O3182" i="4"/>
  <c r="O3130" i="4"/>
  <c r="O3106" i="4"/>
  <c r="O3014" i="4"/>
  <c r="O2658" i="4"/>
  <c r="O2310" i="4"/>
  <c r="O2054" i="4"/>
  <c r="O2030" i="4"/>
  <c r="O1314" i="4"/>
  <c r="O1250" i="4"/>
  <c r="O1154" i="4"/>
  <c r="O1078" i="4"/>
  <c r="O1026" i="4"/>
  <c r="O866" i="4"/>
  <c r="O722" i="4"/>
  <c r="O4797" i="4"/>
  <c r="O4669" i="4"/>
  <c r="O3935" i="4"/>
  <c r="O5033" i="4"/>
  <c r="O4977" i="4"/>
  <c r="O2221" i="4"/>
  <c r="O2089" i="4"/>
  <c r="O2057" i="4"/>
  <c r="O2041" i="4"/>
  <c r="O2025" i="4"/>
  <c r="O1945" i="4"/>
  <c r="O1849" i="4"/>
  <c r="O1449" i="4"/>
  <c r="O1353" i="4"/>
  <c r="O1193" i="4"/>
  <c r="O1133" i="4"/>
  <c r="O1005" i="4"/>
  <c r="O749" i="4"/>
  <c r="O641" i="4"/>
  <c r="O577" i="4"/>
  <c r="O293" i="4"/>
  <c r="O261" i="4"/>
  <c r="O3643" i="4"/>
  <c r="O3035" i="4"/>
  <c r="O2590" i="4"/>
  <c r="O5009" i="4"/>
  <c r="O4745" i="4"/>
  <c r="O4649" i="4"/>
  <c r="O4385" i="4"/>
  <c r="O3902" i="4"/>
  <c r="O1970" i="4"/>
  <c r="O1913" i="4"/>
  <c r="O1810" i="4"/>
  <c r="O939" i="4"/>
  <c r="O517" i="4"/>
  <c r="O159" i="4"/>
  <c r="O4635" i="4"/>
  <c r="O2842" i="4"/>
  <c r="O4733" i="4"/>
  <c r="O2815" i="4"/>
  <c r="O1563" i="4"/>
  <c r="O1435" i="4"/>
  <c r="O827" i="4"/>
  <c r="O770" i="4"/>
  <c r="O706" i="4"/>
  <c r="O2910" i="4"/>
  <c r="O1837" i="4"/>
  <c r="O1645" i="4"/>
  <c r="O1434" i="4"/>
  <c r="O999" i="4"/>
  <c r="O890" i="4"/>
  <c r="O4777" i="4"/>
  <c r="O4625" i="4"/>
  <c r="O4569" i="4"/>
  <c r="O2356" i="4"/>
  <c r="O1124" i="4"/>
  <c r="O45" i="4"/>
  <c r="O2470" i="4"/>
  <c r="O1497" i="4"/>
  <c r="O1045" i="4"/>
  <c r="O949" i="4"/>
  <c r="O825" i="4"/>
  <c r="O285" i="4"/>
  <c r="O113" i="4"/>
  <c r="O3131" i="4"/>
  <c r="O1095" i="4"/>
  <c r="O993" i="4"/>
  <c r="O947" i="4"/>
  <c r="O897" i="4"/>
  <c r="O723" i="4"/>
  <c r="O647" i="4"/>
  <c r="O602" i="4"/>
  <c r="O3931" i="4"/>
  <c r="O3238" i="4"/>
  <c r="O1254" i="4"/>
  <c r="O3526" i="4"/>
  <c r="O4889" i="4"/>
  <c r="O4801" i="4"/>
  <c r="O4465" i="4"/>
  <c r="O4369" i="4"/>
  <c r="O2241" i="4"/>
  <c r="O1458" i="4"/>
  <c r="O927" i="4"/>
  <c r="O882" i="4"/>
  <c r="O818" i="4"/>
  <c r="O357" i="4"/>
  <c r="O90" i="4"/>
  <c r="O4397" i="4"/>
  <c r="O2911" i="4"/>
  <c r="O2373" i="4"/>
  <c r="O1605" i="4"/>
  <c r="O1445" i="4"/>
  <c r="O737" i="4"/>
  <c r="O417" i="4"/>
  <c r="O2178" i="4"/>
  <c r="O4313" i="4"/>
  <c r="O3531" i="4"/>
  <c r="O1927" i="4"/>
  <c r="O1575" i="4"/>
  <c r="O5001" i="4"/>
  <c r="O4945" i="4"/>
  <c r="O4833" i="4"/>
  <c r="O4721" i="4"/>
  <c r="O4657" i="4"/>
  <c r="O4617" i="4"/>
  <c r="O4441" i="4"/>
  <c r="O4999" i="4"/>
  <c r="O4935" i="4"/>
  <c r="O4871" i="4"/>
  <c r="O4807" i="4"/>
  <c r="O4743" i="4"/>
  <c r="O4647" i="4"/>
  <c r="O4583" i="4"/>
  <c r="O4519" i="4"/>
  <c r="O4455" i="4"/>
  <c r="O4391" i="4"/>
  <c r="O3907" i="4"/>
  <c r="O3415" i="4"/>
  <c r="O2855" i="4"/>
  <c r="O4307" i="4"/>
  <c r="O1231" i="4"/>
  <c r="O1167" i="4"/>
  <c r="J1388" i="4"/>
  <c r="O1388" i="4" s="1"/>
  <c r="J1284" i="4"/>
  <c r="O1284" i="4" s="1"/>
  <c r="O3815" i="4"/>
  <c r="O5031" i="4"/>
  <c r="O4967" i="4"/>
  <c r="O4903" i="4"/>
  <c r="O4839" i="4"/>
  <c r="O4775" i="4"/>
  <c r="O4711" i="4"/>
  <c r="O4679" i="4"/>
  <c r="O4615" i="4"/>
  <c r="O4551" i="4"/>
  <c r="O4487" i="4"/>
  <c r="O4423" i="4"/>
  <c r="O4359" i="4"/>
  <c r="O1172" i="4"/>
  <c r="O3671" i="4"/>
  <c r="O3799" i="4"/>
  <c r="O2915" i="4"/>
  <c r="O2851" i="4"/>
  <c r="O2787" i="4"/>
  <c r="O2723" i="4"/>
  <c r="O4613" i="4"/>
  <c r="O1747" i="4"/>
  <c r="J1184" i="4"/>
  <c r="O1184" i="4" s="1"/>
  <c r="J1232" i="4"/>
  <c r="O1232" i="4" s="1"/>
  <c r="O923" i="4"/>
  <c r="O383" i="4"/>
  <c r="O255" i="4"/>
  <c r="O91" i="4"/>
  <c r="O4628" i="4"/>
  <c r="O3703" i="4"/>
  <c r="O3639" i="4"/>
  <c r="O3399" i="4"/>
  <c r="O1059" i="4"/>
  <c r="O2951" i="4"/>
  <c r="O2887" i="4"/>
  <c r="O2823" i="4"/>
  <c r="O4049" i="4"/>
  <c r="O127" i="4"/>
  <c r="O4382" i="4"/>
  <c r="O4883" i="4"/>
  <c r="O1875" i="4"/>
  <c r="O1523" i="4"/>
  <c r="O1178" i="4"/>
  <c r="O243" i="4"/>
  <c r="O211" i="4"/>
  <c r="O4686" i="4"/>
  <c r="O3767" i="4"/>
  <c r="O2935" i="4"/>
  <c r="O2743" i="4"/>
  <c r="O5043" i="4"/>
  <c r="O4979" i="4"/>
  <c r="O4403" i="4"/>
  <c r="O3735" i="4"/>
  <c r="O1043" i="4"/>
  <c r="O279" i="4"/>
  <c r="O314" i="4"/>
  <c r="O4311" i="4"/>
  <c r="O607" i="4"/>
  <c r="O4151" i="4"/>
  <c r="O4023" i="4"/>
  <c r="O1459" i="4"/>
  <c r="O4478" i="4"/>
  <c r="O3281" i="4"/>
  <c r="O1689" i="4"/>
  <c r="O1593" i="4"/>
  <c r="O1401" i="4"/>
  <c r="O1209" i="4"/>
  <c r="O485" i="4"/>
  <c r="O325" i="4"/>
  <c r="O201" i="4"/>
  <c r="O121" i="4"/>
  <c r="O4971" i="4"/>
  <c r="O4659" i="4"/>
  <c r="O3795" i="4"/>
  <c r="O3691" i="4"/>
  <c r="O3115" i="4"/>
  <c r="O2605" i="4"/>
  <c r="O2031" i="4"/>
  <c r="O1415" i="4"/>
  <c r="O1325" i="4"/>
  <c r="O1274" i="4"/>
  <c r="O1031" i="4"/>
  <c r="O775" i="4"/>
  <c r="O711" i="4"/>
  <c r="O634" i="4"/>
  <c r="O423" i="4"/>
  <c r="O1029" i="4"/>
  <c r="O4626" i="4"/>
  <c r="O2257" i="4"/>
  <c r="O1963" i="4"/>
  <c r="O1675" i="4"/>
  <c r="O1471" i="4"/>
  <c r="O1387" i="4"/>
  <c r="O1291" i="4"/>
  <c r="O1195" i="4"/>
  <c r="O1113" i="4"/>
  <c r="O895" i="4"/>
  <c r="O831" i="4"/>
  <c r="O761" i="4"/>
  <c r="O683" i="4"/>
  <c r="O555" i="4"/>
  <c r="O434" i="4"/>
  <c r="O345" i="4"/>
  <c r="O4763" i="4"/>
  <c r="O2981" i="4"/>
  <c r="O933" i="4"/>
  <c r="O4758" i="4"/>
  <c r="O4230" i="4"/>
  <c r="O4158" i="4"/>
  <c r="O4110" i="4"/>
  <c r="O3606" i="4"/>
  <c r="O2982" i="4"/>
  <c r="O2714" i="4"/>
  <c r="O2194" i="4"/>
  <c r="O2014" i="4"/>
  <c r="O1874" i="4"/>
  <c r="O1698" i="4"/>
  <c r="O1418" i="4"/>
  <c r="O1386" i="4"/>
  <c r="O1186" i="4"/>
  <c r="O954" i="4"/>
  <c r="O858" i="4"/>
  <c r="O562" i="4"/>
  <c r="O478" i="4"/>
  <c r="O230" i="4"/>
  <c r="O3230" i="4"/>
  <c r="O4445" i="4"/>
  <c r="O4350" i="4"/>
  <c r="O3979" i="4"/>
  <c r="O3891" i="4"/>
  <c r="O3759" i="4"/>
  <c r="O2991" i="4"/>
  <c r="O2895" i="4"/>
  <c r="O2543" i="4"/>
  <c r="O2479" i="4"/>
  <c r="O2383" i="4"/>
  <c r="O2223" i="4"/>
  <c r="O2131" i="4"/>
  <c r="O2070" i="4"/>
  <c r="O1915" i="4"/>
  <c r="O1858" i="4"/>
  <c r="O1807" i="4"/>
  <c r="O1218" i="4"/>
  <c r="O635" i="4"/>
  <c r="O450" i="4"/>
  <c r="O139" i="4"/>
  <c r="O4491" i="4"/>
  <c r="O4285" i="4"/>
  <c r="O4227" i="4"/>
  <c r="O4171" i="4"/>
  <c r="O4057" i="4"/>
  <c r="O3999" i="4"/>
  <c r="O3875" i="4"/>
  <c r="O3817" i="4"/>
  <c r="O3715" i="4"/>
  <c r="O3651" i="4"/>
  <c r="O3579" i="4"/>
  <c r="O3419" i="4"/>
  <c r="O3323" i="4"/>
  <c r="O1914" i="4"/>
  <c r="O1786" i="4"/>
  <c r="O1562" i="4"/>
  <c r="O1511" i="4"/>
  <c r="O1203" i="4"/>
  <c r="O1165" i="4"/>
  <c r="O1114" i="4"/>
  <c r="O833" i="4"/>
  <c r="O743" i="4"/>
  <c r="O1131" i="4"/>
  <c r="O875" i="4"/>
  <c r="O803" i="4"/>
  <c r="O655" i="4"/>
  <c r="O5024" i="4"/>
  <c r="O407" i="4"/>
  <c r="O391" i="4"/>
  <c r="O303" i="4"/>
  <c r="O235" i="4"/>
  <c r="O219" i="4"/>
  <c r="O203" i="4"/>
  <c r="O135" i="4"/>
  <c r="O115" i="4"/>
  <c r="O4270" i="4"/>
  <c r="O2613" i="4"/>
  <c r="O4890" i="4"/>
  <c r="O3923" i="4"/>
  <c r="O3863" i="4"/>
  <c r="O3543" i="4"/>
  <c r="O3479" i="4"/>
  <c r="O1674" i="4"/>
  <c r="O1546" i="4"/>
  <c r="O4677" i="4"/>
  <c r="O3943" i="4"/>
  <c r="O2871" i="4"/>
  <c r="O751" i="4"/>
  <c r="O443" i="4"/>
  <c r="O347" i="4"/>
  <c r="O2581" i="4"/>
  <c r="O5023" i="4"/>
  <c r="O4991" i="4"/>
  <c r="O4959" i="4"/>
  <c r="O4927" i="4"/>
  <c r="O4895" i="4"/>
  <c r="O4863" i="4"/>
  <c r="O4831" i="4"/>
  <c r="O4799" i="4"/>
  <c r="O4767" i="4"/>
  <c r="O4735" i="4"/>
  <c r="O4703" i="4"/>
  <c r="O4671" i="4"/>
  <c r="O4639" i="4"/>
  <c r="O4607" i="4"/>
  <c r="O4575" i="4"/>
  <c r="O4543" i="4"/>
  <c r="O4511" i="4"/>
  <c r="O4479" i="4"/>
  <c r="O4447" i="4"/>
  <c r="O4415" i="4"/>
  <c r="O4383" i="4"/>
  <c r="O4351" i="4"/>
  <c r="O4223" i="4"/>
  <c r="O4095" i="4"/>
  <c r="O4079" i="4"/>
  <c r="O3647" i="4"/>
  <c r="O3631" i="4"/>
  <c r="O3423" i="4"/>
  <c r="O3375" i="4"/>
  <c r="O2687" i="4"/>
  <c r="O2623" i="4"/>
  <c r="O2299" i="4"/>
  <c r="O1755" i="4"/>
  <c r="O1051" i="4"/>
  <c r="O1464" i="4"/>
  <c r="O1272" i="4"/>
  <c r="O1192" i="4"/>
  <c r="O1156" i="4"/>
  <c r="O5013" i="4"/>
  <c r="O4981" i="4"/>
  <c r="O4949" i="4"/>
  <c r="O4917" i="4"/>
  <c r="O4885" i="4"/>
  <c r="O4757" i="4"/>
  <c r="O4725" i="4"/>
  <c r="O4693" i="4"/>
  <c r="O4661" i="4"/>
  <c r="O4629" i="4"/>
  <c r="O4597" i="4"/>
  <c r="O4565" i="4"/>
  <c r="O4501" i="4"/>
  <c r="O4373" i="4"/>
  <c r="O4341" i="4"/>
  <c r="O395" i="4"/>
  <c r="O163" i="4"/>
  <c r="O155" i="4"/>
  <c r="O4566" i="4"/>
  <c r="O4442" i="4"/>
  <c r="O1380" i="4"/>
  <c r="O4667" i="4"/>
  <c r="O4155" i="4"/>
  <c r="O3559" i="4"/>
  <c r="O2805" i="4"/>
  <c r="O2549" i="4"/>
  <c r="O2165" i="4"/>
  <c r="O5015" i="4"/>
  <c r="O4983" i="4"/>
  <c r="O4951" i="4"/>
  <c r="O4919" i="4"/>
  <c r="O4887" i="4"/>
  <c r="O4855" i="4"/>
  <c r="O4823" i="4"/>
  <c r="O4791" i="4"/>
  <c r="O4759" i="4"/>
  <c r="O4727" i="4"/>
  <c r="O4695" i="4"/>
  <c r="O4663" i="4"/>
  <c r="O4631" i="4"/>
  <c r="O4599" i="4"/>
  <c r="O4567" i="4"/>
  <c r="O4535" i="4"/>
  <c r="O4503" i="4"/>
  <c r="O4471" i="4"/>
  <c r="O4439" i="4"/>
  <c r="O4407" i="4"/>
  <c r="O4375" i="4"/>
  <c r="O4267" i="4"/>
  <c r="O4159" i="4"/>
  <c r="O4131" i="4"/>
  <c r="O4031" i="4"/>
  <c r="O4003" i="4"/>
  <c r="O3719" i="4"/>
  <c r="O3535" i="4"/>
  <c r="O3503" i="4"/>
  <c r="O3471" i="4"/>
  <c r="O3439" i="4"/>
  <c r="O2339" i="4"/>
  <c r="O2163" i="4"/>
  <c r="O2119" i="4"/>
  <c r="O2023" i="4"/>
  <c r="O1975" i="4"/>
  <c r="O1847" i="4"/>
  <c r="O1719" i="4"/>
  <c r="O1591" i="4"/>
  <c r="O1463" i="4"/>
  <c r="O1335" i="4"/>
  <c r="O1143" i="4"/>
  <c r="O1047" i="4"/>
  <c r="O867" i="4"/>
  <c r="O791" i="4"/>
  <c r="O599" i="4"/>
  <c r="O471" i="4"/>
  <c r="O375" i="4"/>
  <c r="O323" i="4"/>
  <c r="O291" i="4"/>
  <c r="O259" i="4"/>
  <c r="O227" i="4"/>
  <c r="O195" i="4"/>
  <c r="O558" i="4"/>
  <c r="O4437" i="4"/>
  <c r="O2999" i="4"/>
  <c r="O2775" i="4"/>
  <c r="O2591" i="4"/>
  <c r="O2519" i="4"/>
  <c r="O2043" i="4"/>
  <c r="O1947" i="4"/>
  <c r="O1851" i="4"/>
  <c r="O1467" i="4"/>
  <c r="O1371" i="4"/>
  <c r="O386" i="4"/>
  <c r="O2453" i="4"/>
  <c r="O609" i="4"/>
  <c r="O4097" i="4"/>
  <c r="O4009" i="4"/>
  <c r="O3921" i="4"/>
  <c r="O3889" i="4"/>
  <c r="O3809" i="4"/>
  <c r="O3785" i="4"/>
  <c r="O3665" i="4"/>
  <c r="O3633" i="4"/>
  <c r="O3333" i="4"/>
  <c r="O3245" i="4"/>
  <c r="O3181" i="4"/>
  <c r="O2765" i="4"/>
  <c r="O2733" i="4"/>
  <c r="O2161" i="4"/>
  <c r="O4330" i="4"/>
  <c r="O4522" i="4"/>
  <c r="O4747" i="4"/>
  <c r="O4093" i="4"/>
  <c r="O3941" i="4"/>
  <c r="O3675" i="4"/>
  <c r="O3571" i="4"/>
  <c r="O3507" i="4"/>
  <c r="O3443" i="4"/>
  <c r="O3379" i="4"/>
  <c r="O3315" i="4"/>
  <c r="O3259" i="4"/>
  <c r="O3163" i="4"/>
  <c r="O3005" i="4"/>
  <c r="O2573" i="4"/>
  <c r="O2205" i="4"/>
  <c r="O2145" i="4"/>
  <c r="O2010" i="4"/>
  <c r="O1959" i="4"/>
  <c r="O1907" i="4"/>
  <c r="O1857" i="4"/>
  <c r="O1805" i="4"/>
  <c r="O1754" i="4"/>
  <c r="O1703" i="4"/>
  <c r="O1651" i="4"/>
  <c r="O1607" i="4"/>
  <c r="O1555" i="4"/>
  <c r="O1505" i="4"/>
  <c r="O1453" i="4"/>
  <c r="O1402" i="4"/>
  <c r="O1171" i="4"/>
  <c r="O871" i="4"/>
  <c r="O813" i="4"/>
  <c r="O762" i="4"/>
  <c r="O621" i="4"/>
  <c r="O563" i="4"/>
  <c r="O499" i="4"/>
  <c r="O410" i="4"/>
  <c r="O339" i="4"/>
  <c r="O4269" i="4"/>
  <c r="O4147" i="4"/>
  <c r="O4033" i="4"/>
  <c r="O3961" i="4"/>
  <c r="O1835" i="4"/>
  <c r="O1727" i="4"/>
  <c r="O1099" i="4"/>
  <c r="O985" i="4"/>
  <c r="O671" i="4"/>
  <c r="O633" i="4"/>
  <c r="O3858" i="4"/>
  <c r="O3558" i="4"/>
  <c r="O3154" i="4"/>
  <c r="O2706" i="4"/>
  <c r="O2522" i="4"/>
  <c r="O2118" i="4"/>
  <c r="O2110" i="4"/>
  <c r="O1298" i="4"/>
  <c r="O442" i="4"/>
  <c r="O402" i="4"/>
  <c r="O4335" i="4"/>
  <c r="O3724" i="4"/>
  <c r="O2783" i="4"/>
  <c r="O2711" i="4"/>
  <c r="O2647" i="4"/>
  <c r="O2583" i="4"/>
  <c r="O2527" i="4"/>
  <c r="O2463" i="4"/>
  <c r="O2375" i="4"/>
  <c r="O1979" i="4"/>
  <c r="O1794" i="4"/>
  <c r="O1275" i="4"/>
  <c r="O539" i="4"/>
  <c r="O379" i="4"/>
  <c r="O187" i="4"/>
  <c r="O4843" i="4"/>
  <c r="O4611" i="4"/>
  <c r="O4547" i="4"/>
  <c r="O4213" i="4"/>
  <c r="O3985" i="4"/>
  <c r="O3919" i="4"/>
  <c r="O3563" i="4"/>
  <c r="O3403" i="4"/>
  <c r="O3307" i="4"/>
  <c r="O2941" i="4"/>
  <c r="O2813" i="4"/>
  <c r="O2621" i="4"/>
  <c r="O2493" i="4"/>
  <c r="O2267" i="4"/>
  <c r="O2047" i="4"/>
  <c r="O1901" i="4"/>
  <c r="O1773" i="4"/>
  <c r="O1683" i="4"/>
  <c r="O1601" i="4"/>
  <c r="O1498" i="4"/>
  <c r="O1331" i="4"/>
  <c r="O915" i="4"/>
  <c r="O865" i="4"/>
  <c r="O595" i="4"/>
  <c r="O4239" i="4"/>
  <c r="O3513" i="4"/>
  <c r="O3449" i="4"/>
  <c r="O3249" i="4"/>
  <c r="O3057" i="4"/>
  <c r="O2939" i="4"/>
  <c r="O2875" i="4"/>
  <c r="O2811" i="4"/>
  <c r="O2747" i="4"/>
  <c r="O1931" i="4"/>
  <c r="O1355" i="4"/>
  <c r="O245" i="4"/>
  <c r="O1954" i="4"/>
  <c r="O4208" i="4"/>
  <c r="O431" i="4"/>
  <c r="O415" i="4"/>
  <c r="O399" i="4"/>
  <c r="O315" i="4"/>
  <c r="O287" i="4"/>
  <c r="O271" i="4"/>
  <c r="O167" i="4"/>
  <c r="O4638" i="4"/>
  <c r="O4302" i="4"/>
  <c r="O4195" i="4"/>
  <c r="O4167" i="4"/>
  <c r="O4039" i="4"/>
  <c r="O3511" i="4"/>
  <c r="O3447" i="4"/>
  <c r="O1930" i="4"/>
  <c r="O1802" i="4"/>
  <c r="O1283" i="4"/>
  <c r="O919" i="4"/>
  <c r="O823" i="4"/>
  <c r="O4853" i="4"/>
  <c r="O4741" i="4"/>
  <c r="O2535" i="4"/>
  <c r="O2069" i="4"/>
  <c r="O108" i="4"/>
  <c r="O172" i="4"/>
  <c r="O4619" i="4"/>
  <c r="O2327" i="4"/>
  <c r="O1452" i="4"/>
  <c r="O1268" i="4"/>
  <c r="O1208" i="4"/>
  <c r="O1152" i="4"/>
  <c r="O92" i="4"/>
  <c r="O4901" i="4"/>
  <c r="O4773" i="4"/>
  <c r="O427" i="4"/>
  <c r="O387" i="4"/>
  <c r="O367" i="4"/>
  <c r="O359" i="4"/>
  <c r="O335" i="4"/>
  <c r="O299" i="4"/>
  <c r="O283" i="4"/>
  <c r="O267" i="4"/>
  <c r="O251" i="4"/>
  <c r="O223" i="4"/>
  <c r="O179" i="4"/>
  <c r="O147" i="4"/>
  <c r="O123" i="4"/>
  <c r="O103" i="4"/>
  <c r="O4329" i="4"/>
  <c r="O4998" i="4"/>
  <c r="O4930" i="4"/>
  <c r="O4874" i="4"/>
  <c r="O4806" i="4"/>
  <c r="O4722" i="4"/>
  <c r="O4466" i="4"/>
  <c r="O4454" i="4"/>
  <c r="O4318" i="4"/>
  <c r="O4278" i="4"/>
  <c r="O4238" i="4"/>
  <c r="O4222" i="4"/>
  <c r="O4206" i="4"/>
  <c r="O4539" i="4"/>
  <c r="O4027" i="4"/>
  <c r="O2997" i="4"/>
  <c r="O2485" i="4"/>
  <c r="O4602" i="4"/>
  <c r="O674" i="4"/>
  <c r="O578" i="4"/>
  <c r="O370" i="4"/>
  <c r="O4317" i="4"/>
  <c r="O4287" i="4"/>
  <c r="O4231" i="4"/>
  <c r="O3827" i="4"/>
  <c r="O3739" i="4"/>
  <c r="O3711" i="4"/>
  <c r="O3527" i="4"/>
  <c r="O3463" i="4"/>
  <c r="O2071" i="4"/>
  <c r="O1994" i="4"/>
  <c r="O1943" i="4"/>
  <c r="O1866" i="4"/>
  <c r="O1815" i="4"/>
  <c r="O1738" i="4"/>
  <c r="O1687" i="4"/>
  <c r="O1610" i="4"/>
  <c r="O1559" i="4"/>
  <c r="O1482" i="4"/>
  <c r="O1271" i="4"/>
  <c r="O1219" i="4"/>
  <c r="O1091" i="4"/>
  <c r="O995" i="4"/>
  <c r="O951" i="4"/>
  <c r="O663" i="4"/>
  <c r="O343" i="4"/>
  <c r="O202" i="4"/>
  <c r="O4789" i="4"/>
  <c r="O4709" i="4"/>
  <c r="O4421" i="4"/>
  <c r="O4343" i="4"/>
  <c r="O4271" i="4"/>
  <c r="O3971" i="4"/>
  <c r="O3855" i="4"/>
  <c r="O2903" i="4"/>
  <c r="O2807" i="4"/>
  <c r="O2759" i="4"/>
  <c r="O2503" i="4"/>
  <c r="O2315" i="4"/>
  <c r="O1883" i="4"/>
  <c r="O1787" i="4"/>
  <c r="O1691" i="4"/>
  <c r="O1499" i="4"/>
  <c r="O1403" i="4"/>
  <c r="O1307" i="4"/>
  <c r="O1263" i="4"/>
  <c r="O418" i="4"/>
  <c r="O194" i="4"/>
  <c r="O107" i="4"/>
  <c r="O4347" i="4"/>
  <c r="O4241" i="4"/>
  <c r="O3705" i="4"/>
  <c r="O3473" i="4"/>
  <c r="O3429" i="4"/>
  <c r="O3285" i="4"/>
  <c r="O3125" i="4"/>
  <c r="O3061" i="4"/>
  <c r="O2965" i="4"/>
  <c r="O2333" i="4"/>
  <c r="O2009" i="4"/>
  <c r="O1753" i="4"/>
  <c r="O1657" i="4"/>
  <c r="O1305" i="4"/>
  <c r="O1177" i="4"/>
  <c r="O3702" i="4"/>
  <c r="O4867" i="4"/>
  <c r="O4811" i="4"/>
  <c r="O4715" i="4"/>
  <c r="O4135" i="4"/>
  <c r="O3659" i="4"/>
  <c r="O3243" i="4"/>
  <c r="O3147" i="4"/>
  <c r="O2973" i="4"/>
  <c r="O2653" i="4"/>
  <c r="O2343" i="4"/>
  <c r="O2289" i="4"/>
  <c r="O2063" i="4"/>
  <c r="O903" i="4"/>
  <c r="O551" i="4"/>
  <c r="O487" i="4"/>
  <c r="O327" i="4"/>
  <c r="O97" i="4"/>
  <c r="O4056" i="4"/>
  <c r="O4325" i="4"/>
  <c r="O4254" i="4"/>
  <c r="O3829" i="4"/>
  <c r="O2233" i="4"/>
  <c r="O2157" i="4"/>
  <c r="O1823" i="4"/>
  <c r="O1579" i="4"/>
  <c r="O1087" i="4"/>
  <c r="O953" i="4"/>
  <c r="O175" i="4"/>
  <c r="O4997" i="4"/>
  <c r="O4933" i="4"/>
  <c r="O4477" i="4"/>
  <c r="O4115" i="4"/>
  <c r="O2863" i="4"/>
  <c r="O2767" i="4"/>
  <c r="O1711" i="4"/>
  <c r="O1243" i="4"/>
  <c r="O783" i="4"/>
  <c r="O719" i="4"/>
  <c r="O697" i="4"/>
  <c r="O613" i="4"/>
  <c r="O4864" i="4"/>
  <c r="O5003" i="4"/>
  <c r="O4803" i="4"/>
  <c r="O4723" i="4"/>
  <c r="O3547" i="4"/>
  <c r="O3451" i="4"/>
  <c r="O3291" i="4"/>
  <c r="O3219" i="4"/>
  <c r="O3155" i="4"/>
  <c r="O3091" i="4"/>
  <c r="O3027" i="4"/>
  <c r="O2893" i="4"/>
  <c r="O2701" i="4"/>
  <c r="O2589" i="4"/>
  <c r="O2381" i="4"/>
  <c r="O2151" i="4"/>
  <c r="O2090" i="4"/>
  <c r="O1991" i="4"/>
  <c r="O1939" i="4"/>
  <c r="O1761" i="4"/>
  <c r="O1671" i="4"/>
  <c r="O1587" i="4"/>
  <c r="O1485" i="4"/>
  <c r="O909" i="4"/>
  <c r="O666" i="4"/>
  <c r="O519" i="4"/>
  <c r="O2181" i="4"/>
  <c r="O1221" i="4"/>
  <c r="O2370" i="4"/>
  <c r="O3997" i="4"/>
  <c r="O1682" i="4"/>
  <c r="O1383" i="4"/>
  <c r="O1345" i="4"/>
  <c r="O1267" i="4"/>
  <c r="O1217" i="4"/>
  <c r="O1037" i="4"/>
  <c r="O986" i="4"/>
  <c r="O929" i="4"/>
  <c r="O781" i="4"/>
  <c r="O730" i="4"/>
  <c r="O627" i="4"/>
  <c r="O506" i="4"/>
  <c r="O455" i="4"/>
  <c r="O403" i="4"/>
  <c r="O346" i="4"/>
  <c r="O199" i="4"/>
  <c r="O129" i="4"/>
  <c r="O1797" i="4"/>
  <c r="O1093" i="4"/>
  <c r="O3362" i="4"/>
  <c r="O2234" i="4"/>
  <c r="O2694" i="4"/>
  <c r="O4197" i="4"/>
  <c r="O3881" i="4"/>
  <c r="O3749" i="4"/>
  <c r="O3657" i="4"/>
  <c r="O3593" i="4"/>
  <c r="O3529" i="4"/>
  <c r="O3433" i="4"/>
  <c r="O3361" i="4"/>
  <c r="O3265" i="4"/>
  <c r="O3041" i="4"/>
  <c r="O2859" i="4"/>
  <c r="O2731" i="4"/>
  <c r="O2611" i="4"/>
  <c r="O2547" i="4"/>
  <c r="O2483" i="4"/>
  <c r="O2419" i="4"/>
  <c r="O2115" i="4"/>
  <c r="O2062" i="4"/>
  <c r="O1977" i="4"/>
  <c r="O1919" i="4"/>
  <c r="O1867" i="4"/>
  <c r="O1785" i="4"/>
  <c r="O1721" i="4"/>
  <c r="O1625" i="4"/>
  <c r="O1561" i="4"/>
  <c r="O1490" i="4"/>
  <c r="O1343" i="4"/>
  <c r="O889" i="4"/>
  <c r="O779" i="4"/>
  <c r="O639" i="4"/>
  <c r="O549" i="4"/>
  <c r="O498" i="4"/>
  <c r="O441" i="4"/>
  <c r="O351" i="4"/>
  <c r="O3165" i="4"/>
  <c r="O3029" i="4"/>
  <c r="O2017" i="4"/>
  <c r="O1289" i="4"/>
  <c r="O757" i="4"/>
  <c r="O4065" i="4"/>
  <c r="O3905" i="4"/>
  <c r="O3413" i="4"/>
  <c r="O3349" i="4"/>
  <c r="O3261" i="4"/>
  <c r="O3141" i="4"/>
  <c r="O2261" i="4"/>
  <c r="O1257" i="4"/>
  <c r="O553" i="4"/>
  <c r="O801" i="4"/>
  <c r="O681" i="4"/>
  <c r="O665" i="4"/>
  <c r="O617" i="4"/>
  <c r="O537" i="4"/>
  <c r="O333" i="4"/>
  <c r="O177" i="4"/>
  <c r="O145" i="4"/>
  <c r="O446" i="4"/>
  <c r="O2794" i="4"/>
  <c r="O4915" i="4"/>
  <c r="O4779" i="4"/>
  <c r="O4587" i="4"/>
  <c r="O4499" i="4"/>
  <c r="O4435" i="4"/>
  <c r="O4334" i="4"/>
  <c r="O4249" i="4"/>
  <c r="O4163" i="4"/>
  <c r="O3991" i="4"/>
  <c r="O3723" i="4"/>
  <c r="O3595" i="4"/>
  <c r="O3539" i="4"/>
  <c r="O3475" i="4"/>
  <c r="O3411" i="4"/>
  <c r="O3347" i="4"/>
  <c r="O3283" i="4"/>
  <c r="O3195" i="4"/>
  <c r="O3067" i="4"/>
  <c r="O2925" i="4"/>
  <c r="O2829" i="4"/>
  <c r="O2509" i="4"/>
  <c r="O2365" i="4"/>
  <c r="O2175" i="4"/>
  <c r="O2106" i="4"/>
  <c r="O1299" i="4"/>
  <c r="O1249" i="4"/>
  <c r="O1159" i="4"/>
  <c r="O1069" i="4"/>
  <c r="O1018" i="4"/>
  <c r="O935" i="4"/>
  <c r="O538" i="4"/>
  <c r="O449" i="4"/>
  <c r="O371" i="4"/>
  <c r="O263" i="4"/>
  <c r="O193" i="4"/>
  <c r="O137" i="4"/>
  <c r="O4175" i="4"/>
  <c r="O4077" i="4"/>
  <c r="O3859" i="4"/>
  <c r="O3727" i="4"/>
  <c r="O2219" i="4"/>
  <c r="O2127" i="4"/>
  <c r="O2078" i="4"/>
  <c r="O1938" i="4"/>
  <c r="O1887" i="4"/>
  <c r="O1529" i="4"/>
  <c r="O1407" i="4"/>
  <c r="O1227" i="4"/>
  <c r="O793" i="4"/>
  <c r="O729" i="4"/>
  <c r="O658" i="4"/>
  <c r="O581" i="4"/>
  <c r="O543" i="4"/>
  <c r="O505" i="4"/>
  <c r="O301" i="4"/>
  <c r="O205" i="4"/>
  <c r="O111" i="4"/>
  <c r="O4507" i="4"/>
  <c r="O2853" i="4"/>
  <c r="O1829" i="4"/>
  <c r="O4946" i="4"/>
  <c r="O4554" i="4"/>
  <c r="O3046" i="4"/>
  <c r="O1766" i="4"/>
  <c r="O1110" i="4"/>
  <c r="O4170" i="4"/>
  <c r="O2862" i="4"/>
  <c r="O1494" i="4"/>
  <c r="O242" i="4"/>
  <c r="O4548" i="4"/>
  <c r="O4869" i="4"/>
  <c r="O4685" i="4"/>
  <c r="O4381" i="4"/>
  <c r="O4293" i="4"/>
  <c r="O4215" i="4"/>
  <c r="O4087" i="4"/>
  <c r="O3862" i="4"/>
  <c r="O2927" i="4"/>
  <c r="O2799" i="4"/>
  <c r="O2511" i="4"/>
  <c r="O2291" i="4"/>
  <c r="O2191" i="4"/>
  <c r="O2102" i="4"/>
  <c r="O2038" i="4"/>
  <c r="O1743" i="4"/>
  <c r="O1391" i="4"/>
  <c r="O1327" i="4"/>
  <c r="O1083" i="4"/>
  <c r="O1019" i="4"/>
  <c r="O815" i="4"/>
  <c r="O527" i="4"/>
  <c r="O475" i="4"/>
  <c r="O131" i="4"/>
  <c r="O2837" i="4"/>
  <c r="O4289" i="4"/>
  <c r="O4185" i="4"/>
  <c r="O4069" i="4"/>
  <c r="O4029" i="4"/>
  <c r="O3933" i="4"/>
  <c r="O3409" i="4"/>
  <c r="O3377" i="4"/>
  <c r="O3345" i="4"/>
  <c r="O3321" i="4"/>
  <c r="O3289" i="4"/>
  <c r="O3257" i="4"/>
  <c r="O3209" i="4"/>
  <c r="O3177" i="4"/>
  <c r="O3145" i="4"/>
  <c r="O3113" i="4"/>
  <c r="O3081" i="4"/>
  <c r="O3033" i="4"/>
  <c r="O2693" i="4"/>
  <c r="O2685" i="4"/>
  <c r="O2645" i="4"/>
  <c r="O2629" i="4"/>
  <c r="O2597" i="4"/>
  <c r="O2565" i="4"/>
  <c r="O2557" i="4"/>
  <c r="O2533" i="4"/>
  <c r="O2501" i="4"/>
  <c r="O2469" i="4"/>
  <c r="O2461" i="4"/>
  <c r="O2429" i="4"/>
  <c r="O2405" i="4"/>
  <c r="O2389" i="4"/>
  <c r="O2305" i="4"/>
  <c r="O2149" i="4"/>
  <c r="O2121" i="4"/>
  <c r="O2101" i="4"/>
  <c r="O2085" i="4"/>
  <c r="O2053" i="4"/>
  <c r="O2021" i="4"/>
  <c r="O1957" i="4"/>
  <c r="O1925" i="4"/>
  <c r="O1893" i="4"/>
  <c r="O1793" i="4"/>
  <c r="O1765" i="4"/>
  <c r="O1697" i="4"/>
  <c r="O1637" i="4"/>
  <c r="O1381" i="4"/>
  <c r="O1349" i="4"/>
  <c r="O1317" i="4"/>
  <c r="O1281" i="4"/>
  <c r="O1253" i="4"/>
  <c r="O1153" i="4"/>
  <c r="O1057" i="4"/>
  <c r="O1025" i="4"/>
  <c r="O1017" i="4"/>
  <c r="O845" i="4"/>
  <c r="O769" i="4"/>
  <c r="O705" i="4"/>
  <c r="O685" i="4"/>
  <c r="O525" i="4"/>
  <c r="O493" i="4"/>
  <c r="O377" i="4"/>
  <c r="O229" i="4"/>
  <c r="O197" i="4"/>
  <c r="O4534" i="4"/>
  <c r="O3250" i="4"/>
  <c r="O2438" i="4"/>
  <c r="O4947" i="4"/>
  <c r="O4459" i="4"/>
  <c r="O4371" i="4"/>
  <c r="O4255" i="4"/>
  <c r="O4199" i="4"/>
  <c r="O4142" i="4"/>
  <c r="O4085" i="4"/>
  <c r="O3969" i="4"/>
  <c r="O3483" i="4"/>
  <c r="O3355" i="4"/>
  <c r="O2989" i="4"/>
  <c r="O2781" i="4"/>
  <c r="O2445" i="4"/>
  <c r="O2335" i="4"/>
  <c r="O2235" i="4"/>
  <c r="O2137" i="4"/>
  <c r="O2015" i="4"/>
  <c r="O1863" i="4"/>
  <c r="O1811" i="4"/>
  <c r="O1709" i="4"/>
  <c r="O1633" i="4"/>
  <c r="O1421" i="4"/>
  <c r="O1370" i="4"/>
  <c r="O1255" i="4"/>
  <c r="O1139" i="4"/>
  <c r="O1089" i="4"/>
  <c r="O851" i="4"/>
  <c r="O557" i="4"/>
  <c r="O1669" i="4"/>
  <c r="O3098" i="4"/>
  <c r="O438" i="4"/>
  <c r="O4881" i="4"/>
  <c r="O4505" i="4"/>
  <c r="O4333" i="4"/>
  <c r="O4275" i="4"/>
  <c r="O4183" i="4"/>
  <c r="O4083" i="4"/>
  <c r="O3689" i="4"/>
  <c r="O3465" i="4"/>
  <c r="O3297" i="4"/>
  <c r="O3193" i="4"/>
  <c r="O3129" i="4"/>
  <c r="O3065" i="4"/>
  <c r="O2995" i="4"/>
  <c r="O2891" i="4"/>
  <c r="O2763" i="4"/>
  <c r="O2659" i="4"/>
  <c r="O2595" i="4"/>
  <c r="O2531" i="4"/>
  <c r="O2467" i="4"/>
  <c r="O2403" i="4"/>
  <c r="O2279" i="4"/>
  <c r="O2195" i="4"/>
  <c r="O1771" i="4"/>
  <c r="O1707" i="4"/>
  <c r="O1611" i="4"/>
  <c r="O1547" i="4"/>
  <c r="O1465" i="4"/>
  <c r="O1369" i="4"/>
  <c r="O1330" i="4"/>
  <c r="O1234" i="4"/>
  <c r="O1163" i="4"/>
  <c r="O1067" i="4"/>
  <c r="O1003" i="4"/>
  <c r="O767" i="4"/>
  <c r="O677" i="4"/>
  <c r="O626" i="4"/>
  <c r="O389" i="4"/>
  <c r="O338" i="4"/>
  <c r="O277" i="4"/>
  <c r="O213" i="4"/>
  <c r="O151" i="4"/>
  <c r="O1929" i="4"/>
  <c r="O1769" i="4"/>
  <c r="O2263" i="4"/>
  <c r="O2231" i="4"/>
  <c r="O2179" i="4"/>
  <c r="O1962" i="4"/>
  <c r="O1911" i="4"/>
  <c r="O1834" i="4"/>
  <c r="O1783" i="4"/>
  <c r="O1706" i="4"/>
  <c r="O1655" i="4"/>
  <c r="O1578" i="4"/>
  <c r="O1527" i="4"/>
  <c r="O1450" i="4"/>
  <c r="O1303" i="4"/>
  <c r="O1251" i="4"/>
  <c r="O1226" i="4"/>
  <c r="O1123" i="4"/>
  <c r="O1079" i="4"/>
  <c r="O835" i="4"/>
  <c r="O739" i="4"/>
  <c r="O579" i="4"/>
  <c r="O451" i="4"/>
  <c r="O355" i="4"/>
  <c r="O266" i="4"/>
  <c r="O86" i="4"/>
  <c r="O62" i="4"/>
  <c r="O366" i="4"/>
  <c r="O4821" i="4"/>
  <c r="O4469" i="4"/>
  <c r="O4357" i="4"/>
  <c r="O3007" i="4"/>
  <c r="O2967" i="4"/>
  <c r="O2839" i="4"/>
  <c r="O2703" i="4"/>
  <c r="O2639" i="4"/>
  <c r="O2471" i="4"/>
  <c r="O2391" i="4"/>
  <c r="O2086" i="4"/>
  <c r="O1922" i="4"/>
  <c r="O1826" i="4"/>
  <c r="O1723" i="4"/>
  <c r="O1627" i="4"/>
  <c r="O1442" i="4"/>
  <c r="O1346" i="4"/>
  <c r="O1199" i="4"/>
  <c r="O559" i="4"/>
  <c r="O507" i="4"/>
  <c r="O99" i="4"/>
  <c r="O4987" i="4"/>
  <c r="O4219" i="4"/>
  <c r="O2709" i="4"/>
  <c r="O2197" i="4"/>
  <c r="O152" i="4"/>
  <c r="O4261" i="4"/>
  <c r="O4233" i="4"/>
  <c r="O4149" i="4"/>
  <c r="O4133" i="4"/>
  <c r="O4113" i="4"/>
  <c r="O4105" i="4"/>
  <c r="O4041" i="4"/>
  <c r="O3977" i="4"/>
  <c r="O3897" i="4"/>
  <c r="O3793" i="4"/>
  <c r="O3641" i="4"/>
  <c r="O3609" i="4"/>
  <c r="O3601" i="4"/>
  <c r="O3577" i="4"/>
  <c r="O3569" i="4"/>
  <c r="O3545" i="4"/>
  <c r="O3537" i="4"/>
  <c r="O3481" i="4"/>
  <c r="O3365" i="4"/>
  <c r="O3197" i="4"/>
  <c r="O2957" i="4"/>
  <c r="O2917" i="4"/>
  <c r="O2909" i="4"/>
  <c r="O2877" i="4"/>
  <c r="O2845" i="4"/>
  <c r="O2797" i="4"/>
  <c r="O2757" i="4"/>
  <c r="O2341" i="4"/>
  <c r="O2325" i="4"/>
  <c r="O2245" i="4"/>
  <c r="O2117" i="4"/>
  <c r="O2081" i="4"/>
  <c r="O1953" i="4"/>
  <c r="O1921" i="4"/>
  <c r="O1833" i="4"/>
  <c r="O1825" i="4"/>
  <c r="O1701" i="4"/>
  <c r="O1673" i="4"/>
  <c r="O1665" i="4"/>
  <c r="O1609" i="4"/>
  <c r="O1569" i="4"/>
  <c r="O1537" i="4"/>
  <c r="O1441" i="4"/>
  <c r="O1409" i="4"/>
  <c r="O1313" i="4"/>
  <c r="O1285" i="4"/>
  <c r="O1229" i="4"/>
  <c r="O1185" i="4"/>
  <c r="O1157" i="4"/>
  <c r="O1125" i="4"/>
  <c r="O1101" i="4"/>
  <c r="O1061" i="4"/>
  <c r="O997" i="4"/>
  <c r="O973" i="4"/>
  <c r="O965" i="4"/>
  <c r="O941" i="4"/>
  <c r="O901" i="4"/>
  <c r="O857" i="4"/>
  <c r="O773" i="4"/>
  <c r="O741" i="4"/>
  <c r="O717" i="4"/>
  <c r="O673" i="4"/>
  <c r="O513" i="4"/>
  <c r="O185" i="4"/>
  <c r="O4942" i="4"/>
  <c r="O2850" i="4"/>
  <c r="O3042" i="4"/>
  <c r="O5011" i="4"/>
  <c r="O4835" i="4"/>
  <c r="O4627" i="4"/>
  <c r="O4555" i="4"/>
  <c r="O4355" i="4"/>
  <c r="O4191" i="4"/>
  <c r="O4157" i="4"/>
  <c r="O4107" i="4"/>
  <c r="O4021" i="4"/>
  <c r="O3911" i="4"/>
  <c r="O3765" i="4"/>
  <c r="O3627" i="4"/>
  <c r="O3227" i="4"/>
  <c r="O3099" i="4"/>
  <c r="O2477" i="4"/>
  <c r="O2351" i="4"/>
  <c r="O2259" i="4"/>
  <c r="O1985" i="4"/>
  <c r="O1933" i="4"/>
  <c r="O1882" i="4"/>
  <c r="O1831" i="4"/>
  <c r="O1779" i="4"/>
  <c r="O1729" i="4"/>
  <c r="O1677" i="4"/>
  <c r="O1626" i="4"/>
  <c r="O1581" i="4"/>
  <c r="O1530" i="4"/>
  <c r="O1479" i="4"/>
  <c r="O1427" i="4"/>
  <c r="O1377" i="4"/>
  <c r="O1287" i="4"/>
  <c r="O1197" i="4"/>
  <c r="O1146" i="4"/>
  <c r="O922" i="4"/>
  <c r="O787" i="4"/>
  <c r="O659" i="4"/>
  <c r="O589" i="4"/>
  <c r="O474" i="4"/>
  <c r="O397" i="4"/>
  <c r="O295" i="4"/>
  <c r="O1733" i="4"/>
  <c r="O2142" i="4"/>
  <c r="O814" i="4"/>
  <c r="O4724" i="4"/>
  <c r="O2942" i="4"/>
  <c r="O4993" i="4"/>
  <c r="O4729" i="4"/>
  <c r="O4593" i="4"/>
  <c r="O4339" i="4"/>
  <c r="O4247" i="4"/>
  <c r="O4205" i="4"/>
  <c r="O4119" i="4"/>
  <c r="O4062" i="4"/>
  <c r="O4005" i="4"/>
  <c r="O3771" i="4"/>
  <c r="O3713" i="4"/>
  <c r="O3649" i="4"/>
  <c r="O3585" i="4"/>
  <c r="O3521" i="4"/>
  <c r="O3457" i="4"/>
  <c r="O3401" i="4"/>
  <c r="O3337" i="4"/>
  <c r="O3273" i="4"/>
  <c r="O3217" i="4"/>
  <c r="O3153" i="4"/>
  <c r="O3089" i="4"/>
  <c r="O3011" i="4"/>
  <c r="O2947" i="4"/>
  <c r="O2883" i="4"/>
  <c r="O2819" i="4"/>
  <c r="O2755" i="4"/>
  <c r="O2699" i="4"/>
  <c r="O2635" i="4"/>
  <c r="O2571" i="4"/>
  <c r="O2507" i="4"/>
  <c r="O2443" i="4"/>
  <c r="O2379" i="4"/>
  <c r="O2303" i="4"/>
  <c r="O2105" i="4"/>
  <c r="O2019" i="4"/>
  <c r="O1803" i="4"/>
  <c r="O1663" i="4"/>
  <c r="O1567" i="4"/>
  <c r="O1515" i="4"/>
  <c r="O1433" i="4"/>
  <c r="O1362" i="4"/>
  <c r="O1311" i="4"/>
  <c r="O1266" i="4"/>
  <c r="O1183" i="4"/>
  <c r="O1049" i="4"/>
  <c r="O907" i="4"/>
  <c r="O843" i="4"/>
  <c r="O530" i="4"/>
  <c r="O453" i="4"/>
  <c r="O409" i="4"/>
  <c r="O331" i="4"/>
  <c r="O237" i="4"/>
  <c r="O191" i="4"/>
  <c r="O143" i="4"/>
  <c r="O5019" i="4"/>
  <c r="O4251" i="4"/>
  <c r="O2725" i="4"/>
  <c r="O2213" i="4"/>
  <c r="O1573" i="4"/>
  <c r="O1189" i="4"/>
  <c r="O4126" i="4"/>
  <c r="O4030" i="4"/>
  <c r="O3990" i="4"/>
  <c r="O3838" i="4"/>
  <c r="O3818" i="4"/>
  <c r="O3798" i="4"/>
  <c r="O3746" i="4"/>
  <c r="O3742" i="4"/>
  <c r="O3734" i="4"/>
  <c r="O3670" i="4"/>
  <c r="O3554" i="4"/>
  <c r="O3490" i="4"/>
  <c r="O3434" i="4"/>
  <c r="O3402" i="4"/>
  <c r="O2978" i="4"/>
  <c r="O2878" i="4"/>
  <c r="O2858" i="4"/>
  <c r="O2774" i="4"/>
  <c r="O2734" i="4"/>
  <c r="O2614" i="4"/>
  <c r="O2566" i="4"/>
  <c r="O2542" i="4"/>
  <c r="O2482" i="4"/>
  <c r="O2386" i="4"/>
  <c r="O2238" i="4"/>
  <c r="O2082" i="4"/>
  <c r="O2074" i="4"/>
  <c r="O2058" i="4"/>
  <c r="O2026" i="4"/>
  <c r="O2018" i="4"/>
  <c r="O1978" i="4"/>
  <c r="O1850" i="4"/>
  <c r="O1818" i="4"/>
  <c r="O1798" i="4"/>
  <c r="O1730" i="4"/>
  <c r="O1638" i="4"/>
  <c r="O1618" i="4"/>
  <c r="O1566" i="4"/>
  <c r="O1466" i="4"/>
  <c r="O1378" i="4"/>
  <c r="O1354" i="4"/>
  <c r="O1322" i="4"/>
  <c r="O1306" i="4"/>
  <c r="O1202" i="4"/>
  <c r="O1122" i="4"/>
  <c r="O1106" i="4"/>
  <c r="O1082" i="4"/>
  <c r="O1014" i="4"/>
  <c r="O962" i="4"/>
  <c r="O946" i="4"/>
  <c r="O914" i="4"/>
  <c r="O850" i="4"/>
  <c r="O826" i="4"/>
  <c r="O786" i="4"/>
  <c r="O670" i="4"/>
  <c r="O590" i="4"/>
  <c r="O570" i="4"/>
  <c r="O82" i="4"/>
  <c r="O2818" i="4"/>
  <c r="O4965" i="4"/>
  <c r="O4717" i="4"/>
  <c r="O4581" i="4"/>
  <c r="O4413" i="4"/>
  <c r="O4279" i="4"/>
  <c r="O3774" i="4"/>
  <c r="O3015" i="4"/>
  <c r="O2959" i="4"/>
  <c r="O2831" i="4"/>
  <c r="O2679" i="4"/>
  <c r="O2615" i="4"/>
  <c r="O2559" i="4"/>
  <c r="O2495" i="4"/>
  <c r="O2399" i="4"/>
  <c r="O1890" i="4"/>
  <c r="O1659" i="4"/>
  <c r="O1595" i="4"/>
  <c r="O1531" i="4"/>
  <c r="O1474" i="4"/>
  <c r="O1423" i="4"/>
  <c r="O1135" i="4"/>
  <c r="O1071" i="4"/>
  <c r="O795" i="4"/>
  <c r="O731" i="4"/>
  <c r="O514" i="4"/>
  <c r="O411" i="4"/>
  <c r="O354" i="4"/>
  <c r="O171" i="4"/>
  <c r="O2773" i="4"/>
  <c r="O4169" i="4"/>
  <c r="O3925" i="4"/>
  <c r="O3385" i="4"/>
  <c r="O3233" i="4"/>
  <c r="O3201" i="4"/>
  <c r="O3169" i="4"/>
  <c r="O3137" i="4"/>
  <c r="O3105" i="4"/>
  <c r="O3073" i="4"/>
  <c r="O3025" i="4"/>
  <c r="O2717" i="4"/>
  <c r="O2397" i="4"/>
  <c r="O2297" i="4"/>
  <c r="O2249" i="4"/>
  <c r="O2189" i="4"/>
  <c r="O2129" i="4"/>
  <c r="O1997" i="4"/>
  <c r="O1869" i="4"/>
  <c r="O1741" i="4"/>
  <c r="O1613" i="4"/>
  <c r="O1517" i="4"/>
  <c r="O1389" i="4"/>
  <c r="O1273" i="4"/>
  <c r="O1261" i="4"/>
  <c r="O1145" i="4"/>
  <c r="O1081" i="4"/>
  <c r="O921" i="4"/>
  <c r="O869" i="4"/>
  <c r="O837" i="4"/>
  <c r="O805" i="4"/>
  <c r="O1446" i="4"/>
  <c r="O342" i="4"/>
  <c r="O3314" i="4"/>
  <c r="O5035" i="4"/>
  <c r="O4771" i="4"/>
  <c r="O4691" i="4"/>
  <c r="O4579" i="4"/>
  <c r="O4515" i="4"/>
  <c r="O4013" i="4"/>
  <c r="O3845" i="4"/>
  <c r="O3787" i="4"/>
  <c r="O3683" i="4"/>
  <c r="O3619" i="4"/>
  <c r="O3515" i="4"/>
  <c r="O3387" i="4"/>
  <c r="O3251" i="4"/>
  <c r="O3187" i="4"/>
  <c r="O3123" i="4"/>
  <c r="O3059" i="4"/>
  <c r="O2861" i="4"/>
  <c r="O2749" i="4"/>
  <c r="O2669" i="4"/>
  <c r="O2541" i="4"/>
  <c r="O2183" i="4"/>
  <c r="O2122" i="4"/>
  <c r="O1965" i="4"/>
  <c r="O1889" i="4"/>
  <c r="O1735" i="4"/>
  <c r="O1658" i="4"/>
  <c r="O1549" i="4"/>
  <c r="O1473" i="4"/>
  <c r="O1293" i="4"/>
  <c r="O1242" i="4"/>
  <c r="O1127" i="4"/>
  <c r="O1011" i="4"/>
  <c r="O961" i="4"/>
  <c r="O877" i="4"/>
  <c r="O755" i="4"/>
  <c r="O698" i="4"/>
  <c r="O531" i="4"/>
  <c r="O481" i="4"/>
  <c r="O429" i="4"/>
  <c r="O378" i="4"/>
  <c r="O231" i="4"/>
  <c r="O161" i="4"/>
  <c r="O105" i="4"/>
  <c r="O1477" i="4"/>
  <c r="O4038" i="4"/>
  <c r="O2890" i="4"/>
  <c r="O3022" i="4"/>
  <c r="O4913" i="4"/>
  <c r="O4377" i="4"/>
  <c r="O4111" i="4"/>
  <c r="O3967" i="4"/>
  <c r="O3909" i="4"/>
  <c r="O3851" i="4"/>
  <c r="O3777" i="4"/>
  <c r="O3721" i="4"/>
  <c r="O3625" i="4"/>
  <c r="O3561" i="4"/>
  <c r="O3393" i="4"/>
  <c r="O3329" i="4"/>
  <c r="O3019" i="4"/>
  <c r="O2923" i="4"/>
  <c r="O2795" i="4"/>
  <c r="O2579" i="4"/>
  <c r="O2515" i="4"/>
  <c r="O2451" i="4"/>
  <c r="O2387" i="4"/>
  <c r="O2265" i="4"/>
  <c r="O2143" i="4"/>
  <c r="O2099" i="4"/>
  <c r="O2046" i="4"/>
  <c r="O1842" i="4"/>
  <c r="O1451" i="4"/>
  <c r="O1055" i="4"/>
  <c r="O991" i="4"/>
  <c r="O811" i="4"/>
  <c r="O754" i="4"/>
  <c r="O523" i="4"/>
  <c r="O473" i="4"/>
  <c r="O3229" i="4"/>
  <c r="O3093" i="4"/>
  <c r="O2177" i="4"/>
  <c r="O1109" i="4"/>
  <c r="O4165" i="4"/>
  <c r="O3993" i="4"/>
  <c r="O3737" i="4"/>
  <c r="O3381" i="4"/>
  <c r="O3317" i="4"/>
  <c r="O3213" i="4"/>
  <c r="O3077" i="4"/>
  <c r="O2049" i="4"/>
  <c r="O841" i="4"/>
  <c r="O4782" i="4"/>
  <c r="O926" i="4"/>
  <c r="O4809" i="4"/>
  <c r="O4303" i="4"/>
  <c r="O4055" i="4"/>
  <c r="O3953" i="4"/>
  <c r="O3497" i="4"/>
  <c r="O3225" i="4"/>
  <c r="O3161" i="4"/>
  <c r="O3097" i="4"/>
  <c r="O2963" i="4"/>
  <c r="O2827" i="4"/>
  <c r="O2691" i="4"/>
  <c r="O2627" i="4"/>
  <c r="O2563" i="4"/>
  <c r="O2499" i="4"/>
  <c r="O2435" i="4"/>
  <c r="O2371" i="4"/>
  <c r="O2311" i="4"/>
  <c r="O2227" i="4"/>
  <c r="O2073" i="4"/>
  <c r="O1983" i="4"/>
  <c r="O1881" i="4"/>
  <c r="O1817" i="4"/>
  <c r="O1746" i="4"/>
  <c r="O1631" i="4"/>
  <c r="O1586" i="4"/>
  <c r="O1522" i="4"/>
  <c r="O1259" i="4"/>
  <c r="O1138" i="4"/>
  <c r="O1042" i="4"/>
  <c r="O978" i="4"/>
  <c r="O799" i="4"/>
  <c r="O709" i="4"/>
  <c r="O651" i="4"/>
  <c r="O601" i="4"/>
  <c r="O511" i="4"/>
  <c r="O363" i="4"/>
  <c r="O309" i="4"/>
  <c r="O183" i="4"/>
  <c r="O119" i="4"/>
  <c r="O1993" i="4"/>
  <c r="J4360" i="4"/>
  <c r="O4360" i="4" s="1"/>
  <c r="J4192" i="4"/>
  <c r="O4192" i="4" s="1"/>
  <c r="J4020" i="4"/>
  <c r="O4020" i="4" s="1"/>
  <c r="J3892" i="4"/>
  <c r="O3892" i="4" s="1"/>
  <c r="J3764" i="4"/>
  <c r="O3764" i="4" s="1"/>
  <c r="J3512" i="4"/>
  <c r="O3512" i="4" s="1"/>
  <c r="J3152" i="4"/>
  <c r="O3152" i="4" s="1"/>
  <c r="J2640" i="4"/>
  <c r="O2640" i="4" s="1"/>
  <c r="J3716" i="4"/>
  <c r="O3716" i="4" s="1"/>
  <c r="J3460" i="4"/>
  <c r="O3460" i="4" s="1"/>
  <c r="J3204" i="4"/>
  <c r="O3204" i="4" s="1"/>
  <c r="J2948" i="4"/>
  <c r="O2948" i="4" s="1"/>
  <c r="J2692" i="4"/>
  <c r="O2692" i="4" s="1"/>
  <c r="J3160" i="4"/>
  <c r="O3160" i="4" s="1"/>
  <c r="J2800" i="4"/>
  <c r="O2800" i="4" s="1"/>
  <c r="J4524" i="4"/>
  <c r="O4524" i="4" s="1"/>
  <c r="J4308" i="4"/>
  <c r="O4308" i="4" s="1"/>
  <c r="J4136" i="4"/>
  <c r="O4136" i="4" s="1"/>
  <c r="J3984" i="4"/>
  <c r="O3984" i="4" s="1"/>
  <c r="J3856" i="4"/>
  <c r="O3856" i="4" s="1"/>
  <c r="J3728" i="4"/>
  <c r="O3728" i="4" s="1"/>
  <c r="J3216" i="4"/>
  <c r="O3216" i="4" s="1"/>
  <c r="J2856" i="4"/>
  <c r="O2856" i="4" s="1"/>
  <c r="J2552" i="4"/>
  <c r="O2552" i="4" s="1"/>
  <c r="J3540" i="4"/>
  <c r="O3540" i="4" s="1"/>
  <c r="J3284" i="4"/>
  <c r="O3284" i="4" s="1"/>
  <c r="J3028" i="4"/>
  <c r="O3028" i="4" s="1"/>
  <c r="J2772" i="4"/>
  <c r="O2772" i="4" s="1"/>
  <c r="J2516" i="4"/>
  <c r="O2516" i="4" s="1"/>
  <c r="J4448" i="4"/>
  <c r="O4448" i="4" s="1"/>
  <c r="J4316" i="4"/>
  <c r="O4316" i="4" s="1"/>
  <c r="J4188" i="4"/>
  <c r="O4188" i="4" s="1"/>
  <c r="J4060" i="4"/>
  <c r="O4060" i="4" s="1"/>
  <c r="J3924" i="4"/>
  <c r="O3924" i="4" s="1"/>
  <c r="J3796" i="4"/>
  <c r="O3796" i="4" s="1"/>
  <c r="J3616" i="4"/>
  <c r="O3616" i="4" s="1"/>
  <c r="J3360" i="4"/>
  <c r="O3360" i="4" s="1"/>
  <c r="J3104" i="4"/>
  <c r="O3104" i="4" s="1"/>
  <c r="J2848" i="4"/>
  <c r="O2848" i="4" s="1"/>
  <c r="J2592" i="4"/>
  <c r="O2592" i="4" s="1"/>
  <c r="J4132" i="4"/>
  <c r="O4132" i="4" s="1"/>
  <c r="J3144" i="4"/>
  <c r="O3144" i="4" s="1"/>
  <c r="J3388" i="4"/>
  <c r="O3388" i="4" s="1"/>
  <c r="J2748" i="4"/>
  <c r="O2748" i="4" s="1"/>
  <c r="J2008" i="4"/>
  <c r="O2008" i="4" s="1"/>
  <c r="J1968" i="4"/>
  <c r="O1968" i="4" s="1"/>
  <c r="J1936" i="4"/>
  <c r="O1936" i="4" s="1"/>
  <c r="J1904" i="4"/>
  <c r="O1904" i="4" s="1"/>
  <c r="J1884" i="4"/>
  <c r="O1884" i="4" s="1"/>
  <c r="J1832" i="4"/>
  <c r="O1832" i="4" s="1"/>
  <c r="J1800" i="4"/>
  <c r="O1800" i="4" s="1"/>
  <c r="J1764" i="4"/>
  <c r="O1764" i="4" s="1"/>
  <c r="J1728" i="4"/>
  <c r="O1728" i="4" s="1"/>
  <c r="J1696" i="4"/>
  <c r="O1696" i="4" s="1"/>
  <c r="J1664" i="4"/>
  <c r="O1664" i="4" s="1"/>
  <c r="J1624" i="4"/>
  <c r="O1624" i="4" s="1"/>
  <c r="J1608" i="4"/>
  <c r="O1608" i="4" s="1"/>
  <c r="J1576" i="4"/>
  <c r="O1576" i="4" s="1"/>
  <c r="J1524" i="4"/>
  <c r="O1524" i="4" s="1"/>
  <c r="J1488" i="4"/>
  <c r="O1488" i="4" s="1"/>
  <c r="J3916" i="4"/>
  <c r="O3916" i="4" s="1"/>
  <c r="J3420" i="4"/>
  <c r="O3420" i="4" s="1"/>
  <c r="J2908" i="4"/>
  <c r="O2908" i="4" s="1"/>
  <c r="J4492" i="4"/>
  <c r="O4492" i="4" s="1"/>
  <c r="J4068" i="4"/>
  <c r="O4068" i="4" s="1"/>
  <c r="J3768" i="4"/>
  <c r="O3768" i="4" s="1"/>
  <c r="J3628" i="4"/>
  <c r="O3628" i="4" s="1"/>
  <c r="J3120" i="4"/>
  <c r="O3120" i="4" s="1"/>
  <c r="J1096" i="4"/>
  <c r="O1096" i="4" s="1"/>
  <c r="J1036" i="4"/>
  <c r="O1036" i="4" s="1"/>
  <c r="J964" i="4"/>
  <c r="O964" i="4" s="1"/>
  <c r="J884" i="4"/>
  <c r="O884" i="4" s="1"/>
  <c r="J824" i="4"/>
  <c r="O824" i="4" s="1"/>
  <c r="J748" i="4"/>
  <c r="O748" i="4" s="1"/>
  <c r="J688" i="4"/>
  <c r="O688" i="4" s="1"/>
  <c r="J616" i="4"/>
  <c r="O616" i="4" s="1"/>
  <c r="J560" i="4"/>
  <c r="O560" i="4" s="1"/>
  <c r="J480" i="4"/>
  <c r="O480" i="4" s="1"/>
  <c r="J364" i="4"/>
  <c r="O364" i="4" s="1"/>
  <c r="J1076" i="4"/>
  <c r="O1076" i="4" s="1"/>
  <c r="J996" i="4"/>
  <c r="O996" i="4" s="1"/>
  <c r="J940" i="4"/>
  <c r="O940" i="4" s="1"/>
  <c r="J880" i="4"/>
  <c r="O880" i="4" s="1"/>
  <c r="J804" i="4"/>
  <c r="O804" i="4" s="1"/>
  <c r="J732" i="4"/>
  <c r="O732" i="4" s="1"/>
  <c r="J656" i="4"/>
  <c r="O656" i="4" s="1"/>
  <c r="J596" i="4"/>
  <c r="O596" i="4" s="1"/>
  <c r="J488" i="4"/>
  <c r="O488" i="4" s="1"/>
  <c r="J432" i="4"/>
  <c r="O432" i="4" s="1"/>
  <c r="J372" i="4"/>
  <c r="O372" i="4" s="1"/>
  <c r="J162" i="4"/>
  <c r="O162" i="4" s="1"/>
  <c r="J130" i="4"/>
  <c r="O130" i="4" s="1"/>
  <c r="J98" i="4"/>
  <c r="O98" i="4" s="1"/>
  <c r="J3542" i="4"/>
  <c r="O3542" i="4" s="1"/>
  <c r="J3994" i="4"/>
  <c r="O3994" i="4" s="1"/>
  <c r="J3970" i="4"/>
  <c r="O3970" i="4" s="1"/>
  <c r="J3922" i="4"/>
  <c r="O3922" i="4" s="1"/>
  <c r="J3906" i="4"/>
  <c r="O3906" i="4" s="1"/>
  <c r="J3874" i="4"/>
  <c r="O3874" i="4" s="1"/>
  <c r="J3846" i="4"/>
  <c r="O3846" i="4" s="1"/>
  <c r="J3830" i="4"/>
  <c r="O3830" i="4" s="1"/>
  <c r="J3802" i="4"/>
  <c r="O3802" i="4" s="1"/>
  <c r="J3770" i="4"/>
  <c r="O3770" i="4" s="1"/>
  <c r="J3750" i="4"/>
  <c r="O3750" i="4" s="1"/>
  <c r="J3718" i="4"/>
  <c r="O3718" i="4" s="1"/>
  <c r="J3690" i="4"/>
  <c r="O3690" i="4" s="1"/>
  <c r="J3666" i="4"/>
  <c r="O3666" i="4" s="1"/>
  <c r="J3626" i="4"/>
  <c r="O3626" i="4" s="1"/>
  <c r="J3598" i="4"/>
  <c r="O3598" i="4" s="1"/>
  <c r="J3570" i="4"/>
  <c r="O3570" i="4" s="1"/>
  <c r="J3538" i="4"/>
  <c r="O3538" i="4" s="1"/>
  <c r="J3510" i="4"/>
  <c r="O3510" i="4" s="1"/>
  <c r="J3470" i="4"/>
  <c r="O3470" i="4" s="1"/>
  <c r="J3442" i="4"/>
  <c r="O3442" i="4" s="1"/>
  <c r="J5020" i="4"/>
  <c r="O5020" i="4" s="1"/>
  <c r="J4596" i="4"/>
  <c r="O4596" i="4" s="1"/>
  <c r="J4564" i="4"/>
  <c r="O4564" i="4" s="1"/>
  <c r="J3340" i="4"/>
  <c r="O3340" i="4" s="1"/>
  <c r="J4408" i="4"/>
  <c r="O4408" i="4" s="1"/>
  <c r="J4312" i="4"/>
  <c r="O4312" i="4" s="1"/>
  <c r="J4144" i="4"/>
  <c r="O4144" i="4" s="1"/>
  <c r="J4120" i="4"/>
  <c r="O4120" i="4" s="1"/>
  <c r="J4088" i="4"/>
  <c r="O4088" i="4" s="1"/>
  <c r="J3868" i="4"/>
  <c r="O3868" i="4" s="1"/>
  <c r="J3644" i="4"/>
  <c r="O3644" i="4" s="1"/>
  <c r="J3436" i="4"/>
  <c r="O3436" i="4" s="1"/>
  <c r="J3308" i="4"/>
  <c r="O3308" i="4" s="1"/>
  <c r="J3212" i="4"/>
  <c r="O3212" i="4" s="1"/>
  <c r="J3116" i="4"/>
  <c r="O3116" i="4" s="1"/>
  <c r="J2988" i="4"/>
  <c r="O2988" i="4" s="1"/>
  <c r="J2892" i="4"/>
  <c r="O2892" i="4" s="1"/>
  <c r="J2796" i="4"/>
  <c r="O2796" i="4" s="1"/>
  <c r="J2668" i="4"/>
  <c r="O2668" i="4" s="1"/>
  <c r="J2540" i="4"/>
  <c r="O2540" i="4" s="1"/>
  <c r="J2468" i="4"/>
  <c r="O2468" i="4" s="1"/>
  <c r="J2452" i="4"/>
  <c r="O2452" i="4" s="1"/>
  <c r="J2436" i="4"/>
  <c r="O2436" i="4" s="1"/>
  <c r="J2420" i="4"/>
  <c r="O2420" i="4" s="1"/>
  <c r="J2404" i="4"/>
  <c r="O2404" i="4" s="1"/>
  <c r="J2388" i="4"/>
  <c r="O2388" i="4" s="1"/>
  <c r="J2368" i="4"/>
  <c r="O2368" i="4" s="1"/>
  <c r="J2348" i="4"/>
  <c r="O2348" i="4" s="1"/>
  <c r="J2332" i="4"/>
  <c r="O2332" i="4" s="1"/>
  <c r="J2308" i="4"/>
  <c r="O2308" i="4" s="1"/>
  <c r="J2292" i="4"/>
  <c r="O2292" i="4" s="1"/>
  <c r="J2272" i="4"/>
  <c r="O2272" i="4" s="1"/>
  <c r="J2256" i="4"/>
  <c r="O2256" i="4" s="1"/>
  <c r="J2240" i="4"/>
  <c r="O2240" i="4" s="1"/>
  <c r="J2232" i="4"/>
  <c r="O2232" i="4" s="1"/>
  <c r="J2212" i="4"/>
  <c r="O2212" i="4" s="1"/>
  <c r="J2196" i="4"/>
  <c r="O2196" i="4" s="1"/>
  <c r="J2176" i="4"/>
  <c r="O2176" i="4" s="1"/>
  <c r="J2160" i="4"/>
  <c r="O2160" i="4" s="1"/>
  <c r="J2140" i="4"/>
  <c r="O2140" i="4" s="1"/>
  <c r="J2124" i="4"/>
  <c r="O2124" i="4" s="1"/>
  <c r="J2108" i="4"/>
  <c r="O2108" i="4" s="1"/>
  <c r="J2092" i="4"/>
  <c r="O2092" i="4" s="1"/>
  <c r="J2068" i="4"/>
  <c r="O2068" i="4" s="1"/>
  <c r="J2052" i="4"/>
  <c r="O2052" i="4" s="1"/>
  <c r="J2036" i="4"/>
  <c r="O2036" i="4" s="1"/>
  <c r="J2020" i="4"/>
  <c r="O2020" i="4" s="1"/>
  <c r="J1972" i="4"/>
  <c r="O1972" i="4" s="1"/>
  <c r="J1632" i="4"/>
  <c r="O1632" i="4" s="1"/>
  <c r="O1352" i="4"/>
  <c r="O1336" i="4"/>
  <c r="O1320" i="4"/>
  <c r="O1300" i="4"/>
  <c r="O1256" i="4"/>
  <c r="O1220" i="4"/>
  <c r="J120" i="4"/>
  <c r="O120" i="4" s="1"/>
  <c r="J4994" i="4"/>
  <c r="O4994" i="4" s="1"/>
  <c r="J4966" i="4"/>
  <c r="O4966" i="4" s="1"/>
  <c r="J4922" i="4"/>
  <c r="O4922" i="4" s="1"/>
  <c r="J4846" i="4"/>
  <c r="O4846" i="4" s="1"/>
  <c r="J4818" i="4"/>
  <c r="O4818" i="4" s="1"/>
  <c r="J4790" i="4"/>
  <c r="O4790" i="4" s="1"/>
  <c r="J4774" i="4"/>
  <c r="O4774" i="4" s="1"/>
  <c r="J4750" i="4"/>
  <c r="O4750" i="4" s="1"/>
  <c r="J4690" i="4"/>
  <c r="O4690" i="4" s="1"/>
  <c r="J4642" i="4"/>
  <c r="O4642" i="4" s="1"/>
  <c r="J4598" i="4"/>
  <c r="O4598" i="4" s="1"/>
  <c r="J4570" i="4"/>
  <c r="O4570" i="4" s="1"/>
  <c r="J4558" i="4"/>
  <c r="O4558" i="4" s="1"/>
  <c r="J4530" i="4"/>
  <c r="O4530" i="4" s="1"/>
  <c r="J4510" i="4"/>
  <c r="O4510" i="4" s="1"/>
  <c r="J4446" i="4"/>
  <c r="O4446" i="4" s="1"/>
  <c r="J4430" i="4"/>
  <c r="O4430" i="4" s="1"/>
  <c r="J4394" i="4"/>
  <c r="O4394" i="4" s="1"/>
  <c r="J4314" i="4"/>
  <c r="O4314" i="4" s="1"/>
  <c r="J4294" i="4"/>
  <c r="O4294" i="4" s="1"/>
  <c r="J4274" i="4"/>
  <c r="O4274" i="4" s="1"/>
  <c r="J4198" i="4"/>
  <c r="O4198" i="4" s="1"/>
  <c r="J3330" i="4"/>
  <c r="O3330" i="4" s="1"/>
  <c r="J2390" i="4"/>
  <c r="O2390" i="4" s="1"/>
  <c r="J1382" i="4"/>
  <c r="O1382" i="4" s="1"/>
  <c r="J310" i="4"/>
  <c r="O310" i="4" s="1"/>
  <c r="J2586" i="4"/>
  <c r="O2586" i="4" s="1"/>
  <c r="J4253" i="4"/>
  <c r="O4253" i="4" s="1"/>
  <c r="J3001" i="4"/>
  <c r="O3001" i="4" s="1"/>
  <c r="J2937" i="4"/>
  <c r="O2937" i="4" s="1"/>
  <c r="J2873" i="4"/>
  <c r="O2873" i="4" s="1"/>
  <c r="J2809" i="4"/>
  <c r="O2809" i="4" s="1"/>
  <c r="J2745" i="4"/>
  <c r="O2745" i="4" s="1"/>
  <c r="J2681" i="4"/>
  <c r="O2681" i="4" s="1"/>
  <c r="J2617" i="4"/>
  <c r="O2617" i="4" s="1"/>
  <c r="J2553" i="4"/>
  <c r="O2553" i="4" s="1"/>
  <c r="J2489" i="4"/>
  <c r="O2489" i="4" s="1"/>
  <c r="J2425" i="4"/>
  <c r="O2425" i="4" s="1"/>
  <c r="J2361" i="4"/>
  <c r="O2361" i="4" s="1"/>
  <c r="J2285" i="4"/>
  <c r="O2285" i="4" s="1"/>
  <c r="J2209" i="4"/>
  <c r="O2209" i="4" s="1"/>
  <c r="J2133" i="4"/>
  <c r="O2133" i="4" s="1"/>
  <c r="J2077" i="4"/>
  <c r="O2077" i="4" s="1"/>
  <c r="J2013" i="4"/>
  <c r="O2013" i="4" s="1"/>
  <c r="J1917" i="4"/>
  <c r="O1917" i="4" s="1"/>
  <c r="J1885" i="4"/>
  <c r="O1885" i="4" s="1"/>
  <c r="J1789" i="4"/>
  <c r="O1789" i="4" s="1"/>
  <c r="J1757" i="4"/>
  <c r="O1757" i="4" s="1"/>
  <c r="J1661" i="4"/>
  <c r="O1661" i="4" s="1"/>
  <c r="J1629" i="4"/>
  <c r="O1629" i="4" s="1"/>
  <c r="J1565" i="4"/>
  <c r="O1565" i="4" s="1"/>
  <c r="J1501" i="4"/>
  <c r="O1501" i="4" s="1"/>
  <c r="J1469" i="4"/>
  <c r="O1469" i="4" s="1"/>
  <c r="J1309" i="4"/>
  <c r="O1309" i="4" s="1"/>
  <c r="J1213" i="4"/>
  <c r="O1213" i="4" s="1"/>
  <c r="J1149" i="4"/>
  <c r="O1149" i="4" s="1"/>
  <c r="J1130" i="4"/>
  <c r="O1130" i="4" s="1"/>
  <c r="J1041" i="4"/>
  <c r="O1041" i="4" s="1"/>
  <c r="J913" i="4"/>
  <c r="O913" i="4" s="1"/>
  <c r="J785" i="4"/>
  <c r="O785" i="4" s="1"/>
  <c r="J657" i="4"/>
  <c r="O657" i="4" s="1"/>
  <c r="J490" i="4"/>
  <c r="O490" i="4" s="1"/>
  <c r="J381" i="4"/>
  <c r="O381" i="4" s="1"/>
  <c r="J173" i="4"/>
  <c r="O173" i="4" s="1"/>
  <c r="J218" i="4"/>
  <c r="O218" i="4" s="1"/>
  <c r="J3669" i="4"/>
  <c r="O3669" i="4" s="1"/>
  <c r="J3549" i="4"/>
  <c r="O3549" i="4" s="1"/>
  <c r="J3421" i="4"/>
  <c r="O3421" i="4" s="1"/>
  <c r="J3293" i="4"/>
  <c r="O3293" i="4" s="1"/>
  <c r="J3173" i="4"/>
  <c r="O3173" i="4" s="1"/>
  <c r="J3053" i="4"/>
  <c r="O3053" i="4" s="1"/>
  <c r="J2237" i="4"/>
  <c r="O2237" i="4" s="1"/>
  <c r="J2097" i="4"/>
  <c r="O2097" i="4" s="1"/>
  <c r="J1961" i="4"/>
  <c r="O1961" i="4" s="1"/>
  <c r="J1897" i="4"/>
  <c r="O1897" i="4" s="1"/>
  <c r="J1705" i="4"/>
  <c r="O1705" i="4" s="1"/>
  <c r="J1641" i="4"/>
  <c r="O1641" i="4" s="1"/>
  <c r="J1577" i="4"/>
  <c r="O1577" i="4" s="1"/>
  <c r="J1513" i="4"/>
  <c r="O1513" i="4" s="1"/>
  <c r="J1481" i="4"/>
  <c r="O1481" i="4" s="1"/>
  <c r="J1417" i="4"/>
  <c r="O1417" i="4" s="1"/>
  <c r="J1237" i="4"/>
  <c r="O1237" i="4" s="1"/>
  <c r="J1141" i="4"/>
  <c r="O1141" i="4" s="1"/>
  <c r="J1077" i="4"/>
  <c r="O1077" i="4" s="1"/>
  <c r="J1013" i="4"/>
  <c r="O1013" i="4" s="1"/>
  <c r="J257" i="4"/>
  <c r="O257" i="4" s="1"/>
  <c r="J4118" i="4"/>
  <c r="O4118" i="4" s="1"/>
  <c r="J4098" i="4"/>
  <c r="O4098" i="4" s="1"/>
  <c r="J4074" i="4"/>
  <c r="O4074" i="4" s="1"/>
  <c r="J4054" i="4"/>
  <c r="O4054" i="4" s="1"/>
  <c r="J3630" i="4"/>
  <c r="O3630" i="4" s="1"/>
  <c r="J3422" i="4"/>
  <c r="O3422" i="4" s="1"/>
  <c r="J3406" i="4"/>
  <c r="O3406" i="4" s="1"/>
  <c r="J3398" i="4"/>
  <c r="O3398" i="4" s="1"/>
  <c r="J3390" i="4"/>
  <c r="O3390" i="4" s="1"/>
  <c r="J3378" i="4"/>
  <c r="O3378" i="4" s="1"/>
  <c r="J3334" i="4"/>
  <c r="O3334" i="4" s="1"/>
  <c r="J3274" i="4"/>
  <c r="O3274" i="4" s="1"/>
  <c r="J3246" i="4"/>
  <c r="O3246" i="4" s="1"/>
  <c r="J3178" i="4"/>
  <c r="O3178" i="4" s="1"/>
  <c r="J3162" i="4"/>
  <c r="O3162" i="4" s="1"/>
  <c r="J3134" i="4"/>
  <c r="O3134" i="4" s="1"/>
  <c r="J3126" i="4"/>
  <c r="O3126" i="4" s="1"/>
  <c r="J3070" i="4"/>
  <c r="O3070" i="4" s="1"/>
  <c r="J3050" i="4"/>
  <c r="O3050" i="4" s="1"/>
  <c r="J3034" i="4"/>
  <c r="O3034" i="4" s="1"/>
  <c r="J2998" i="4"/>
  <c r="O2998" i="4" s="1"/>
  <c r="J2990" i="4"/>
  <c r="O2990" i="4" s="1"/>
  <c r="J2966" i="4"/>
  <c r="O2966" i="4" s="1"/>
  <c r="J2894" i="4"/>
  <c r="O2894" i="4" s="1"/>
  <c r="J2874" i="4"/>
  <c r="O2874" i="4" s="1"/>
  <c r="J2786" i="4"/>
  <c r="O2786" i="4" s="1"/>
  <c r="J2730" i="4"/>
  <c r="O2730" i="4" s="1"/>
  <c r="J2666" i="4"/>
  <c r="O2666" i="4" s="1"/>
  <c r="J2618" i="4"/>
  <c r="O2618" i="4" s="1"/>
  <c r="J2582" i="4"/>
  <c r="O2582" i="4" s="1"/>
  <c r="J2546" i="4"/>
  <c r="O2546" i="4" s="1"/>
  <c r="J2526" i="4"/>
  <c r="O2526" i="4" s="1"/>
  <c r="J2394" i="4"/>
  <c r="O2394" i="4" s="1"/>
  <c r="J2318" i="4"/>
  <c r="O2318" i="4" s="1"/>
  <c r="J2254" i="4"/>
  <c r="O2254" i="4" s="1"/>
  <c r="J2134" i="4"/>
  <c r="O2134" i="4" s="1"/>
  <c r="J1998" i="4"/>
  <c r="O1998" i="4" s="1"/>
  <c r="J1958" i="4"/>
  <c r="O1958" i="4" s="1"/>
  <c r="J1918" i="4"/>
  <c r="O1918" i="4" s="1"/>
  <c r="J1902" i="4"/>
  <c r="O1902" i="4" s="1"/>
  <c r="J1878" i="4"/>
  <c r="O1878" i="4" s="1"/>
  <c r="J1750" i="4"/>
  <c r="O1750" i="4" s="1"/>
  <c r="J1726" i="4"/>
  <c r="O1726" i="4" s="1"/>
  <c r="J1710" i="4"/>
  <c r="O1710" i="4" s="1"/>
  <c r="J1686" i="4"/>
  <c r="O1686" i="4" s="1"/>
  <c r="J1646" i="4"/>
  <c r="O1646" i="4" s="1"/>
  <c r="J1574" i="4"/>
  <c r="O1574" i="4" s="1"/>
  <c r="J1414" i="4"/>
  <c r="O1414" i="4" s="1"/>
  <c r="J1374" i="4"/>
  <c r="O1374" i="4" s="1"/>
  <c r="J1302" i="4"/>
  <c r="O1302" i="4" s="1"/>
  <c r="J1222" i="4"/>
  <c r="O1222" i="4" s="1"/>
  <c r="J1206" i="4"/>
  <c r="O1206" i="4" s="1"/>
  <c r="J1102" i="4"/>
  <c r="O1102" i="4" s="1"/>
  <c r="J1046" i="4"/>
  <c r="O1046" i="4" s="1"/>
  <c r="J1006" i="4"/>
  <c r="O1006" i="4" s="1"/>
  <c r="J966" i="4"/>
  <c r="O966" i="4" s="1"/>
  <c r="J942" i="4"/>
  <c r="O942" i="4" s="1"/>
  <c r="J846" i="4"/>
  <c r="O846" i="4" s="1"/>
  <c r="J702" i="4"/>
  <c r="O702" i="4" s="1"/>
  <c r="J686" i="4"/>
  <c r="O686" i="4" s="1"/>
  <c r="J614" i="4"/>
  <c r="O614" i="4" s="1"/>
  <c r="J470" i="4"/>
  <c r="O470" i="4" s="1"/>
  <c r="J390" i="4"/>
  <c r="O390" i="4" s="1"/>
  <c r="J278" i="4"/>
  <c r="O278" i="4" s="1"/>
  <c r="J254" i="4"/>
  <c r="O254" i="4" s="1"/>
  <c r="J4229" i="4"/>
  <c r="O4229" i="4" s="1"/>
  <c r="J4129" i="4"/>
  <c r="O4129" i="4" s="1"/>
  <c r="J4037" i="4"/>
  <c r="O4037" i="4" s="1"/>
  <c r="J3629" i="4"/>
  <c r="O3629" i="4" s="1"/>
  <c r="J3493" i="4"/>
  <c r="O3493" i="4" s="1"/>
  <c r="J1685" i="4"/>
  <c r="O1685" i="4" s="1"/>
  <c r="J1097" i="4"/>
  <c r="O1097" i="4" s="1"/>
  <c r="J321" i="4"/>
  <c r="O321" i="4" s="1"/>
  <c r="J4528" i="4"/>
  <c r="O4528" i="4" s="1"/>
  <c r="J4340" i="4"/>
  <c r="O4340" i="4" s="1"/>
  <c r="J4168" i="4"/>
  <c r="O4168" i="4" s="1"/>
  <c r="J4004" i="4"/>
  <c r="O4004" i="4" s="1"/>
  <c r="J3812" i="4"/>
  <c r="O3812" i="4" s="1"/>
  <c r="J3640" i="4"/>
  <c r="O3640" i="4" s="1"/>
  <c r="J3280" i="4"/>
  <c r="O3280" i="4" s="1"/>
  <c r="J2920" i="4"/>
  <c r="O2920" i="4" s="1"/>
  <c r="J2616" i="4"/>
  <c r="O2616" i="4" s="1"/>
  <c r="J3684" i="4"/>
  <c r="O3684" i="4" s="1"/>
  <c r="J3428" i="4"/>
  <c r="O3428" i="4" s="1"/>
  <c r="J3172" i="4"/>
  <c r="O3172" i="4" s="1"/>
  <c r="J2916" i="4"/>
  <c r="O2916" i="4" s="1"/>
  <c r="J2660" i="4"/>
  <c r="O2660" i="4" s="1"/>
  <c r="J3080" i="4"/>
  <c r="O3080" i="4" s="1"/>
  <c r="J2776" i="4"/>
  <c r="O2776" i="4" s="1"/>
  <c r="J4516" i="4"/>
  <c r="O4516" i="4" s="1"/>
  <c r="J4288" i="4"/>
  <c r="O4288" i="4" s="1"/>
  <c r="J4116" i="4"/>
  <c r="O4116" i="4" s="1"/>
  <c r="J3968" i="4"/>
  <c r="O3968" i="4" s="1"/>
  <c r="J3776" i="4"/>
  <c r="O3776" i="4" s="1"/>
  <c r="J3496" i="4"/>
  <c r="O3496" i="4" s="1"/>
  <c r="J3192" i="4"/>
  <c r="O3192" i="4" s="1"/>
  <c r="J2832" i="4"/>
  <c r="O2832" i="4" s="1"/>
  <c r="J4532" i="4"/>
  <c r="O4532" i="4" s="1"/>
  <c r="J3508" i="4"/>
  <c r="O3508" i="4" s="1"/>
  <c r="J3252" i="4"/>
  <c r="O3252" i="4" s="1"/>
  <c r="J2996" i="4"/>
  <c r="O2996" i="4" s="1"/>
  <c r="J2740" i="4"/>
  <c r="O2740" i="4" s="1"/>
  <c r="J2484" i="4"/>
  <c r="O2484" i="4" s="1"/>
  <c r="J4440" i="4"/>
  <c r="O4440" i="4" s="1"/>
  <c r="J4300" i="4"/>
  <c r="O4300" i="4" s="1"/>
  <c r="J4172" i="4"/>
  <c r="O4172" i="4" s="1"/>
  <c r="J4044" i="4"/>
  <c r="O4044" i="4" s="1"/>
  <c r="J3912" i="4"/>
  <c r="O3912" i="4" s="1"/>
  <c r="J3784" i="4"/>
  <c r="O3784" i="4" s="1"/>
  <c r="J3584" i="4"/>
  <c r="O3584" i="4" s="1"/>
  <c r="J3328" i="4"/>
  <c r="O3328" i="4" s="1"/>
  <c r="J3072" i="4"/>
  <c r="O3072" i="4" s="1"/>
  <c r="J2816" i="4"/>
  <c r="O2816" i="4" s="1"/>
  <c r="J2560" i="4"/>
  <c r="O2560" i="4" s="1"/>
  <c r="J3980" i="4"/>
  <c r="O3980" i="4" s="1"/>
  <c r="J2992" i="4"/>
  <c r="O2992" i="4" s="1"/>
  <c r="J3324" i="4"/>
  <c r="O3324" i="4" s="1"/>
  <c r="J2684" i="4"/>
  <c r="O2684" i="4" s="1"/>
  <c r="J2004" i="4"/>
  <c r="O2004" i="4" s="1"/>
  <c r="J1964" i="4"/>
  <c r="O1964" i="4" s="1"/>
  <c r="J1932" i="4"/>
  <c r="O1932" i="4" s="1"/>
  <c r="J1916" i="4"/>
  <c r="O1916" i="4" s="1"/>
  <c r="J1880" i="4"/>
  <c r="O1880" i="4" s="1"/>
  <c r="J1844" i="4"/>
  <c r="O1844" i="4" s="1"/>
  <c r="J1812" i="4"/>
  <c r="O1812" i="4" s="1"/>
  <c r="J1780" i="4"/>
  <c r="O1780" i="4" s="1"/>
  <c r="J1724" i="4"/>
  <c r="O1724" i="4" s="1"/>
  <c r="J1692" i="4"/>
  <c r="O1692" i="4" s="1"/>
  <c r="J1660" i="4"/>
  <c r="O1660" i="4" s="1"/>
  <c r="J1620" i="4"/>
  <c r="O1620" i="4" s="1"/>
  <c r="J1588" i="4"/>
  <c r="O1588" i="4" s="1"/>
  <c r="J1556" i="4"/>
  <c r="O1556" i="4" s="1"/>
  <c r="J1520" i="4"/>
  <c r="O1520" i="4" s="1"/>
  <c r="J1484" i="4"/>
  <c r="O1484" i="4" s="1"/>
  <c r="J4380" i="4"/>
  <c r="O4380" i="4" s="1"/>
  <c r="J3788" i="4"/>
  <c r="O3788" i="4" s="1"/>
  <c r="J3660" i="4"/>
  <c r="O3660" i="4" s="1"/>
  <c r="J2844" i="4"/>
  <c r="O2844" i="4" s="1"/>
  <c r="J4452" i="4"/>
  <c r="O4452" i="4" s="1"/>
  <c r="J4024" i="4"/>
  <c r="O4024" i="4" s="1"/>
  <c r="J3740" i="4"/>
  <c r="O3740" i="4" s="1"/>
  <c r="J3288" i="4"/>
  <c r="O3288" i="4" s="1"/>
  <c r="J3016" i="4"/>
  <c r="O3016" i="4" s="1"/>
  <c r="J1088" i="4"/>
  <c r="O1088" i="4" s="1"/>
  <c r="J1028" i="4"/>
  <c r="O1028" i="4" s="1"/>
  <c r="J952" i="4"/>
  <c r="O952" i="4" s="1"/>
  <c r="J876" i="4"/>
  <c r="O876" i="4" s="1"/>
  <c r="J816" i="4"/>
  <c r="O816" i="4" s="1"/>
  <c r="J740" i="4"/>
  <c r="O740" i="4" s="1"/>
  <c r="J680" i="4"/>
  <c r="O680" i="4" s="1"/>
  <c r="J608" i="4"/>
  <c r="O608" i="4" s="1"/>
  <c r="J552" i="4"/>
  <c r="O552" i="4" s="1"/>
  <c r="J472" i="4"/>
  <c r="O472" i="4" s="1"/>
  <c r="J388" i="4"/>
  <c r="O388" i="4" s="1"/>
  <c r="J328" i="4"/>
  <c r="O328" i="4" s="1"/>
  <c r="J1100" i="4"/>
  <c r="O1100" i="4" s="1"/>
  <c r="J1020" i="4"/>
  <c r="O1020" i="4" s="1"/>
  <c r="J960" i="4"/>
  <c r="O960" i="4" s="1"/>
  <c r="J904" i="4"/>
  <c r="O904" i="4" s="1"/>
  <c r="J828" i="4"/>
  <c r="O828" i="4" s="1"/>
  <c r="J768" i="4"/>
  <c r="O768" i="4" s="1"/>
  <c r="J724" i="4"/>
  <c r="O724" i="4" s="1"/>
  <c r="J644" i="4"/>
  <c r="O644" i="4" s="1"/>
  <c r="J588" i="4"/>
  <c r="O588" i="4" s="1"/>
  <c r="J508" i="4"/>
  <c r="O508" i="4" s="1"/>
  <c r="J452" i="4"/>
  <c r="O452" i="4" s="1"/>
  <c r="J392" i="4"/>
  <c r="O392" i="4" s="1"/>
  <c r="J190" i="4"/>
  <c r="O190" i="4" s="1"/>
  <c r="J158" i="4"/>
  <c r="O158" i="4" s="1"/>
  <c r="J126" i="4"/>
  <c r="O126" i="4" s="1"/>
  <c r="J3654" i="4"/>
  <c r="O3654" i="4" s="1"/>
  <c r="J5040" i="4"/>
  <c r="O5040" i="4" s="1"/>
  <c r="J4996" i="4"/>
  <c r="O4996" i="4" s="1"/>
  <c r="J4968" i="4"/>
  <c r="O4968" i="4" s="1"/>
  <c r="J4924" i="4"/>
  <c r="O4924" i="4" s="1"/>
  <c r="J4888" i="4"/>
  <c r="O4888" i="4" s="1"/>
  <c r="J4820" i="4"/>
  <c r="O4820" i="4" s="1"/>
  <c r="J4788" i="4"/>
  <c r="O4788" i="4" s="1"/>
  <c r="J4752" i="4"/>
  <c r="O4752" i="4" s="1"/>
  <c r="J4708" i="4"/>
  <c r="O4708" i="4" s="1"/>
  <c r="J4648" i="4"/>
  <c r="O4648" i="4" s="1"/>
  <c r="J4620" i="4"/>
  <c r="O4620" i="4" s="1"/>
  <c r="J4580" i="4"/>
  <c r="O4580" i="4" s="1"/>
  <c r="J4552" i="4"/>
  <c r="O4552" i="4" s="1"/>
  <c r="J4008" i="4"/>
  <c r="O4008" i="4" s="1"/>
  <c r="J4776" i="4"/>
  <c r="O4776" i="4" s="1"/>
  <c r="J4908" i="4"/>
  <c r="O4908" i="4" s="1"/>
  <c r="J4292" i="4"/>
  <c r="O4292" i="4" s="1"/>
  <c r="J5008" i="4"/>
  <c r="O5008" i="4" s="1"/>
  <c r="J4956" i="4"/>
  <c r="O4956" i="4" s="1"/>
  <c r="J4928" i="4"/>
  <c r="O4928" i="4" s="1"/>
  <c r="J4884" i="4"/>
  <c r="O4884" i="4" s="1"/>
  <c r="J4844" i="4"/>
  <c r="O4844" i="4" s="1"/>
  <c r="J4816" i="4"/>
  <c r="O4816" i="4" s="1"/>
  <c r="J4784" i="4"/>
  <c r="O4784" i="4" s="1"/>
  <c r="J4732" i="4"/>
  <c r="O4732" i="4" s="1"/>
  <c r="J4688" i="4"/>
  <c r="O4688" i="4" s="1"/>
  <c r="J4652" i="4"/>
  <c r="O4652" i="4" s="1"/>
  <c r="J4608" i="4"/>
  <c r="O4608" i="4" s="1"/>
  <c r="J4536" i="4"/>
  <c r="O4536" i="4" s="1"/>
  <c r="O1384" i="4"/>
  <c r="O1348" i="4"/>
  <c r="O1312" i="4"/>
  <c r="O1296" i="4"/>
  <c r="O1248" i="4"/>
  <c r="O1136" i="4"/>
  <c r="J912" i="4"/>
  <c r="O912" i="4" s="1"/>
  <c r="J632" i="4"/>
  <c r="O632" i="4" s="1"/>
  <c r="J344" i="4"/>
  <c r="O344" i="4" s="1"/>
  <c r="J312" i="4"/>
  <c r="O312" i="4" s="1"/>
  <c r="J292" i="4"/>
  <c r="O292" i="4" s="1"/>
  <c r="J276" i="4"/>
  <c r="O276" i="4" s="1"/>
  <c r="J248" i="4"/>
  <c r="O248" i="4" s="1"/>
  <c r="J224" i="4"/>
  <c r="O224" i="4" s="1"/>
  <c r="J208" i="4"/>
  <c r="O208" i="4" s="1"/>
  <c r="J188" i="4"/>
  <c r="O188" i="4" s="1"/>
  <c r="J180" i="4"/>
  <c r="O180" i="4" s="1"/>
  <c r="J160" i="4"/>
  <c r="O160" i="4" s="1"/>
  <c r="J100" i="4"/>
  <c r="O100" i="4" s="1"/>
  <c r="J4974" i="4"/>
  <c r="O4974" i="4" s="1"/>
  <c r="J4898" i="4"/>
  <c r="O4898" i="4" s="1"/>
  <c r="J4878" i="4"/>
  <c r="O4878" i="4" s="1"/>
  <c r="J4702" i="4"/>
  <c r="O4702" i="4" s="1"/>
  <c r="J4694" i="4"/>
  <c r="O4694" i="4" s="1"/>
  <c r="J4578" i="4"/>
  <c r="O4578" i="4" s="1"/>
  <c r="J4514" i="4"/>
  <c r="O4514" i="4" s="1"/>
  <c r="J4406" i="4"/>
  <c r="O4406" i="4" s="1"/>
  <c r="J4378" i="4"/>
  <c r="O4378" i="4" s="1"/>
  <c r="J4366" i="4"/>
  <c r="O4366" i="4" s="1"/>
  <c r="J4298" i="4"/>
  <c r="O4298" i="4" s="1"/>
  <c r="J4258" i="4"/>
  <c r="O4258" i="4" s="1"/>
  <c r="J4202" i="4"/>
  <c r="O4202" i="4" s="1"/>
  <c r="J3850" i="4"/>
  <c r="O3850" i="4" s="1"/>
  <c r="J2678" i="4"/>
  <c r="O2678" i="4" s="1"/>
  <c r="J1862" i="4"/>
  <c r="O1862" i="4" s="1"/>
  <c r="J646" i="4"/>
  <c r="O646" i="4" s="1"/>
  <c r="J2502" i="4"/>
  <c r="O2502" i="4" s="1"/>
  <c r="J4245" i="4"/>
  <c r="O4245" i="4" s="1"/>
  <c r="J4117" i="4"/>
  <c r="O4117" i="4" s="1"/>
  <c r="J4081" i="4"/>
  <c r="O4081" i="4" s="1"/>
  <c r="J3805" i="4"/>
  <c r="O3805" i="4" s="1"/>
  <c r="J2993" i="4"/>
  <c r="O2993" i="4" s="1"/>
  <c r="J2929" i="4"/>
  <c r="O2929" i="4" s="1"/>
  <c r="J2897" i="4"/>
  <c r="O2897" i="4" s="1"/>
  <c r="J2833" i="4"/>
  <c r="O2833" i="4" s="1"/>
  <c r="J2769" i="4"/>
  <c r="O2769" i="4" s="1"/>
  <c r="J2705" i="4"/>
  <c r="O2705" i="4" s="1"/>
  <c r="J2641" i="4"/>
  <c r="O2641" i="4" s="1"/>
  <c r="J2545" i="4"/>
  <c r="O2545" i="4" s="1"/>
  <c r="J2481" i="4"/>
  <c r="O2481" i="4" s="1"/>
  <c r="J2417" i="4"/>
  <c r="O2417" i="4" s="1"/>
  <c r="J2309" i="4"/>
  <c r="O2309" i="4" s="1"/>
  <c r="J2061" i="4"/>
  <c r="O2061" i="4" s="1"/>
  <c r="J1361" i="4"/>
  <c r="O1361" i="4" s="1"/>
  <c r="J1329" i="4"/>
  <c r="O1329" i="4" s="1"/>
  <c r="J1181" i="4"/>
  <c r="O1181" i="4" s="1"/>
  <c r="J1073" i="4"/>
  <c r="O1073" i="4" s="1"/>
  <c r="J1034" i="4"/>
  <c r="O1034" i="4" s="1"/>
  <c r="J925" i="4"/>
  <c r="O925" i="4" s="1"/>
  <c r="J906" i="4"/>
  <c r="O906" i="4" s="1"/>
  <c r="J817" i="4"/>
  <c r="O817" i="4" s="1"/>
  <c r="J669" i="4"/>
  <c r="O669" i="4" s="1"/>
  <c r="J650" i="4"/>
  <c r="O650" i="4" s="1"/>
  <c r="J561" i="4"/>
  <c r="O561" i="4" s="1"/>
  <c r="J522" i="4"/>
  <c r="O522" i="4" s="1"/>
  <c r="J413" i="4"/>
  <c r="O413" i="4" s="1"/>
  <c r="J165" i="4"/>
  <c r="O165" i="4" s="1"/>
  <c r="J101" i="4"/>
  <c r="O101" i="4" s="1"/>
  <c r="J290" i="4"/>
  <c r="O290" i="4" s="1"/>
  <c r="J4237" i="4"/>
  <c r="O4237" i="4" s="1"/>
  <c r="J4045" i="4"/>
  <c r="O4045" i="4" s="1"/>
  <c r="J3869" i="4"/>
  <c r="O3869" i="4" s="1"/>
  <c r="J3797" i="4"/>
  <c r="O3797" i="4" s="1"/>
  <c r="J3717" i="4"/>
  <c r="O3717" i="4" s="1"/>
  <c r="J3597" i="4"/>
  <c r="O3597" i="4" s="1"/>
  <c r="J3469" i="4"/>
  <c r="O3469" i="4" s="1"/>
  <c r="J3341" i="4"/>
  <c r="O3341" i="4" s="1"/>
  <c r="J3221" i="4"/>
  <c r="O3221" i="4" s="1"/>
  <c r="J3101" i="4"/>
  <c r="O3101" i="4" s="1"/>
  <c r="J2229" i="4"/>
  <c r="O2229" i="4" s="1"/>
  <c r="J2065" i="4"/>
  <c r="O2065" i="4" s="1"/>
  <c r="J1161" i="4"/>
  <c r="O1161" i="4" s="1"/>
  <c r="J981" i="4"/>
  <c r="O981" i="4" s="1"/>
  <c r="J917" i="4"/>
  <c r="O917" i="4" s="1"/>
  <c r="J661" i="4"/>
  <c r="O661" i="4" s="1"/>
  <c r="J597" i="4"/>
  <c r="O597" i="4" s="1"/>
  <c r="J241" i="4"/>
  <c r="O241" i="4" s="1"/>
  <c r="J4150" i="4"/>
  <c r="O4150" i="4" s="1"/>
  <c r="J4106" i="4"/>
  <c r="O4106" i="4" s="1"/>
  <c r="J4050" i="4"/>
  <c r="O4050" i="4" s="1"/>
  <c r="J3790" i="4"/>
  <c r="O3790" i="4" s="1"/>
  <c r="J3546" i="4"/>
  <c r="O3546" i="4" s="1"/>
  <c r="J3522" i="4"/>
  <c r="O3522" i="4" s="1"/>
  <c r="J3426" i="4"/>
  <c r="O3426" i="4" s="1"/>
  <c r="J3418" i="4"/>
  <c r="O3418" i="4" s="1"/>
  <c r="J3354" i="4"/>
  <c r="O3354" i="4" s="1"/>
  <c r="J3342" i="4"/>
  <c r="O3342" i="4" s="1"/>
  <c r="J3294" i="4"/>
  <c r="O3294" i="4" s="1"/>
  <c r="J3166" i="4"/>
  <c r="O3166" i="4" s="1"/>
  <c r="J3090" i="4"/>
  <c r="O3090" i="4" s="1"/>
  <c r="J3074" i="4"/>
  <c r="O3074" i="4" s="1"/>
  <c r="J3038" i="4"/>
  <c r="O3038" i="4" s="1"/>
  <c r="O3002" i="4"/>
  <c r="J2954" i="4"/>
  <c r="O2954" i="4" s="1"/>
  <c r="J2946" i="4"/>
  <c r="O2946" i="4" s="1"/>
  <c r="J2938" i="4"/>
  <c r="O2938" i="4" s="1"/>
  <c r="J2914" i="4"/>
  <c r="O2914" i="4" s="1"/>
  <c r="J2882" i="4"/>
  <c r="O2882" i="4" s="1"/>
  <c r="J2846" i="4"/>
  <c r="O2846" i="4" s="1"/>
  <c r="J2834" i="4"/>
  <c r="O2834" i="4" s="1"/>
  <c r="J2814" i="4"/>
  <c r="O2814" i="4" s="1"/>
  <c r="J2810" i="4"/>
  <c r="O2810" i="4" s="1"/>
  <c r="J2790" i="4"/>
  <c r="O2790" i="4" s="1"/>
  <c r="J2742" i="4"/>
  <c r="O2742" i="4" s="1"/>
  <c r="J2698" i="4"/>
  <c r="O2698" i="4" s="1"/>
  <c r="J2686" i="4"/>
  <c r="O2686" i="4" s="1"/>
  <c r="J2682" i="4"/>
  <c r="O2682" i="4" s="1"/>
  <c r="J2654" i="4"/>
  <c r="O2654" i="4" s="1"/>
  <c r="J2558" i="4"/>
  <c r="O2558" i="4" s="1"/>
  <c r="J2550" i="4"/>
  <c r="O2550" i="4" s="1"/>
  <c r="J2510" i="4"/>
  <c r="O2510" i="4" s="1"/>
  <c r="J2498" i="4"/>
  <c r="O2498" i="4" s="1"/>
  <c r="J2466" i="4"/>
  <c r="O2466" i="4" s="1"/>
  <c r="J2454" i="4"/>
  <c r="O2454" i="4" s="1"/>
  <c r="J2426" i="4"/>
  <c r="O2426" i="4" s="1"/>
  <c r="J2378" i="4"/>
  <c r="O2378" i="4" s="1"/>
  <c r="J2374" i="4"/>
  <c r="O2374" i="4" s="1"/>
  <c r="J2354" i="4"/>
  <c r="O2354" i="4" s="1"/>
  <c r="J2338" i="4"/>
  <c r="O2338" i="4" s="1"/>
  <c r="J2294" i="4"/>
  <c r="O2294" i="4" s="1"/>
  <c r="J2286" i="4"/>
  <c r="O2286" i="4" s="1"/>
  <c r="J2282" i="4"/>
  <c r="O2282" i="4" s="1"/>
  <c r="J2230" i="4"/>
  <c r="O2230" i="4" s="1"/>
  <c r="J2202" i="4"/>
  <c r="O2202" i="4" s="1"/>
  <c r="J2190" i="4"/>
  <c r="O2190" i="4" s="1"/>
  <c r="J2170" i="4"/>
  <c r="O2170" i="4" s="1"/>
  <c r="J2146" i="4"/>
  <c r="O2146" i="4" s="1"/>
  <c r="J1870" i="4"/>
  <c r="O1870" i="4" s="1"/>
  <c r="J1830" i="4"/>
  <c r="O1830" i="4" s="1"/>
  <c r="J1822" i="4"/>
  <c r="O1822" i="4" s="1"/>
  <c r="J1630" i="4"/>
  <c r="O1630" i="4" s="1"/>
  <c r="J1558" i="4"/>
  <c r="O1558" i="4" s="1"/>
  <c r="J1550" i="4"/>
  <c r="O1550" i="4" s="1"/>
  <c r="J1478" i="4"/>
  <c r="O1478" i="4" s="1"/>
  <c r="J1438" i="4"/>
  <c r="O1438" i="4" s="1"/>
  <c r="J1286" i="4"/>
  <c r="O1286" i="4" s="1"/>
  <c r="J1246" i="4"/>
  <c r="O1246" i="4" s="1"/>
  <c r="J1230" i="4"/>
  <c r="O1230" i="4" s="1"/>
  <c r="J1214" i="4"/>
  <c r="O1214" i="4" s="1"/>
  <c r="J1174" i="4"/>
  <c r="O1174" i="4" s="1"/>
  <c r="J1054" i="4"/>
  <c r="O1054" i="4" s="1"/>
  <c r="J974" i="4"/>
  <c r="O974" i="4" s="1"/>
  <c r="J902" i="4"/>
  <c r="O902" i="4" s="1"/>
  <c r="J886" i="4"/>
  <c r="O886" i="4" s="1"/>
  <c r="J870" i="4"/>
  <c r="O870" i="4" s="1"/>
  <c r="J822" i="4"/>
  <c r="O822" i="4" s="1"/>
  <c r="J790" i="4"/>
  <c r="O790" i="4" s="1"/>
  <c r="J742" i="4"/>
  <c r="O742" i="4" s="1"/>
  <c r="J622" i="4"/>
  <c r="O622" i="4" s="1"/>
  <c r="J582" i="4"/>
  <c r="O582" i="4" s="1"/>
  <c r="J518" i="4"/>
  <c r="O518" i="4" s="1"/>
  <c r="J510" i="4"/>
  <c r="O510" i="4" s="1"/>
  <c r="J486" i="4"/>
  <c r="O486" i="4" s="1"/>
  <c r="J430" i="4"/>
  <c r="O430" i="4" s="1"/>
  <c r="J414" i="4"/>
  <c r="O414" i="4" s="1"/>
  <c r="J374" i="4"/>
  <c r="O374" i="4" s="1"/>
  <c r="J358" i="4"/>
  <c r="O358" i="4" s="1"/>
  <c r="J350" i="4"/>
  <c r="O350" i="4" s="1"/>
  <c r="J302" i="4"/>
  <c r="O302" i="4" s="1"/>
  <c r="J214" i="4"/>
  <c r="O214" i="4" s="1"/>
  <c r="J3965" i="4"/>
  <c r="O3965" i="4" s="1"/>
  <c r="J3677" i="4"/>
  <c r="O3677" i="4" s="1"/>
  <c r="J3613" i="4"/>
  <c r="O3613" i="4" s="1"/>
  <c r="J3541" i="4"/>
  <c r="O3541" i="4" s="1"/>
  <c r="J3477" i="4"/>
  <c r="O3477" i="4" s="1"/>
  <c r="J2321" i="4"/>
  <c r="O2321" i="4" s="1"/>
  <c r="J1781" i="4"/>
  <c r="O1781" i="4" s="1"/>
  <c r="J1365" i="4"/>
  <c r="O1365" i="4" s="1"/>
  <c r="J1205" i="4"/>
  <c r="O1205" i="4" s="1"/>
  <c r="J937" i="4"/>
  <c r="O937" i="4" s="1"/>
  <c r="J629" i="4"/>
  <c r="O629" i="4" s="1"/>
  <c r="J305" i="4"/>
  <c r="O305" i="4" s="1"/>
  <c r="J233" i="4"/>
  <c r="O233" i="4" s="1"/>
  <c r="J4520" i="4"/>
  <c r="O4520" i="4" s="1"/>
  <c r="J4460" i="4"/>
  <c r="O4460" i="4" s="1"/>
  <c r="J4320" i="4"/>
  <c r="O4320" i="4" s="1"/>
  <c r="J4232" i="4"/>
  <c r="O4232" i="4" s="1"/>
  <c r="J4148" i="4"/>
  <c r="O4148" i="4" s="1"/>
  <c r="J4064" i="4"/>
  <c r="O4064" i="4" s="1"/>
  <c r="J3992" i="4"/>
  <c r="O3992" i="4" s="1"/>
  <c r="J3928" i="4"/>
  <c r="O3928" i="4" s="1"/>
  <c r="J3864" i="4"/>
  <c r="O3864" i="4" s="1"/>
  <c r="J3800" i="4"/>
  <c r="O3800" i="4" s="1"/>
  <c r="J3736" i="4"/>
  <c r="O3736" i="4" s="1"/>
  <c r="J3560" i="4"/>
  <c r="O3560" i="4" s="1"/>
  <c r="J3408" i="4"/>
  <c r="O3408" i="4" s="1"/>
  <c r="J3256" i="4"/>
  <c r="O3256" i="4" s="1"/>
  <c r="J3048" i="4"/>
  <c r="O3048" i="4" s="1"/>
  <c r="J2896" i="4"/>
  <c r="O2896" i="4" s="1"/>
  <c r="J2744" i="4"/>
  <c r="O2744" i="4" s="1"/>
  <c r="J2536" i="4"/>
  <c r="O2536" i="4" s="1"/>
  <c r="J4404" i="4"/>
  <c r="O4404" i="4" s="1"/>
  <c r="J3652" i="4"/>
  <c r="O3652" i="4" s="1"/>
  <c r="J3524" i="4"/>
  <c r="O3524" i="4" s="1"/>
  <c r="J3396" i="4"/>
  <c r="O3396" i="4" s="1"/>
  <c r="J3268" i="4"/>
  <c r="O3268" i="4" s="1"/>
  <c r="J3140" i="4"/>
  <c r="O3140" i="4" s="1"/>
  <c r="J3012" i="4"/>
  <c r="O3012" i="4" s="1"/>
  <c r="J2884" i="4"/>
  <c r="O2884" i="4" s="1"/>
  <c r="J2756" i="4"/>
  <c r="O2756" i="4" s="1"/>
  <c r="J2628" i="4"/>
  <c r="O2628" i="4" s="1"/>
  <c r="J2500" i="4"/>
  <c r="O2500" i="4" s="1"/>
  <c r="J3056" i="4"/>
  <c r="O3056" i="4" s="1"/>
  <c r="J2904" i="4"/>
  <c r="O2904" i="4" s="1"/>
  <c r="J2696" i="4"/>
  <c r="O2696" i="4" s="1"/>
  <c r="J2544" i="4"/>
  <c r="O2544" i="4" s="1"/>
  <c r="J4464" i="4"/>
  <c r="O4464" i="4" s="1"/>
  <c r="J4352" i="4"/>
  <c r="O4352" i="4" s="1"/>
  <c r="J4264" i="4"/>
  <c r="O4264" i="4" s="1"/>
  <c r="J4180" i="4"/>
  <c r="O4180" i="4" s="1"/>
  <c r="J4096" i="4"/>
  <c r="O4096" i="4" s="1"/>
  <c r="J4012" i="4"/>
  <c r="O4012" i="4" s="1"/>
  <c r="J3948" i="4"/>
  <c r="O3948" i="4" s="1"/>
  <c r="J3884" i="4"/>
  <c r="O3884" i="4" s="1"/>
  <c r="J3820" i="4"/>
  <c r="O3820" i="4" s="1"/>
  <c r="J3756" i="4"/>
  <c r="O3756" i="4" s="1"/>
  <c r="J3624" i="4"/>
  <c r="O3624" i="4" s="1"/>
  <c r="J3472" i="4"/>
  <c r="O3472" i="4" s="1"/>
  <c r="J3320" i="4"/>
  <c r="O3320" i="4" s="1"/>
  <c r="J3112" i="4"/>
  <c r="O3112" i="4" s="1"/>
  <c r="J2960" i="4"/>
  <c r="O2960" i="4" s="1"/>
  <c r="J2808" i="4"/>
  <c r="O2808" i="4" s="1"/>
  <c r="J2600" i="4"/>
  <c r="O2600" i="4" s="1"/>
  <c r="J4472" i="4"/>
  <c r="O4472" i="4" s="1"/>
  <c r="J3604" i="4"/>
  <c r="O3604" i="4" s="1"/>
  <c r="J3476" i="4"/>
  <c r="O3476" i="4" s="1"/>
  <c r="J3348" i="4"/>
  <c r="O3348" i="4" s="1"/>
  <c r="J3220" i="4"/>
  <c r="O3220" i="4" s="1"/>
  <c r="J3092" i="4"/>
  <c r="O3092" i="4" s="1"/>
  <c r="J2964" i="4"/>
  <c r="O2964" i="4" s="1"/>
  <c r="J2836" i="4"/>
  <c r="O2836" i="4" s="1"/>
  <c r="J2708" i="4"/>
  <c r="O2708" i="4" s="1"/>
  <c r="J2580" i="4"/>
  <c r="O2580" i="4" s="1"/>
  <c r="J4540" i="4"/>
  <c r="O4540" i="4" s="1"/>
  <c r="J4476" i="4"/>
  <c r="O4476" i="4" s="1"/>
  <c r="J4420" i="4"/>
  <c r="O4420" i="4" s="1"/>
  <c r="J4348" i="4"/>
  <c r="O4348" i="4" s="1"/>
  <c r="J4284" i="4"/>
  <c r="O4284" i="4" s="1"/>
  <c r="J4220" i="4"/>
  <c r="O4220" i="4" s="1"/>
  <c r="J4156" i="4"/>
  <c r="O4156" i="4" s="1"/>
  <c r="J4092" i="4"/>
  <c r="O4092" i="4" s="1"/>
  <c r="J4028" i="4"/>
  <c r="O4028" i="4" s="1"/>
  <c r="J3964" i="4"/>
  <c r="O3964" i="4" s="1"/>
  <c r="J3900" i="4"/>
  <c r="O3900" i="4" s="1"/>
  <c r="J3836" i="4"/>
  <c r="O3836" i="4" s="1"/>
  <c r="J3772" i="4"/>
  <c r="O3772" i="4" s="1"/>
  <c r="J3680" i="4"/>
  <c r="O3680" i="4" s="1"/>
  <c r="J3552" i="4"/>
  <c r="O3552" i="4" s="1"/>
  <c r="J3424" i="4"/>
  <c r="O3424" i="4" s="1"/>
  <c r="J3296" i="4"/>
  <c r="O3296" i="4" s="1"/>
  <c r="J3168" i="4"/>
  <c r="O3168" i="4" s="1"/>
  <c r="J3040" i="4"/>
  <c r="O3040" i="4" s="1"/>
  <c r="J2912" i="4"/>
  <c r="O2912" i="4" s="1"/>
  <c r="J2784" i="4"/>
  <c r="O2784" i="4" s="1"/>
  <c r="J2656" i="4"/>
  <c r="O2656" i="4" s="1"/>
  <c r="J2528" i="4"/>
  <c r="O2528" i="4" s="1"/>
  <c r="J4248" i="4"/>
  <c r="O4248" i="4" s="1"/>
  <c r="J3852" i="4"/>
  <c r="O3852" i="4" s="1"/>
  <c r="J3376" i="4"/>
  <c r="O3376" i="4" s="1"/>
  <c r="J4436" i="4"/>
  <c r="O4436" i="4" s="1"/>
  <c r="J3532" i="4"/>
  <c r="O3532" i="4" s="1"/>
  <c r="J3260" i="4"/>
  <c r="O3260" i="4" s="1"/>
  <c r="J2876" i="4"/>
  <c r="O2876" i="4" s="1"/>
  <c r="J2620" i="4"/>
  <c r="O2620" i="4" s="1"/>
  <c r="J2632" i="4"/>
  <c r="O2632" i="4" s="1"/>
  <c r="J1996" i="4"/>
  <c r="O1996" i="4" s="1"/>
  <c r="J1980" i="4"/>
  <c r="O1980" i="4" s="1"/>
  <c r="J1960" i="4"/>
  <c r="O1960" i="4" s="1"/>
  <c r="J1944" i="4"/>
  <c r="O1944" i="4" s="1"/>
  <c r="J1928" i="4"/>
  <c r="O1928" i="4" s="1"/>
  <c r="J1912" i="4"/>
  <c r="O1912" i="4" s="1"/>
  <c r="J1896" i="4"/>
  <c r="O1896" i="4" s="1"/>
  <c r="J1876" i="4"/>
  <c r="O1876" i="4" s="1"/>
  <c r="J1860" i="4"/>
  <c r="O1860" i="4" s="1"/>
  <c r="J1840" i="4"/>
  <c r="O1840" i="4" s="1"/>
  <c r="J1824" i="4"/>
  <c r="O1824" i="4" s="1"/>
  <c r="J1808" i="4"/>
  <c r="O1808" i="4" s="1"/>
  <c r="J1792" i="4"/>
  <c r="O1792" i="4" s="1"/>
  <c r="J1776" i="4"/>
  <c r="O1776" i="4" s="1"/>
  <c r="J1756" i="4"/>
  <c r="O1756" i="4" s="1"/>
  <c r="J1736" i="4"/>
  <c r="O1736" i="4" s="1"/>
  <c r="J1720" i="4"/>
  <c r="O1720" i="4" s="1"/>
  <c r="J1704" i="4"/>
  <c r="O1704" i="4" s="1"/>
  <c r="J1688" i="4"/>
  <c r="O1688" i="4" s="1"/>
  <c r="J1672" i="4"/>
  <c r="O1672" i="4" s="1"/>
  <c r="J1652" i="4"/>
  <c r="O1652" i="4" s="1"/>
  <c r="J1636" i="4"/>
  <c r="O1636" i="4" s="1"/>
  <c r="J1616" i="4"/>
  <c r="O1616" i="4" s="1"/>
  <c r="J1600" i="4"/>
  <c r="O1600" i="4" s="1"/>
  <c r="J1584" i="4"/>
  <c r="O1584" i="4" s="1"/>
  <c r="J1568" i="4"/>
  <c r="O1568" i="4" s="1"/>
  <c r="J1552" i="4"/>
  <c r="O1552" i="4" s="1"/>
  <c r="J1532" i="4"/>
  <c r="O1532" i="4" s="1"/>
  <c r="J1516" i="4"/>
  <c r="O1516" i="4" s="1"/>
  <c r="J1496" i="4"/>
  <c r="O1496" i="4" s="1"/>
  <c r="J1480" i="4"/>
  <c r="O1480" i="4" s="1"/>
  <c r="J4336" i="4"/>
  <c r="O4336" i="4" s="1"/>
  <c r="J4100" i="4"/>
  <c r="O4100" i="4" s="1"/>
  <c r="J3608" i="4"/>
  <c r="O3608" i="4" s="1"/>
  <c r="J2840" i="4"/>
  <c r="O2840" i="4" s="1"/>
  <c r="J3580" i="4"/>
  <c r="O3580" i="4" s="1"/>
  <c r="J3292" i="4"/>
  <c r="O3292" i="4" s="1"/>
  <c r="J3036" i="4"/>
  <c r="O3036" i="4" s="1"/>
  <c r="J2780" i="4"/>
  <c r="O2780" i="4" s="1"/>
  <c r="J2524" i="4"/>
  <c r="O2524" i="4" s="1"/>
  <c r="J4324" i="4"/>
  <c r="O4324" i="4" s="1"/>
  <c r="J4152" i="4"/>
  <c r="O4152" i="4" s="1"/>
  <c r="J3996" i="4"/>
  <c r="O3996" i="4" s="1"/>
  <c r="J3832" i="4"/>
  <c r="O3832" i="4" s="1"/>
  <c r="J3720" i="4"/>
  <c r="O3720" i="4" s="1"/>
  <c r="J3544" i="4"/>
  <c r="O3544" i="4" s="1"/>
  <c r="J3248" i="4"/>
  <c r="O3248" i="4" s="1"/>
  <c r="J2712" i="4"/>
  <c r="O2712" i="4" s="1"/>
  <c r="J1112" i="4"/>
  <c r="O1112" i="4" s="1"/>
  <c r="J1080" i="4"/>
  <c r="O1080" i="4" s="1"/>
  <c r="J1048" i="4"/>
  <c r="O1048" i="4" s="1"/>
  <c r="J1024" i="4"/>
  <c r="O1024" i="4" s="1"/>
  <c r="J992" i="4"/>
  <c r="O992" i="4" s="1"/>
  <c r="J944" i="4"/>
  <c r="O944" i="4" s="1"/>
  <c r="J900" i="4"/>
  <c r="O900" i="4" s="1"/>
  <c r="J868" i="4"/>
  <c r="O868" i="4" s="1"/>
  <c r="J840" i="4"/>
  <c r="O840" i="4" s="1"/>
  <c r="J808" i="4"/>
  <c r="O808" i="4" s="1"/>
  <c r="J764" i="4"/>
  <c r="O764" i="4" s="1"/>
  <c r="J736" i="4"/>
  <c r="O736" i="4" s="1"/>
  <c r="J704" i="4"/>
  <c r="O704" i="4" s="1"/>
  <c r="J676" i="4"/>
  <c r="O676" i="4" s="1"/>
  <c r="J648" i="4"/>
  <c r="O648" i="4" s="1"/>
  <c r="J600" i="4"/>
  <c r="O600" i="4" s="1"/>
  <c r="J568" i="4"/>
  <c r="O568" i="4" s="1"/>
  <c r="J544" i="4"/>
  <c r="O544" i="4" s="1"/>
  <c r="J500" i="4"/>
  <c r="O500" i="4" s="1"/>
  <c r="J468" i="4"/>
  <c r="O468" i="4" s="1"/>
  <c r="J420" i="4"/>
  <c r="O420" i="4" s="1"/>
  <c r="J376" i="4"/>
  <c r="O376" i="4" s="1"/>
  <c r="J348" i="4"/>
  <c r="O348" i="4" s="1"/>
  <c r="J1120" i="4"/>
  <c r="O1120" i="4" s="1"/>
  <c r="J1092" i="4"/>
  <c r="O1092" i="4" s="1"/>
  <c r="J1060" i="4"/>
  <c r="O1060" i="4" s="1"/>
  <c r="J1012" i="4"/>
  <c r="O1012" i="4" s="1"/>
  <c r="J980" i="4"/>
  <c r="O980" i="4" s="1"/>
  <c r="J956" i="4"/>
  <c r="O956" i="4" s="1"/>
  <c r="J924" i="4"/>
  <c r="O924" i="4" s="1"/>
  <c r="J896" i="4"/>
  <c r="O896" i="4" s="1"/>
  <c r="J864" i="4"/>
  <c r="O864" i="4" s="1"/>
  <c r="J820" i="4"/>
  <c r="O820" i="4" s="1"/>
  <c r="J792" i="4"/>
  <c r="O792" i="4" s="1"/>
  <c r="J760" i="4"/>
  <c r="O760" i="4" s="1"/>
  <c r="J716" i="4"/>
  <c r="O716" i="4" s="1"/>
  <c r="J672" i="4"/>
  <c r="O672" i="4" s="1"/>
  <c r="J636" i="4"/>
  <c r="O636" i="4" s="1"/>
  <c r="J612" i="4"/>
  <c r="O612" i="4" s="1"/>
  <c r="J580" i="4"/>
  <c r="O580" i="4" s="1"/>
  <c r="J532" i="4"/>
  <c r="O532" i="4" s="1"/>
  <c r="J504" i="4"/>
  <c r="O504" i="4" s="1"/>
  <c r="J476" i="4"/>
  <c r="O476" i="4" s="1"/>
  <c r="J448" i="4"/>
  <c r="O448" i="4" s="1"/>
  <c r="J412" i="4"/>
  <c r="O412" i="4" s="1"/>
  <c r="J384" i="4"/>
  <c r="O384" i="4" s="1"/>
  <c r="J352" i="4"/>
  <c r="O352" i="4" s="1"/>
  <c r="J186" i="4"/>
  <c r="O186" i="4" s="1"/>
  <c r="J170" i="4"/>
  <c r="O170" i="4" s="1"/>
  <c r="J154" i="4"/>
  <c r="O154" i="4" s="1"/>
  <c r="J138" i="4"/>
  <c r="O138" i="4" s="1"/>
  <c r="J122" i="4"/>
  <c r="O122" i="4" s="1"/>
  <c r="J106" i="4"/>
  <c r="O106" i="4" s="1"/>
  <c r="J3610" i="4"/>
  <c r="O3610" i="4" s="1"/>
  <c r="J3466" i="4"/>
  <c r="O3466" i="4" s="1"/>
  <c r="J4002" i="4"/>
  <c r="O4002" i="4" s="1"/>
  <c r="J3986" i="4"/>
  <c r="O3986" i="4" s="1"/>
  <c r="J3974" i="4"/>
  <c r="O3974" i="4" s="1"/>
  <c r="J3962" i="4"/>
  <c r="O3962" i="4" s="1"/>
  <c r="J3950" i="4"/>
  <c r="O3950" i="4" s="1"/>
  <c r="J3934" i="4"/>
  <c r="O3934" i="4" s="1"/>
  <c r="J3918" i="4"/>
  <c r="O3918" i="4" s="1"/>
  <c r="J3910" i="4"/>
  <c r="O3910" i="4" s="1"/>
  <c r="J3894" i="4"/>
  <c r="O3894" i="4" s="1"/>
  <c r="J3878" i="4"/>
  <c r="O3878" i="4" s="1"/>
  <c r="J3870" i="4"/>
  <c r="O3870" i="4" s="1"/>
  <c r="J3854" i="4"/>
  <c r="O3854" i="4" s="1"/>
  <c r="J3834" i="4"/>
  <c r="O3834" i="4" s="1"/>
  <c r="J3822" i="4"/>
  <c r="O3822" i="4" s="1"/>
  <c r="J3806" i="4"/>
  <c r="O3806" i="4" s="1"/>
  <c r="J3794" i="4"/>
  <c r="O3794" i="4" s="1"/>
  <c r="J3778" i="4"/>
  <c r="O3778" i="4" s="1"/>
  <c r="J3766" i="4"/>
  <c r="O3766" i="4" s="1"/>
  <c r="J3758" i="4"/>
  <c r="O3758" i="4" s="1"/>
  <c r="J3738" i="4"/>
  <c r="O3738" i="4" s="1"/>
  <c r="J3722" i="4"/>
  <c r="O3722" i="4" s="1"/>
  <c r="J3714" i="4"/>
  <c r="O3714" i="4" s="1"/>
  <c r="J3698" i="4"/>
  <c r="O3698" i="4" s="1"/>
  <c r="J3686" i="4"/>
  <c r="O3686" i="4" s="1"/>
  <c r="J3674" i="4"/>
  <c r="O3674" i="4" s="1"/>
  <c r="J3662" i="4"/>
  <c r="O3662" i="4" s="1"/>
  <c r="J3646" i="4"/>
  <c r="O3646" i="4" s="1"/>
  <c r="J3622" i="4"/>
  <c r="O3622" i="4" s="1"/>
  <c r="J3602" i="4"/>
  <c r="O3602" i="4" s="1"/>
  <c r="J3594" i="4"/>
  <c r="O3594" i="4" s="1"/>
  <c r="J3582" i="4"/>
  <c r="O3582" i="4" s="1"/>
  <c r="J3566" i="4"/>
  <c r="O3566" i="4" s="1"/>
  <c r="J3550" i="4"/>
  <c r="O3550" i="4" s="1"/>
  <c r="J3534" i="4"/>
  <c r="O3534" i="4" s="1"/>
  <c r="J3518" i="4"/>
  <c r="O3518" i="4" s="1"/>
  <c r="J3506" i="4"/>
  <c r="O3506" i="4" s="1"/>
  <c r="J3486" i="4"/>
  <c r="O3486" i="4" s="1"/>
  <c r="J3474" i="4"/>
  <c r="O3474" i="4" s="1"/>
  <c r="J3458" i="4"/>
  <c r="O3458" i="4" s="1"/>
  <c r="J3450" i="4"/>
  <c r="O3450" i="4" s="1"/>
  <c r="J3438" i="4"/>
  <c r="O3438" i="4" s="1"/>
  <c r="J4992" i="4"/>
  <c r="O4992" i="4" s="1"/>
  <c r="J3944" i="4"/>
  <c r="O3944" i="4" s="1"/>
  <c r="J3528" i="4"/>
  <c r="O3528" i="4" s="1"/>
  <c r="J4656" i="4"/>
  <c r="O4656" i="4" s="1"/>
  <c r="J4768" i="4"/>
  <c r="O4768" i="4" s="1"/>
  <c r="J4868" i="4"/>
  <c r="O4868" i="4" s="1"/>
  <c r="J4740" i="4"/>
  <c r="O4740" i="4" s="1"/>
  <c r="J4412" i="4"/>
  <c r="O4412" i="4" s="1"/>
  <c r="J4396" i="4"/>
  <c r="O4396" i="4" s="1"/>
  <c r="J4372" i="4"/>
  <c r="O4372" i="4" s="1"/>
  <c r="J4260" i="4"/>
  <c r="O4260" i="4" s="1"/>
  <c r="J4228" i="4"/>
  <c r="O4228" i="4" s="1"/>
  <c r="J3676" i="4"/>
  <c r="O3676" i="4" s="1"/>
  <c r="J3632" i="4"/>
  <c r="O3632" i="4" s="1"/>
  <c r="J3596" i="4"/>
  <c r="O3596" i="4" s="1"/>
  <c r="J3548" i="4"/>
  <c r="O3548" i="4" s="1"/>
  <c r="J3516" i="4"/>
  <c r="O3516" i="4" s="1"/>
  <c r="J3440" i="4"/>
  <c r="O3440" i="4" s="1"/>
  <c r="J3312" i="4"/>
  <c r="O3312" i="4" s="1"/>
  <c r="J3276" i="4"/>
  <c r="O3276" i="4" s="1"/>
  <c r="J3224" i="4"/>
  <c r="O3224" i="4" s="1"/>
  <c r="J3196" i="4"/>
  <c r="O3196" i="4" s="1"/>
  <c r="J3148" i="4"/>
  <c r="O3148" i="4" s="1"/>
  <c r="J3084" i="4"/>
  <c r="O3084" i="4" s="1"/>
  <c r="J3052" i="4"/>
  <c r="O3052" i="4" s="1"/>
  <c r="J2968" i="4"/>
  <c r="O2968" i="4" s="1"/>
  <c r="J2924" i="4"/>
  <c r="O2924" i="4" s="1"/>
  <c r="J2864" i="4"/>
  <c r="O2864" i="4" s="1"/>
  <c r="J2828" i="4"/>
  <c r="O2828" i="4" s="1"/>
  <c r="J2764" i="4"/>
  <c r="O2764" i="4" s="1"/>
  <c r="J2700" i="4"/>
  <c r="O2700" i="4" s="1"/>
  <c r="J2636" i="4"/>
  <c r="O2636" i="4" s="1"/>
  <c r="J2572" i="4"/>
  <c r="O2572" i="4" s="1"/>
  <c r="J2508" i="4"/>
  <c r="O2508" i="4" s="1"/>
  <c r="J2472" i="4"/>
  <c r="O2472" i="4" s="1"/>
  <c r="J2464" i="4"/>
  <c r="O2464" i="4" s="1"/>
  <c r="J2456" i="4"/>
  <c r="O2456" i="4" s="1"/>
  <c r="J2448" i="4"/>
  <c r="O2448" i="4" s="1"/>
  <c r="J2440" i="4"/>
  <c r="O2440" i="4" s="1"/>
  <c r="J2432" i="4"/>
  <c r="O2432" i="4" s="1"/>
  <c r="J2424" i="4"/>
  <c r="O2424" i="4" s="1"/>
  <c r="J2416" i="4"/>
  <c r="O2416" i="4" s="1"/>
  <c r="J2408" i="4"/>
  <c r="O2408" i="4" s="1"/>
  <c r="J2400" i="4"/>
  <c r="O2400" i="4" s="1"/>
  <c r="J2392" i="4"/>
  <c r="O2392" i="4" s="1"/>
  <c r="J2384" i="4"/>
  <c r="O2384" i="4" s="1"/>
  <c r="J2372" i="4"/>
  <c r="O2372" i="4" s="1"/>
  <c r="J2364" i="4"/>
  <c r="O2364" i="4" s="1"/>
  <c r="J2352" i="4"/>
  <c r="O2352" i="4" s="1"/>
  <c r="J2344" i="4"/>
  <c r="O2344" i="4" s="1"/>
  <c r="J2336" i="4"/>
  <c r="O2336" i="4" s="1"/>
  <c r="J2324" i="4"/>
  <c r="O2324" i="4" s="1"/>
  <c r="J2312" i="4"/>
  <c r="O2312" i="4" s="1"/>
  <c r="J2304" i="4"/>
  <c r="O2304" i="4" s="1"/>
  <c r="J2296" i="4"/>
  <c r="O2296" i="4" s="1"/>
  <c r="J2288" i="4"/>
  <c r="O2288" i="4" s="1"/>
  <c r="J2280" i="4"/>
  <c r="O2280" i="4" s="1"/>
  <c r="J2268" i="4"/>
  <c r="O2268" i="4" s="1"/>
  <c r="J2260" i="4"/>
  <c r="O2260" i="4" s="1"/>
  <c r="J2252" i="4"/>
  <c r="O2252" i="4" s="1"/>
  <c r="J2244" i="4"/>
  <c r="O2244" i="4" s="1"/>
  <c r="J2236" i="4"/>
  <c r="O2236" i="4" s="1"/>
  <c r="J2224" i="4"/>
  <c r="O2224" i="4" s="1"/>
  <c r="J2216" i="4"/>
  <c r="O2216" i="4" s="1"/>
  <c r="J2208" i="4"/>
  <c r="O2208" i="4" s="1"/>
  <c r="J2200" i="4"/>
  <c r="O2200" i="4" s="1"/>
  <c r="J2192" i="4"/>
  <c r="O2192" i="4" s="1"/>
  <c r="J2180" i="4"/>
  <c r="O2180" i="4" s="1"/>
  <c r="J2172" i="4"/>
  <c r="O2172" i="4" s="1"/>
  <c r="J2164" i="4"/>
  <c r="O2164" i="4" s="1"/>
  <c r="J2156" i="4"/>
  <c r="O2156" i="4" s="1"/>
  <c r="J2144" i="4"/>
  <c r="O2144" i="4" s="1"/>
  <c r="J2136" i="4"/>
  <c r="O2136" i="4" s="1"/>
  <c r="J2128" i="4"/>
  <c r="O2128" i="4" s="1"/>
  <c r="J2120" i="4"/>
  <c r="O2120" i="4" s="1"/>
  <c r="J2112" i="4"/>
  <c r="O2112" i="4" s="1"/>
  <c r="J2104" i="4"/>
  <c r="O2104" i="4" s="1"/>
  <c r="J2096" i="4"/>
  <c r="O2096" i="4" s="1"/>
  <c r="J2088" i="4"/>
  <c r="O2088" i="4" s="1"/>
  <c r="J2080" i="4"/>
  <c r="O2080" i="4" s="1"/>
  <c r="J2072" i="4"/>
  <c r="O2072" i="4" s="1"/>
  <c r="J2064" i="4"/>
  <c r="O2064" i="4" s="1"/>
  <c r="J2056" i="4"/>
  <c r="O2056" i="4" s="1"/>
  <c r="J2048" i="4"/>
  <c r="O2048" i="4" s="1"/>
  <c r="J2040" i="4"/>
  <c r="O2040" i="4" s="1"/>
  <c r="J2032" i="4"/>
  <c r="O2032" i="4" s="1"/>
  <c r="J2024" i="4"/>
  <c r="O2024" i="4" s="1"/>
  <c r="J2016" i="4"/>
  <c r="O2016" i="4" s="1"/>
  <c r="J2000" i="4"/>
  <c r="O2000" i="4" s="1"/>
  <c r="J1856" i="4"/>
  <c r="O1856" i="4" s="1"/>
  <c r="J1656" i="4"/>
  <c r="O1656" i="4" s="1"/>
  <c r="J1544" i="4"/>
  <c r="O1544" i="4" s="1"/>
  <c r="O1460" i="4"/>
  <c r="O1440" i="4"/>
  <c r="O1412" i="4"/>
  <c r="O1396" i="4"/>
  <c r="O1376" i="4"/>
  <c r="O1360" i="4"/>
  <c r="O1344" i="4"/>
  <c r="O1328" i="4"/>
  <c r="O1308" i="4"/>
  <c r="O1292" i="4"/>
  <c r="O1280" i="4"/>
  <c r="O1264" i="4"/>
  <c r="O1244" i="4"/>
  <c r="O1228" i="4"/>
  <c r="O1212" i="4"/>
  <c r="O1200" i="4"/>
  <c r="O1180" i="4"/>
  <c r="O1164" i="4"/>
  <c r="O1148" i="4"/>
  <c r="O1132" i="4"/>
  <c r="J136" i="4"/>
  <c r="O136" i="4" s="1"/>
  <c r="J124" i="4"/>
  <c r="O124" i="4" s="1"/>
  <c r="J116" i="4"/>
  <c r="O116" i="4" s="1"/>
  <c r="O5029" i="4"/>
  <c r="O4645" i="4"/>
  <c r="O4517" i="4"/>
  <c r="J5022" i="4"/>
  <c r="O5022" i="4" s="1"/>
  <c r="J5018" i="4"/>
  <c r="O5018" i="4" s="1"/>
  <c r="J5010" i="4"/>
  <c r="O5010" i="4" s="1"/>
  <c r="J4978" i="4"/>
  <c r="O4978" i="4" s="1"/>
  <c r="J4970" i="4"/>
  <c r="O4970" i="4" s="1"/>
  <c r="J4958" i="4"/>
  <c r="O4958" i="4" s="1"/>
  <c r="J4934" i="4"/>
  <c r="O4934" i="4" s="1"/>
  <c r="J4910" i="4"/>
  <c r="O4910" i="4" s="1"/>
  <c r="J4906" i="4"/>
  <c r="O4906" i="4" s="1"/>
  <c r="J4894" i="4"/>
  <c r="O4894" i="4" s="1"/>
  <c r="J4882" i="4"/>
  <c r="O4882" i="4" s="1"/>
  <c r="J4862" i="4"/>
  <c r="O4862" i="4" s="1"/>
  <c r="J4858" i="4"/>
  <c r="O4858" i="4" s="1"/>
  <c r="J4854" i="4"/>
  <c r="O4854" i="4" s="1"/>
  <c r="J4830" i="4"/>
  <c r="O4830" i="4" s="1"/>
  <c r="J4734" i="4"/>
  <c r="O4734" i="4" s="1"/>
  <c r="J4726" i="4"/>
  <c r="O4726" i="4" s="1"/>
  <c r="J4710" i="4"/>
  <c r="O4710" i="4" s="1"/>
  <c r="J4706" i="4"/>
  <c r="O4706" i="4" s="1"/>
  <c r="J4658" i="4"/>
  <c r="O4658" i="4" s="1"/>
  <c r="J4650" i="4"/>
  <c r="O4650" i="4" s="1"/>
  <c r="J4634" i="4"/>
  <c r="O4634" i="4" s="1"/>
  <c r="J4630" i="4"/>
  <c r="O4630" i="4" s="1"/>
  <c r="J4610" i="4"/>
  <c r="O4610" i="4" s="1"/>
  <c r="J4586" i="4"/>
  <c r="O4586" i="4" s="1"/>
  <c r="J4562" i="4"/>
  <c r="O4562" i="4" s="1"/>
  <c r="J4542" i="4"/>
  <c r="O4542" i="4" s="1"/>
  <c r="J4538" i="4"/>
  <c r="O4538" i="4" s="1"/>
  <c r="J4474" i="4"/>
  <c r="O4474" i="4" s="1"/>
  <c r="J4470" i="4"/>
  <c r="O4470" i="4" s="1"/>
  <c r="J4414" i="4"/>
  <c r="O4414" i="4" s="1"/>
  <c r="J4410" i="4"/>
  <c r="O4410" i="4" s="1"/>
  <c r="J4358" i="4"/>
  <c r="O4358" i="4" s="1"/>
  <c r="J4338" i="4"/>
  <c r="O4338" i="4" s="1"/>
  <c r="J4326" i="4"/>
  <c r="O4326" i="4" s="1"/>
  <c r="J4322" i="4"/>
  <c r="O4322" i="4" s="1"/>
  <c r="J4282" i="4"/>
  <c r="O4282" i="4" s="1"/>
  <c r="J4242" i="4"/>
  <c r="O4242" i="4" s="1"/>
  <c r="J4226" i="4"/>
  <c r="O4226" i="4" s="1"/>
  <c r="O1444" i="4"/>
  <c r="J3634" i="4"/>
  <c r="O3634" i="4" s="1"/>
  <c r="J3078" i="4"/>
  <c r="O3078" i="4" s="1"/>
  <c r="J2562" i="4"/>
  <c r="O2562" i="4" s="1"/>
  <c r="J2290" i="4"/>
  <c r="O2290" i="4" s="1"/>
  <c r="J1662" i="4"/>
  <c r="O1662" i="4" s="1"/>
  <c r="J1022" i="4"/>
  <c r="O1022" i="4" s="1"/>
  <c r="J526" i="4"/>
  <c r="O526" i="4" s="1"/>
  <c r="J210" i="4"/>
  <c r="O210" i="4" s="1"/>
  <c r="J2758" i="4"/>
  <c r="O2758" i="4" s="1"/>
  <c r="J4281" i="4"/>
  <c r="O4281" i="4" s="1"/>
  <c r="J4189" i="4"/>
  <c r="O4189" i="4" s="1"/>
  <c r="J4153" i="4"/>
  <c r="O4153" i="4" s="1"/>
  <c r="J4061" i="4"/>
  <c r="O4061" i="4" s="1"/>
  <c r="J4025" i="4"/>
  <c r="O4025" i="4" s="1"/>
  <c r="J3981" i="4"/>
  <c r="O3981" i="4" s="1"/>
  <c r="J3945" i="4"/>
  <c r="O3945" i="4" s="1"/>
  <c r="J3769" i="4"/>
  <c r="O3769" i="4" s="1"/>
  <c r="J3733" i="4"/>
  <c r="O3733" i="4" s="1"/>
  <c r="J3017" i="4"/>
  <c r="O3017" i="4" s="1"/>
  <c r="J2985" i="4"/>
  <c r="O2985" i="4" s="1"/>
  <c r="J2953" i="4"/>
  <c r="O2953" i="4" s="1"/>
  <c r="J2921" i="4"/>
  <c r="O2921" i="4" s="1"/>
  <c r="J2889" i="4"/>
  <c r="O2889" i="4" s="1"/>
  <c r="J2857" i="4"/>
  <c r="O2857" i="4" s="1"/>
  <c r="J2825" i="4"/>
  <c r="O2825" i="4" s="1"/>
  <c r="J2793" i="4"/>
  <c r="O2793" i="4" s="1"/>
  <c r="J2761" i="4"/>
  <c r="O2761" i="4" s="1"/>
  <c r="J2729" i="4"/>
  <c r="O2729" i="4" s="1"/>
  <c r="J2697" i="4"/>
  <c r="O2697" i="4" s="1"/>
  <c r="J2665" i="4"/>
  <c r="O2665" i="4" s="1"/>
  <c r="J2633" i="4"/>
  <c r="O2633" i="4" s="1"/>
  <c r="J2601" i="4"/>
  <c r="O2601" i="4" s="1"/>
  <c r="J2569" i="4"/>
  <c r="O2569" i="4" s="1"/>
  <c r="J2537" i="4"/>
  <c r="O2537" i="4" s="1"/>
  <c r="J2505" i="4"/>
  <c r="O2505" i="4" s="1"/>
  <c r="J2473" i="4"/>
  <c r="O2473" i="4" s="1"/>
  <c r="J2441" i="4"/>
  <c r="O2441" i="4" s="1"/>
  <c r="J2409" i="4"/>
  <c r="O2409" i="4" s="1"/>
  <c r="J2377" i="4"/>
  <c r="O2377" i="4" s="1"/>
  <c r="J2301" i="4"/>
  <c r="O2301" i="4" s="1"/>
  <c r="J2225" i="4"/>
  <c r="O2225" i="4" s="1"/>
  <c r="J2193" i="4"/>
  <c r="O2193" i="4" s="1"/>
  <c r="J2109" i="4"/>
  <c r="O2109" i="4" s="1"/>
  <c r="J2045" i="4"/>
  <c r="O2045" i="4" s="1"/>
  <c r="J1437" i="4"/>
  <c r="O1437" i="4" s="1"/>
  <c r="J1405" i="4"/>
  <c r="O1405" i="4" s="1"/>
  <c r="J1373" i="4"/>
  <c r="O1373" i="4" s="1"/>
  <c r="J1341" i="4"/>
  <c r="O1341" i="4" s="1"/>
  <c r="J1105" i="4"/>
  <c r="O1105" i="4" s="1"/>
  <c r="J1085" i="4"/>
  <c r="O1085" i="4" s="1"/>
  <c r="J1066" i="4"/>
  <c r="O1066" i="4" s="1"/>
  <c r="J977" i="4"/>
  <c r="O977" i="4" s="1"/>
  <c r="J957" i="4"/>
  <c r="O957" i="4" s="1"/>
  <c r="J938" i="4"/>
  <c r="O938" i="4" s="1"/>
  <c r="J849" i="4"/>
  <c r="O849" i="4" s="1"/>
  <c r="J829" i="4"/>
  <c r="O829" i="4" s="1"/>
  <c r="J810" i="4"/>
  <c r="O810" i="4" s="1"/>
  <c r="J721" i="4"/>
  <c r="O721" i="4" s="1"/>
  <c r="J701" i="4"/>
  <c r="O701" i="4" s="1"/>
  <c r="J682" i="4"/>
  <c r="O682" i="4" s="1"/>
  <c r="J593" i="4"/>
  <c r="O593" i="4" s="1"/>
  <c r="J573" i="4"/>
  <c r="O573" i="4" s="1"/>
  <c r="J554" i="4"/>
  <c r="O554" i="4" s="1"/>
  <c r="J465" i="4"/>
  <c r="O465" i="4" s="1"/>
  <c r="J445" i="4"/>
  <c r="O445" i="4" s="1"/>
  <c r="J426" i="4"/>
  <c r="O426" i="4" s="1"/>
  <c r="J337" i="4"/>
  <c r="O337" i="4" s="1"/>
  <c r="J189" i="4"/>
  <c r="O189" i="4" s="1"/>
  <c r="J157" i="4"/>
  <c r="O157" i="4" s="1"/>
  <c r="J125" i="4"/>
  <c r="O125" i="4" s="1"/>
  <c r="J322" i="4"/>
  <c r="O322" i="4" s="1"/>
  <c r="J234" i="4"/>
  <c r="O234" i="4" s="1"/>
  <c r="J226" i="4"/>
  <c r="O226" i="4" s="1"/>
  <c r="J4257" i="4"/>
  <c r="O4257" i="4" s="1"/>
  <c r="J4193" i="4"/>
  <c r="O4193" i="4" s="1"/>
  <c r="J4001" i="4"/>
  <c r="O4001" i="4" s="1"/>
  <c r="J3825" i="4"/>
  <c r="O3825" i="4" s="1"/>
  <c r="J3781" i="4"/>
  <c r="O3781" i="4" s="1"/>
  <c r="J3745" i="4"/>
  <c r="O3745" i="4" s="1"/>
  <c r="J3701" i="4"/>
  <c r="O3701" i="4" s="1"/>
  <c r="J3637" i="4"/>
  <c r="O3637" i="4" s="1"/>
  <c r="J3581" i="4"/>
  <c r="O3581" i="4" s="1"/>
  <c r="J3517" i="4"/>
  <c r="O3517" i="4" s="1"/>
  <c r="J3453" i="4"/>
  <c r="O3453" i="4" s="1"/>
  <c r="J3389" i="4"/>
  <c r="O3389" i="4" s="1"/>
  <c r="J3325" i="4"/>
  <c r="O3325" i="4" s="1"/>
  <c r="J3269" i="4"/>
  <c r="O3269" i="4" s="1"/>
  <c r="J3205" i="4"/>
  <c r="O3205" i="4" s="1"/>
  <c r="J3149" i="4"/>
  <c r="O3149" i="4" s="1"/>
  <c r="J3085" i="4"/>
  <c r="O3085" i="4" s="1"/>
  <c r="J3021" i="4"/>
  <c r="O3021" i="4" s="1"/>
  <c r="J2345" i="4"/>
  <c r="O2345" i="4" s="1"/>
  <c r="J2269" i="4"/>
  <c r="O2269" i="4" s="1"/>
  <c r="J2185" i="4"/>
  <c r="O2185" i="4" s="1"/>
  <c r="J2033" i="4"/>
  <c r="O2033" i="4" s="1"/>
  <c r="J969" i="4"/>
  <c r="O969" i="4" s="1"/>
  <c r="J905" i="4"/>
  <c r="O905" i="4" s="1"/>
  <c r="J873" i="4"/>
  <c r="O873" i="4" s="1"/>
  <c r="J809" i="4"/>
  <c r="O809" i="4" s="1"/>
  <c r="J777" i="4"/>
  <c r="O777" i="4" s="1"/>
  <c r="J713" i="4"/>
  <c r="O713" i="4" s="1"/>
  <c r="J649" i="4"/>
  <c r="O649" i="4" s="1"/>
  <c r="J585" i="4"/>
  <c r="O585" i="4" s="1"/>
  <c r="J533" i="4"/>
  <c r="O533" i="4" s="1"/>
  <c r="J469" i="4"/>
  <c r="O469" i="4" s="1"/>
  <c r="J405" i="4"/>
  <c r="O405" i="4" s="1"/>
  <c r="J373" i="4"/>
  <c r="O373" i="4" s="1"/>
  <c r="J281" i="4"/>
  <c r="O281" i="4" s="1"/>
  <c r="J225" i="4"/>
  <c r="O225" i="4" s="1"/>
  <c r="J4130" i="4"/>
  <c r="O4130" i="4" s="1"/>
  <c r="J4090" i="4"/>
  <c r="O4090" i="4" s="1"/>
  <c r="J4086" i="4"/>
  <c r="O4086" i="4" s="1"/>
  <c r="J4082" i="4"/>
  <c r="O4082" i="4" s="1"/>
  <c r="J4042" i="4"/>
  <c r="O4042" i="4" s="1"/>
  <c r="J4022" i="4"/>
  <c r="O4022" i="4" s="1"/>
  <c r="J3958" i="4"/>
  <c r="O3958" i="4" s="1"/>
  <c r="J3938" i="4"/>
  <c r="O3938" i="4" s="1"/>
  <c r="J3890" i="4"/>
  <c r="O3890" i="4" s="1"/>
  <c r="J3782" i="4"/>
  <c r="O3782" i="4" s="1"/>
  <c r="J3678" i="4"/>
  <c r="O3678" i="4" s="1"/>
  <c r="J3638" i="4"/>
  <c r="O3638" i="4" s="1"/>
  <c r="J3430" i="4"/>
  <c r="O3430" i="4" s="1"/>
  <c r="J3382" i="4"/>
  <c r="O3382" i="4" s="1"/>
  <c r="J3350" i="4"/>
  <c r="O3350" i="4" s="1"/>
  <c r="J3318" i="4"/>
  <c r="O3318" i="4" s="1"/>
  <c r="J3306" i="4"/>
  <c r="O3306" i="4" s="1"/>
  <c r="J3298" i="4"/>
  <c r="O3298" i="4" s="1"/>
  <c r="J3282" i="4"/>
  <c r="O3282" i="4" s="1"/>
  <c r="J3226" i="4"/>
  <c r="O3226" i="4" s="1"/>
  <c r="J3210" i="4"/>
  <c r="O3210" i="4" s="1"/>
  <c r="J3206" i="4"/>
  <c r="O3206" i="4" s="1"/>
  <c r="J3202" i="4"/>
  <c r="O3202" i="4" s="1"/>
  <c r="J3186" i="4"/>
  <c r="O3186" i="4" s="1"/>
  <c r="J3158" i="4"/>
  <c r="O3158" i="4" s="1"/>
  <c r="J3118" i="4"/>
  <c r="O3118" i="4" s="1"/>
  <c r="J3110" i="4"/>
  <c r="O3110" i="4" s="1"/>
  <c r="J3082" i="4"/>
  <c r="O3082" i="4" s="1"/>
  <c r="J3058" i="4"/>
  <c r="O3058" i="4" s="1"/>
  <c r="J3054" i="4"/>
  <c r="O3054" i="4" s="1"/>
  <c r="J2994" i="4"/>
  <c r="O2994" i="4" s="1"/>
  <c r="J2958" i="4"/>
  <c r="O2958" i="4" s="1"/>
  <c r="J2934" i="4"/>
  <c r="O2934" i="4" s="1"/>
  <c r="J2930" i="4"/>
  <c r="O2930" i="4" s="1"/>
  <c r="J2902" i="4"/>
  <c r="O2902" i="4" s="1"/>
  <c r="J2886" i="4"/>
  <c r="O2886" i="4" s="1"/>
  <c r="J2826" i="4"/>
  <c r="O2826" i="4" s="1"/>
  <c r="J2806" i="4"/>
  <c r="O2806" i="4" s="1"/>
  <c r="J2798" i="4"/>
  <c r="O2798" i="4" s="1"/>
  <c r="J2770" i="4"/>
  <c r="O2770" i="4" s="1"/>
  <c r="J2762" i="4"/>
  <c r="O2762" i="4" s="1"/>
  <c r="J2710" i="4"/>
  <c r="O2710" i="4" s="1"/>
  <c r="J2690" i="4"/>
  <c r="O2690" i="4" s="1"/>
  <c r="J2674" i="4"/>
  <c r="O2674" i="4" s="1"/>
  <c r="J2646" i="4"/>
  <c r="O2646" i="4" s="1"/>
  <c r="J2594" i="4"/>
  <c r="O2594" i="4" s="1"/>
  <c r="J2570" i="4"/>
  <c r="O2570" i="4" s="1"/>
  <c r="J2534" i="4"/>
  <c r="O2534" i="4" s="1"/>
  <c r="J2494" i="4"/>
  <c r="O2494" i="4" s="1"/>
  <c r="J2490" i="4"/>
  <c r="O2490" i="4" s="1"/>
  <c r="J2486" i="4"/>
  <c r="O2486" i="4" s="1"/>
  <c r="J2474" i="4"/>
  <c r="O2474" i="4" s="1"/>
  <c r="J2434" i="4"/>
  <c r="O2434" i="4" s="1"/>
  <c r="J2430" i="4"/>
  <c r="O2430" i="4" s="1"/>
  <c r="J2422" i="4"/>
  <c r="O2422" i="4" s="1"/>
  <c r="J2414" i="4"/>
  <c r="O2414" i="4" s="1"/>
  <c r="J2402" i="4"/>
  <c r="O2402" i="4" s="1"/>
  <c r="J2358" i="4"/>
  <c r="O2358" i="4" s="1"/>
  <c r="J2334" i="4"/>
  <c r="O2334" i="4" s="1"/>
  <c r="J2326" i="4"/>
  <c r="O2326" i="4" s="1"/>
  <c r="J2306" i="4"/>
  <c r="O2306" i="4" s="1"/>
  <c r="J2298" i="4"/>
  <c r="O2298" i="4" s="1"/>
  <c r="J2278" i="4"/>
  <c r="O2278" i="4" s="1"/>
  <c r="J2266" i="4"/>
  <c r="O2266" i="4" s="1"/>
  <c r="J2258" i="4"/>
  <c r="O2258" i="4" s="1"/>
  <c r="J2242" i="4"/>
  <c r="O2242" i="4" s="1"/>
  <c r="J2226" i="4"/>
  <c r="O2226" i="4" s="1"/>
  <c r="J2222" i="4"/>
  <c r="O2222" i="4" s="1"/>
  <c r="J2218" i="4"/>
  <c r="O2218" i="4" s="1"/>
  <c r="J2206" i="4"/>
  <c r="O2206" i="4" s="1"/>
  <c r="J2182" i="4"/>
  <c r="O2182" i="4" s="1"/>
  <c r="J2166" i="4"/>
  <c r="O2166" i="4" s="1"/>
  <c r="J2150" i="4"/>
  <c r="O2150" i="4" s="1"/>
  <c r="J1982" i="4"/>
  <c r="O1982" i="4" s="1"/>
  <c r="J1934" i="4"/>
  <c r="O1934" i="4" s="1"/>
  <c r="J1894" i="4"/>
  <c r="O1894" i="4" s="1"/>
  <c r="J1854" i="4"/>
  <c r="O1854" i="4" s="1"/>
  <c r="J1838" i="4"/>
  <c r="O1838" i="4" s="1"/>
  <c r="J1782" i="4"/>
  <c r="O1782" i="4" s="1"/>
  <c r="J1742" i="4"/>
  <c r="O1742" i="4" s="1"/>
  <c r="J1678" i="4"/>
  <c r="O1678" i="4" s="1"/>
  <c r="J1622" i="4"/>
  <c r="O1622" i="4" s="1"/>
  <c r="J1614" i="4"/>
  <c r="O1614" i="4" s="1"/>
  <c r="J1606" i="4"/>
  <c r="O1606" i="4" s="1"/>
  <c r="J1590" i="4"/>
  <c r="O1590" i="4" s="1"/>
  <c r="J1510" i="4"/>
  <c r="O1510" i="4" s="1"/>
  <c r="J1470" i="4"/>
  <c r="O1470" i="4" s="1"/>
  <c r="J1454" i="4"/>
  <c r="O1454" i="4" s="1"/>
  <c r="J1398" i="4"/>
  <c r="O1398" i="4" s="1"/>
  <c r="J1358" i="4"/>
  <c r="O1358" i="4" s="1"/>
  <c r="J1326" i="4"/>
  <c r="O1326" i="4" s="1"/>
  <c r="J1278" i="4"/>
  <c r="O1278" i="4" s="1"/>
  <c r="J1238" i="4"/>
  <c r="O1238" i="4" s="1"/>
  <c r="J1198" i="4"/>
  <c r="O1198" i="4" s="1"/>
  <c r="J1166" i="4"/>
  <c r="O1166" i="4" s="1"/>
  <c r="J1142" i="4"/>
  <c r="O1142" i="4" s="1"/>
  <c r="J1126" i="4"/>
  <c r="O1126" i="4" s="1"/>
  <c r="J1086" i="4"/>
  <c r="O1086" i="4" s="1"/>
  <c r="J998" i="4"/>
  <c r="O998" i="4" s="1"/>
  <c r="J982" i="4"/>
  <c r="O982" i="4" s="1"/>
  <c r="J918" i="4"/>
  <c r="O918" i="4" s="1"/>
  <c r="J878" i="4"/>
  <c r="O878" i="4" s="1"/>
  <c r="J830" i="4"/>
  <c r="O830" i="4" s="1"/>
  <c r="J662" i="4"/>
  <c r="O662" i="4" s="1"/>
  <c r="J598" i="4"/>
  <c r="O598" i="4" s="1"/>
  <c r="J574" i="4"/>
  <c r="O574" i="4" s="1"/>
  <c r="J566" i="4"/>
  <c r="O566" i="4" s="1"/>
  <c r="J550" i="4"/>
  <c r="O550" i="4" s="1"/>
  <c r="J534" i="4"/>
  <c r="O534" i="4" s="1"/>
  <c r="J494" i="4"/>
  <c r="O494" i="4" s="1"/>
  <c r="J422" i="4"/>
  <c r="O422" i="4" s="1"/>
  <c r="J246" i="4"/>
  <c r="O246" i="4" s="1"/>
  <c r="J222" i="4"/>
  <c r="O222" i="4" s="1"/>
  <c r="J206" i="4"/>
  <c r="O206" i="4" s="1"/>
  <c r="J4265" i="4"/>
  <c r="O4265" i="4" s="1"/>
  <c r="J3949" i="4"/>
  <c r="O3949" i="4" s="1"/>
  <c r="J3661" i="4"/>
  <c r="O3661" i="4" s="1"/>
  <c r="J3589" i="4"/>
  <c r="O3589" i="4" s="1"/>
  <c r="J3525" i="4"/>
  <c r="O3525" i="4" s="1"/>
  <c r="J3461" i="4"/>
  <c r="O3461" i="4" s="1"/>
  <c r="J1845" i="4"/>
  <c r="O1845" i="4" s="1"/>
  <c r="J1461" i="4"/>
  <c r="O1461" i="4" s="1"/>
  <c r="J1001" i="4"/>
  <c r="O1001" i="4" s="1"/>
  <c r="J693" i="4"/>
  <c r="O693" i="4" s="1"/>
  <c r="J501" i="4"/>
  <c r="O501" i="4" s="1"/>
  <c r="J437" i="4"/>
  <c r="O437" i="4" s="1"/>
  <c r="J341" i="4"/>
  <c r="O341" i="4" s="1"/>
  <c r="J289" i="4"/>
  <c r="O289" i="4" s="1"/>
  <c r="J217" i="4"/>
  <c r="O217" i="4" s="1"/>
  <c r="J4480" i="4"/>
  <c r="O4480" i="4" s="1"/>
  <c r="J4276" i="4"/>
  <c r="O4276" i="4" s="1"/>
  <c r="J4104" i="4"/>
  <c r="O4104" i="4" s="1"/>
  <c r="J3956" i="4"/>
  <c r="O3956" i="4" s="1"/>
  <c r="J3828" i="4"/>
  <c r="O3828" i="4" s="1"/>
  <c r="J3664" i="4"/>
  <c r="O3664" i="4" s="1"/>
  <c r="J3304" i="4"/>
  <c r="O3304" i="4" s="1"/>
  <c r="J3000" i="4"/>
  <c r="O3000" i="4" s="1"/>
  <c r="J2792" i="4"/>
  <c r="O2792" i="4" s="1"/>
  <c r="J2488" i="4"/>
  <c r="O2488" i="4" s="1"/>
  <c r="J3588" i="4"/>
  <c r="O3588" i="4" s="1"/>
  <c r="J3332" i="4"/>
  <c r="O3332" i="4" s="1"/>
  <c r="J3076" i="4"/>
  <c r="O3076" i="4" s="1"/>
  <c r="J2820" i="4"/>
  <c r="O2820" i="4" s="1"/>
  <c r="J2564" i="4"/>
  <c r="O2564" i="4" s="1"/>
  <c r="J2952" i="4"/>
  <c r="O2952" i="4" s="1"/>
  <c r="J2648" i="4"/>
  <c r="O2648" i="4" s="1"/>
  <c r="J4432" i="4"/>
  <c r="O4432" i="4" s="1"/>
  <c r="J4224" i="4"/>
  <c r="O4224" i="4" s="1"/>
  <c r="J4052" i="4"/>
  <c r="O4052" i="4" s="1"/>
  <c r="J3920" i="4"/>
  <c r="O3920" i="4" s="1"/>
  <c r="J3792" i="4"/>
  <c r="O3792" i="4" s="1"/>
  <c r="J3576" i="4"/>
  <c r="O3576" i="4" s="1"/>
  <c r="J3368" i="4"/>
  <c r="O3368" i="4" s="1"/>
  <c r="J3064" i="4"/>
  <c r="O3064" i="4" s="1"/>
  <c r="J2704" i="4"/>
  <c r="O2704" i="4" s="1"/>
  <c r="J3668" i="4"/>
  <c r="O3668" i="4" s="1"/>
  <c r="J3412" i="4"/>
  <c r="O3412" i="4" s="1"/>
  <c r="J3156" i="4"/>
  <c r="O3156" i="4" s="1"/>
  <c r="J2900" i="4"/>
  <c r="O2900" i="4" s="1"/>
  <c r="J2644" i="4"/>
  <c r="O2644" i="4" s="1"/>
  <c r="J4504" i="4"/>
  <c r="O4504" i="4" s="1"/>
  <c r="J4392" i="4"/>
  <c r="O4392" i="4" s="1"/>
  <c r="J4252" i="4"/>
  <c r="O4252" i="4" s="1"/>
  <c r="J4124" i="4"/>
  <c r="O4124" i="4" s="1"/>
  <c r="J3988" i="4"/>
  <c r="O3988" i="4" s="1"/>
  <c r="J3860" i="4"/>
  <c r="O3860" i="4" s="1"/>
  <c r="J3732" i="4"/>
  <c r="O3732" i="4" s="1"/>
  <c r="J3488" i="4"/>
  <c r="O3488" i="4" s="1"/>
  <c r="J3232" i="4"/>
  <c r="O3232" i="4" s="1"/>
  <c r="J2976" i="4"/>
  <c r="O2976" i="4" s="1"/>
  <c r="J2720" i="4"/>
  <c r="O2720" i="4" s="1"/>
  <c r="J4356" i="4"/>
  <c r="O4356" i="4" s="1"/>
  <c r="J3656" i="4"/>
  <c r="O3656" i="4" s="1"/>
  <c r="J3708" i="4"/>
  <c r="O3708" i="4" s="1"/>
  <c r="J3004" i="4"/>
  <c r="O3004" i="4" s="1"/>
  <c r="J2492" i="4"/>
  <c r="O2492" i="4" s="1"/>
  <c r="J1988" i="4"/>
  <c r="O1988" i="4" s="1"/>
  <c r="J1952" i="4"/>
  <c r="O1952" i="4" s="1"/>
  <c r="J1920" i="4"/>
  <c r="O1920" i="4" s="1"/>
  <c r="J1868" i="4"/>
  <c r="O1868" i="4" s="1"/>
  <c r="J1848" i="4"/>
  <c r="O1848" i="4" s="1"/>
  <c r="J1816" i="4"/>
  <c r="O1816" i="4" s="1"/>
  <c r="J1784" i="4"/>
  <c r="O1784" i="4" s="1"/>
  <c r="J1748" i="4"/>
  <c r="O1748" i="4" s="1"/>
  <c r="J1712" i="4"/>
  <c r="O1712" i="4" s="1"/>
  <c r="J1680" i="4"/>
  <c r="O1680" i="4" s="1"/>
  <c r="J1644" i="4"/>
  <c r="O1644" i="4" s="1"/>
  <c r="J1592" i="4"/>
  <c r="O1592" i="4" s="1"/>
  <c r="J1560" i="4"/>
  <c r="O1560" i="4" s="1"/>
  <c r="J1540" i="4"/>
  <c r="O1540" i="4" s="1"/>
  <c r="J1504" i="4"/>
  <c r="O1504" i="4" s="1"/>
  <c r="J1472" i="4"/>
  <c r="O1472" i="4" s="1"/>
  <c r="J4216" i="4"/>
  <c r="O4216" i="4" s="1"/>
  <c r="J3480" i="4"/>
  <c r="O3480" i="4" s="1"/>
  <c r="J2584" i="4"/>
  <c r="O2584" i="4" s="1"/>
  <c r="J3164" i="4"/>
  <c r="O3164" i="4" s="1"/>
  <c r="J2652" i="4"/>
  <c r="O2652" i="4" s="1"/>
  <c r="J4240" i="4"/>
  <c r="O4240" i="4" s="1"/>
  <c r="J3932" i="4"/>
  <c r="O3932" i="4" s="1"/>
  <c r="J3500" i="4"/>
  <c r="O3500" i="4" s="1"/>
  <c r="J2504" i="4"/>
  <c r="O2504" i="4" s="1"/>
  <c r="J1064" i="4"/>
  <c r="O1064" i="4" s="1"/>
  <c r="J1008" i="4"/>
  <c r="O1008" i="4" s="1"/>
  <c r="J928" i="4"/>
  <c r="O928" i="4" s="1"/>
  <c r="J852" i="4"/>
  <c r="O852" i="4" s="1"/>
  <c r="J780" i="4"/>
  <c r="O780" i="4" s="1"/>
  <c r="J720" i="4"/>
  <c r="O720" i="4" s="1"/>
  <c r="J660" i="4"/>
  <c r="O660" i="4" s="1"/>
  <c r="J584" i="4"/>
  <c r="O584" i="4" s="1"/>
  <c r="J528" i="4"/>
  <c r="O528" i="4" s="1"/>
  <c r="J436" i="4"/>
  <c r="O436" i="4" s="1"/>
  <c r="J408" i="4"/>
  <c r="O408" i="4" s="1"/>
  <c r="J336" i="4"/>
  <c r="O336" i="4" s="1"/>
  <c r="J1108" i="4"/>
  <c r="O1108" i="4" s="1"/>
  <c r="J1032" i="4"/>
  <c r="O1032" i="4" s="1"/>
  <c r="J968" i="4"/>
  <c r="O968" i="4" s="1"/>
  <c r="J908" i="4"/>
  <c r="O908" i="4" s="1"/>
  <c r="J836" i="4"/>
  <c r="O836" i="4" s="1"/>
  <c r="J776" i="4"/>
  <c r="O776" i="4" s="1"/>
  <c r="J700" i="4"/>
  <c r="O700" i="4" s="1"/>
  <c r="J624" i="4"/>
  <c r="O624" i="4" s="1"/>
  <c r="J548" i="4"/>
  <c r="O548" i="4" s="1"/>
  <c r="J516" i="4"/>
  <c r="O516" i="4" s="1"/>
  <c r="J456" i="4"/>
  <c r="O456" i="4" s="1"/>
  <c r="J396" i="4"/>
  <c r="O396" i="4" s="1"/>
  <c r="J178" i="4"/>
  <c r="O178" i="4" s="1"/>
  <c r="J146" i="4"/>
  <c r="O146" i="4" s="1"/>
  <c r="J114" i="4"/>
  <c r="O114" i="4" s="1"/>
  <c r="J3694" i="4"/>
  <c r="O3694" i="4" s="1"/>
  <c r="J4014" i="4"/>
  <c r="O4014" i="4" s="1"/>
  <c r="J3982" i="4"/>
  <c r="O3982" i="4" s="1"/>
  <c r="J3954" i="4"/>
  <c r="O3954" i="4" s="1"/>
  <c r="J3942" i="4"/>
  <c r="O3942" i="4" s="1"/>
  <c r="J3914" i="4"/>
  <c r="O3914" i="4" s="1"/>
  <c r="J3886" i="4"/>
  <c r="O3886" i="4" s="1"/>
  <c r="J3866" i="4"/>
  <c r="O3866" i="4" s="1"/>
  <c r="J3814" i="4"/>
  <c r="O3814" i="4" s="1"/>
  <c r="J3786" i="4"/>
  <c r="O3786" i="4" s="1"/>
  <c r="J3762" i="4"/>
  <c r="O3762" i="4" s="1"/>
  <c r="J3726" i="4"/>
  <c r="O3726" i="4" s="1"/>
  <c r="J3710" i="4"/>
  <c r="O3710" i="4" s="1"/>
  <c r="J3682" i="4"/>
  <c r="O3682" i="4" s="1"/>
  <c r="J3650" i="4"/>
  <c r="O3650" i="4" s="1"/>
  <c r="J3618" i="4"/>
  <c r="O3618" i="4" s="1"/>
  <c r="J3590" i="4"/>
  <c r="O3590" i="4" s="1"/>
  <c r="J3562" i="4"/>
  <c r="O3562" i="4" s="1"/>
  <c r="J3530" i="4"/>
  <c r="O3530" i="4" s="1"/>
  <c r="J3498" i="4"/>
  <c r="O3498" i="4" s="1"/>
  <c r="J3478" i="4"/>
  <c r="O3478" i="4" s="1"/>
  <c r="J3454" i="4"/>
  <c r="O3454" i="4" s="1"/>
  <c r="J4692" i="4"/>
  <c r="O4692" i="4" s="1"/>
  <c r="J3464" i="4"/>
  <c r="O3464" i="4" s="1"/>
  <c r="J3468" i="4"/>
  <c r="O3468" i="4" s="1"/>
  <c r="J4416" i="4"/>
  <c r="O4416" i="4" s="1"/>
  <c r="J4376" i="4"/>
  <c r="O4376" i="4" s="1"/>
  <c r="J4344" i="4"/>
  <c r="O4344" i="4" s="1"/>
  <c r="J4176" i="4"/>
  <c r="O4176" i="4" s="1"/>
  <c r="J4080" i="4"/>
  <c r="O4080" i="4" s="1"/>
  <c r="J3244" i="4"/>
  <c r="O3244" i="4" s="1"/>
  <c r="J3180" i="4"/>
  <c r="O3180" i="4" s="1"/>
  <c r="J3068" i="4"/>
  <c r="O3068" i="4" s="1"/>
  <c r="J2956" i="4"/>
  <c r="O2956" i="4" s="1"/>
  <c r="J2860" i="4"/>
  <c r="O2860" i="4" s="1"/>
  <c r="J2732" i="4"/>
  <c r="O2732" i="4" s="1"/>
  <c r="J2604" i="4"/>
  <c r="O2604" i="4" s="1"/>
  <c r="J2476" i="4"/>
  <c r="O2476" i="4" s="1"/>
  <c r="J2460" i="4"/>
  <c r="O2460" i="4" s="1"/>
  <c r="J2444" i="4"/>
  <c r="O2444" i="4" s="1"/>
  <c r="J2428" i="4"/>
  <c r="O2428" i="4" s="1"/>
  <c r="J2412" i="4"/>
  <c r="O2412" i="4" s="1"/>
  <c r="J2396" i="4"/>
  <c r="O2396" i="4" s="1"/>
  <c r="J2376" i="4"/>
  <c r="O2376" i="4" s="1"/>
  <c r="J2360" i="4"/>
  <c r="O2360" i="4" s="1"/>
  <c r="J2340" i="4"/>
  <c r="O2340" i="4" s="1"/>
  <c r="J2320" i="4"/>
  <c r="O2320" i="4" s="1"/>
  <c r="J2300" i="4"/>
  <c r="O2300" i="4" s="1"/>
  <c r="J2284" i="4"/>
  <c r="O2284" i="4" s="1"/>
  <c r="J2264" i="4"/>
  <c r="O2264" i="4" s="1"/>
  <c r="J2248" i="4"/>
  <c r="O2248" i="4" s="1"/>
  <c r="J2220" i="4"/>
  <c r="O2220" i="4" s="1"/>
  <c r="J2204" i="4"/>
  <c r="O2204" i="4" s="1"/>
  <c r="J2184" i="4"/>
  <c r="O2184" i="4" s="1"/>
  <c r="J2168" i="4"/>
  <c r="O2168" i="4" s="1"/>
  <c r="J2152" i="4"/>
  <c r="O2152" i="4" s="1"/>
  <c r="J2132" i="4"/>
  <c r="O2132" i="4" s="1"/>
  <c r="J2116" i="4"/>
  <c r="O2116" i="4" s="1"/>
  <c r="J2100" i="4"/>
  <c r="O2100" i="4" s="1"/>
  <c r="J2084" i="4"/>
  <c r="O2084" i="4" s="1"/>
  <c r="J2076" i="4"/>
  <c r="O2076" i="4" s="1"/>
  <c r="J2060" i="4"/>
  <c r="O2060" i="4" s="1"/>
  <c r="J2044" i="4"/>
  <c r="O2044" i="4" s="1"/>
  <c r="J2028" i="4"/>
  <c r="O2028" i="4" s="1"/>
  <c r="J2012" i="4"/>
  <c r="O2012" i="4" s="1"/>
  <c r="J1768" i="4"/>
  <c r="O1768" i="4" s="1"/>
  <c r="J1512" i="4"/>
  <c r="O1512" i="4" s="1"/>
  <c r="O1420" i="4"/>
  <c r="O1404" i="4"/>
  <c r="O1368" i="4"/>
  <c r="O1140" i="4"/>
  <c r="J128" i="4"/>
  <c r="O128" i="4" s="1"/>
  <c r="J112" i="4"/>
  <c r="O112" i="4" s="1"/>
  <c r="J5034" i="4"/>
  <c r="O5034" i="4" s="1"/>
  <c r="J4990" i="4"/>
  <c r="O4990" i="4" s="1"/>
  <c r="J4962" i="4"/>
  <c r="O4962" i="4" s="1"/>
  <c r="J4926" i="4"/>
  <c r="O4926" i="4" s="1"/>
  <c r="J4850" i="4"/>
  <c r="O4850" i="4" s="1"/>
  <c r="J4842" i="4"/>
  <c r="O4842" i="4" s="1"/>
  <c r="J4794" i="4"/>
  <c r="O4794" i="4" s="1"/>
  <c r="J4770" i="4"/>
  <c r="O4770" i="4" s="1"/>
  <c r="J4746" i="4"/>
  <c r="O4746" i="4" s="1"/>
  <c r="J4678" i="4"/>
  <c r="O4678" i="4" s="1"/>
  <c r="J4646" i="4"/>
  <c r="O4646" i="4" s="1"/>
  <c r="J4590" i="4"/>
  <c r="O4590" i="4" s="1"/>
  <c r="J4574" i="4"/>
  <c r="O4574" i="4" s="1"/>
  <c r="J4506" i="4"/>
  <c r="O4506" i="4" s="1"/>
  <c r="J4486" i="4"/>
  <c r="O4486" i="4" s="1"/>
  <c r="J4482" i="4"/>
  <c r="O4482" i="4" s="1"/>
  <c r="J4426" i="4"/>
  <c r="O4426" i="4" s="1"/>
  <c r="J4398" i="4"/>
  <c r="O4398" i="4" s="1"/>
  <c r="J4370" i="4"/>
  <c r="O4370" i="4" s="1"/>
  <c r="J4290" i="4"/>
  <c r="O4290" i="4" s="1"/>
  <c r="J4234" i="4"/>
  <c r="O4234" i="4" s="1"/>
  <c r="J4214" i="4"/>
  <c r="O4214" i="4" s="1"/>
  <c r="J4194" i="4"/>
  <c r="O4194" i="4" s="1"/>
  <c r="J2778" i="4"/>
  <c r="O2778" i="4" s="1"/>
  <c r="J2138" i="4"/>
  <c r="O2138" i="4" s="1"/>
  <c r="J782" i="4"/>
  <c r="O782" i="4" s="1"/>
  <c r="J4217" i="4"/>
  <c r="O4217" i="4" s="1"/>
  <c r="J4125" i="4"/>
  <c r="O4125" i="4" s="1"/>
  <c r="J4089" i="4"/>
  <c r="O4089" i="4" s="1"/>
  <c r="J3929" i="4"/>
  <c r="O3929" i="4" s="1"/>
  <c r="J3893" i="4"/>
  <c r="O3893" i="4" s="1"/>
  <c r="J3849" i="4"/>
  <c r="O3849" i="4" s="1"/>
  <c r="J3813" i="4"/>
  <c r="O3813" i="4" s="1"/>
  <c r="J2969" i="4"/>
  <c r="O2969" i="4" s="1"/>
  <c r="J2905" i="4"/>
  <c r="O2905" i="4" s="1"/>
  <c r="J2841" i="4"/>
  <c r="O2841" i="4" s="1"/>
  <c r="J2777" i="4"/>
  <c r="O2777" i="4" s="1"/>
  <c r="J2713" i="4"/>
  <c r="O2713" i="4" s="1"/>
  <c r="J2649" i="4"/>
  <c r="O2649" i="4" s="1"/>
  <c r="J2585" i="4"/>
  <c r="O2585" i="4" s="1"/>
  <c r="J2521" i="4"/>
  <c r="O2521" i="4" s="1"/>
  <c r="J2457" i="4"/>
  <c r="O2457" i="4" s="1"/>
  <c r="J2393" i="4"/>
  <c r="O2393" i="4" s="1"/>
  <c r="J1981" i="4"/>
  <c r="O1981" i="4" s="1"/>
  <c r="J1949" i="4"/>
  <c r="O1949" i="4" s="1"/>
  <c r="J1853" i="4"/>
  <c r="O1853" i="4" s="1"/>
  <c r="J1821" i="4"/>
  <c r="O1821" i="4" s="1"/>
  <c r="J1725" i="4"/>
  <c r="O1725" i="4" s="1"/>
  <c r="J1693" i="4"/>
  <c r="O1693" i="4" s="1"/>
  <c r="J1597" i="4"/>
  <c r="O1597" i="4" s="1"/>
  <c r="J1533" i="4"/>
  <c r="O1533" i="4" s="1"/>
  <c r="J1277" i="4"/>
  <c r="O1277" i="4" s="1"/>
  <c r="J1245" i="4"/>
  <c r="O1245" i="4" s="1"/>
  <c r="J1194" i="4"/>
  <c r="O1194" i="4" s="1"/>
  <c r="J1169" i="4"/>
  <c r="O1169" i="4" s="1"/>
  <c r="J1021" i="4"/>
  <c r="O1021" i="4" s="1"/>
  <c r="J1002" i="4"/>
  <c r="O1002" i="4" s="1"/>
  <c r="J893" i="4"/>
  <c r="O893" i="4" s="1"/>
  <c r="J874" i="4"/>
  <c r="O874" i="4" s="1"/>
  <c r="J765" i="4"/>
  <c r="O765" i="4" s="1"/>
  <c r="J746" i="4"/>
  <c r="O746" i="4" s="1"/>
  <c r="J637" i="4"/>
  <c r="O637" i="4" s="1"/>
  <c r="J618" i="4"/>
  <c r="O618" i="4" s="1"/>
  <c r="J529" i="4"/>
  <c r="O529" i="4" s="1"/>
  <c r="J509" i="4"/>
  <c r="O509" i="4" s="1"/>
  <c r="J401" i="4"/>
  <c r="O401" i="4" s="1"/>
  <c r="J362" i="4"/>
  <c r="O362" i="4" s="1"/>
  <c r="J141" i="4"/>
  <c r="O141" i="4" s="1"/>
  <c r="J109" i="4"/>
  <c r="O109" i="4" s="1"/>
  <c r="J274" i="4"/>
  <c r="O274" i="4" s="1"/>
  <c r="J250" i="4"/>
  <c r="O250" i="4" s="1"/>
  <c r="J3913" i="4"/>
  <c r="O3913" i="4" s="1"/>
  <c r="J3605" i="4"/>
  <c r="O3605" i="4" s="1"/>
  <c r="J3485" i="4"/>
  <c r="O3485" i="4" s="1"/>
  <c r="J3357" i="4"/>
  <c r="O3357" i="4" s="1"/>
  <c r="J3237" i="4"/>
  <c r="O3237" i="4" s="1"/>
  <c r="J3117" i="4"/>
  <c r="O3117" i="4" s="1"/>
  <c r="J2153" i="4"/>
  <c r="O2153" i="4" s="1"/>
  <c r="J1865" i="4"/>
  <c r="O1865" i="4" s="1"/>
  <c r="J1801" i="4"/>
  <c r="O1801" i="4" s="1"/>
  <c r="J1737" i="4"/>
  <c r="O1737" i="4" s="1"/>
  <c r="J1545" i="4"/>
  <c r="O1545" i="4" s="1"/>
  <c r="J1385" i="4"/>
  <c r="O1385" i="4" s="1"/>
  <c r="J1321" i="4"/>
  <c r="O1321" i="4" s="1"/>
  <c r="J1173" i="4"/>
  <c r="O1173" i="4" s="1"/>
  <c r="J313" i="4"/>
  <c r="O313" i="4" s="1"/>
  <c r="J4122" i="4"/>
  <c r="O4122" i="4" s="1"/>
  <c r="J4102" i="4"/>
  <c r="O4102" i="4" s="1"/>
  <c r="J3930" i="4"/>
  <c r="O3930" i="4" s="1"/>
  <c r="J3574" i="4"/>
  <c r="O3574" i="4" s="1"/>
  <c r="J3514" i="4"/>
  <c r="O3514" i="4" s="1"/>
  <c r="J3414" i="4"/>
  <c r="O3414" i="4" s="1"/>
  <c r="J3394" i="4"/>
  <c r="O3394" i="4" s="1"/>
  <c r="J3310" i="4"/>
  <c r="O3310" i="4" s="1"/>
  <c r="J3290" i="4"/>
  <c r="O3290" i="4" s="1"/>
  <c r="J3270" i="4"/>
  <c r="O3270" i="4" s="1"/>
  <c r="J3218" i="4"/>
  <c r="O3218" i="4" s="1"/>
  <c r="J3122" i="4"/>
  <c r="O3122" i="4" s="1"/>
  <c r="J3062" i="4"/>
  <c r="O3062" i="4" s="1"/>
  <c r="J3018" i="4"/>
  <c r="O3018" i="4" s="1"/>
  <c r="J2970" i="4"/>
  <c r="O2970" i="4" s="1"/>
  <c r="J2922" i="4"/>
  <c r="O2922" i="4" s="1"/>
  <c r="J2830" i="4"/>
  <c r="O2830" i="4" s="1"/>
  <c r="J2802" i="4"/>
  <c r="O2802" i="4" s="1"/>
  <c r="J2782" i="4"/>
  <c r="O2782" i="4" s="1"/>
  <c r="J2746" i="4"/>
  <c r="O2746" i="4" s="1"/>
  <c r="J2726" i="4"/>
  <c r="O2726" i="4" s="1"/>
  <c r="J2702" i="4"/>
  <c r="O2702" i="4" s="1"/>
  <c r="J2626" i="4"/>
  <c r="O2626" i="4" s="1"/>
  <c r="J2602" i="4"/>
  <c r="O2602" i="4" s="1"/>
  <c r="J2578" i="4"/>
  <c r="O2578" i="4" s="1"/>
  <c r="J2554" i="4"/>
  <c r="O2554" i="4" s="1"/>
  <c r="J2530" i="4"/>
  <c r="O2530" i="4" s="1"/>
  <c r="J2506" i="4"/>
  <c r="O2506" i="4" s="1"/>
  <c r="J2446" i="4"/>
  <c r="O2446" i="4" s="1"/>
  <c r="J2398" i="4"/>
  <c r="O2398" i="4" s="1"/>
  <c r="J2342" i="4"/>
  <c r="O2342" i="4" s="1"/>
  <c r="J2322" i="4"/>
  <c r="O2322" i="4" s="1"/>
  <c r="J2250" i="4"/>
  <c r="O2250" i="4" s="1"/>
  <c r="J2198" i="4"/>
  <c r="O2198" i="4" s="1"/>
  <c r="J2186" i="4"/>
  <c r="O2186" i="4" s="1"/>
  <c r="J2174" i="4"/>
  <c r="O2174" i="4" s="1"/>
  <c r="J2126" i="4"/>
  <c r="O2126" i="4" s="1"/>
  <c r="J1990" i="4"/>
  <c r="O1990" i="4" s="1"/>
  <c r="J1966" i="4"/>
  <c r="O1966" i="4" s="1"/>
  <c r="J1806" i="4"/>
  <c r="O1806" i="4" s="1"/>
  <c r="J1758" i="4"/>
  <c r="O1758" i="4" s="1"/>
  <c r="J1694" i="4"/>
  <c r="O1694" i="4" s="1"/>
  <c r="J1526" i="4"/>
  <c r="O1526" i="4" s="1"/>
  <c r="J1430" i="4"/>
  <c r="O1430" i="4" s="1"/>
  <c r="J1406" i="4"/>
  <c r="O1406" i="4" s="1"/>
  <c r="J1190" i="4"/>
  <c r="O1190" i="4" s="1"/>
  <c r="J1134" i="4"/>
  <c r="O1134" i="4" s="1"/>
  <c r="J1030" i="4"/>
  <c r="O1030" i="4" s="1"/>
  <c r="J934" i="4"/>
  <c r="O934" i="4" s="1"/>
  <c r="J838" i="4"/>
  <c r="O838" i="4" s="1"/>
  <c r="J806" i="4"/>
  <c r="O806" i="4" s="1"/>
  <c r="J766" i="4"/>
  <c r="O766" i="4" s="1"/>
  <c r="J718" i="4"/>
  <c r="O718" i="4" s="1"/>
  <c r="J678" i="4"/>
  <c r="O678" i="4" s="1"/>
  <c r="J334" i="4"/>
  <c r="O334" i="4" s="1"/>
  <c r="J286" i="4"/>
  <c r="O286" i="4" s="1"/>
  <c r="J270" i="4"/>
  <c r="O270" i="4" s="1"/>
  <c r="J198" i="4"/>
  <c r="O198" i="4" s="1"/>
  <c r="J3789" i="4"/>
  <c r="O3789" i="4" s="1"/>
  <c r="J3693" i="4"/>
  <c r="O3693" i="4" s="1"/>
  <c r="J3557" i="4"/>
  <c r="O3557" i="4" s="1"/>
  <c r="J2337" i="4"/>
  <c r="O2337" i="4" s="1"/>
  <c r="J2005" i="4"/>
  <c r="O2005" i="4" s="1"/>
  <c r="J1301" i="4"/>
  <c r="O1301" i="4" s="1"/>
  <c r="J853" i="4"/>
  <c r="O853" i="4" s="1"/>
  <c r="J249" i="4"/>
  <c r="O249" i="4" s="1"/>
  <c r="J4468" i="4"/>
  <c r="O4468" i="4" s="1"/>
  <c r="J4256" i="4"/>
  <c r="O4256" i="4" s="1"/>
  <c r="J4084" i="4"/>
  <c r="O4084" i="4" s="1"/>
  <c r="J3940" i="4"/>
  <c r="O3940" i="4" s="1"/>
  <c r="J3876" i="4"/>
  <c r="O3876" i="4" s="1"/>
  <c r="J3748" i="4"/>
  <c r="O3748" i="4" s="1"/>
  <c r="J3432" i="4"/>
  <c r="O3432" i="4" s="1"/>
  <c r="J3128" i="4"/>
  <c r="O3128" i="4" s="1"/>
  <c r="J2768" i="4"/>
  <c r="O2768" i="4" s="1"/>
  <c r="J4424" i="4"/>
  <c r="O4424" i="4" s="1"/>
  <c r="J3556" i="4"/>
  <c r="O3556" i="4" s="1"/>
  <c r="J3300" i="4"/>
  <c r="O3300" i="4" s="1"/>
  <c r="J3044" i="4"/>
  <c r="O3044" i="4" s="1"/>
  <c r="J2788" i="4"/>
  <c r="O2788" i="4" s="1"/>
  <c r="J2532" i="4"/>
  <c r="O2532" i="4" s="1"/>
  <c r="J2928" i="4"/>
  <c r="O2928" i="4" s="1"/>
  <c r="J2568" i="4"/>
  <c r="O2568" i="4" s="1"/>
  <c r="J4388" i="4"/>
  <c r="O4388" i="4" s="1"/>
  <c r="J4200" i="4"/>
  <c r="O4200" i="4" s="1"/>
  <c r="J4032" i="4"/>
  <c r="O4032" i="4" s="1"/>
  <c r="J3904" i="4"/>
  <c r="O3904" i="4" s="1"/>
  <c r="J3840" i="4"/>
  <c r="O3840" i="4" s="1"/>
  <c r="J3704" i="4"/>
  <c r="O3704" i="4" s="1"/>
  <c r="J3344" i="4"/>
  <c r="O3344" i="4" s="1"/>
  <c r="J2984" i="4"/>
  <c r="O2984" i="4" s="1"/>
  <c r="J2680" i="4"/>
  <c r="O2680" i="4" s="1"/>
  <c r="J3636" i="4"/>
  <c r="O3636" i="4" s="1"/>
  <c r="J3380" i="4"/>
  <c r="O3380" i="4" s="1"/>
  <c r="J3124" i="4"/>
  <c r="O3124" i="4" s="1"/>
  <c r="J2868" i="4"/>
  <c r="O2868" i="4" s="1"/>
  <c r="J2612" i="4"/>
  <c r="O2612" i="4" s="1"/>
  <c r="J4484" i="4"/>
  <c r="O4484" i="4" s="1"/>
  <c r="J4364" i="4"/>
  <c r="O4364" i="4" s="1"/>
  <c r="J4236" i="4"/>
  <c r="O4236" i="4" s="1"/>
  <c r="J4108" i="4"/>
  <c r="O4108" i="4" s="1"/>
  <c r="J3976" i="4"/>
  <c r="O3976" i="4" s="1"/>
  <c r="J3848" i="4"/>
  <c r="O3848" i="4" s="1"/>
  <c r="J3712" i="4"/>
  <c r="O3712" i="4" s="1"/>
  <c r="J3456" i="4"/>
  <c r="O3456" i="4" s="1"/>
  <c r="J3200" i="4"/>
  <c r="O3200" i="4" s="1"/>
  <c r="J2944" i="4"/>
  <c r="O2944" i="4" s="1"/>
  <c r="J2688" i="4"/>
  <c r="O2688" i="4" s="1"/>
  <c r="J4304" i="4"/>
  <c r="O4304" i="4" s="1"/>
  <c r="J3416" i="4"/>
  <c r="O3416" i="4" s="1"/>
  <c r="J3612" i="4"/>
  <c r="O3612" i="4" s="1"/>
  <c r="J2940" i="4"/>
  <c r="O2940" i="4" s="1"/>
  <c r="J3096" i="4"/>
  <c r="O3096" i="4" s="1"/>
  <c r="J1984" i="4"/>
  <c r="O1984" i="4" s="1"/>
  <c r="J1948" i="4"/>
  <c r="O1948" i="4" s="1"/>
  <c r="J1900" i="4"/>
  <c r="O1900" i="4" s="1"/>
  <c r="J1864" i="4"/>
  <c r="O1864" i="4" s="1"/>
  <c r="J1828" i="4"/>
  <c r="O1828" i="4" s="1"/>
  <c r="J1796" i="4"/>
  <c r="O1796" i="4" s="1"/>
  <c r="J1760" i="4"/>
  <c r="O1760" i="4" s="1"/>
  <c r="J1740" i="4"/>
  <c r="O1740" i="4" s="1"/>
  <c r="J1708" i="4"/>
  <c r="O1708" i="4" s="1"/>
  <c r="J1676" i="4"/>
  <c r="O1676" i="4" s="1"/>
  <c r="J1640" i="4"/>
  <c r="O1640" i="4" s="1"/>
  <c r="J1604" i="4"/>
  <c r="O1604" i="4" s="1"/>
  <c r="J1572" i="4"/>
  <c r="O1572" i="4" s="1"/>
  <c r="J1536" i="4"/>
  <c r="O1536" i="4" s="1"/>
  <c r="J1500" i="4"/>
  <c r="O1500" i="4" s="1"/>
  <c r="J1468" i="4"/>
  <c r="O1468" i="4" s="1"/>
  <c r="J4164" i="4"/>
  <c r="O4164" i="4" s="1"/>
  <c r="J3272" i="4"/>
  <c r="O3272" i="4" s="1"/>
  <c r="J3356" i="4"/>
  <c r="O3356" i="4" s="1"/>
  <c r="J3100" i="4"/>
  <c r="O3100" i="4" s="1"/>
  <c r="J2588" i="4"/>
  <c r="O2588" i="4" s="1"/>
  <c r="J4196" i="4"/>
  <c r="O4196" i="4" s="1"/>
  <c r="J3896" i="4"/>
  <c r="O3896" i="4" s="1"/>
  <c r="J3564" i="4"/>
  <c r="O3564" i="4" s="1"/>
  <c r="J1056" i="4"/>
  <c r="O1056" i="4" s="1"/>
  <c r="J1000" i="4"/>
  <c r="O1000" i="4" s="1"/>
  <c r="J920" i="4"/>
  <c r="O920" i="4" s="1"/>
  <c r="J848" i="4"/>
  <c r="O848" i="4" s="1"/>
  <c r="J772" i="4"/>
  <c r="O772" i="4" s="1"/>
  <c r="J712" i="4"/>
  <c r="O712" i="4" s="1"/>
  <c r="J652" i="4"/>
  <c r="O652" i="4" s="1"/>
  <c r="J576" i="4"/>
  <c r="O576" i="4" s="1"/>
  <c r="J520" i="4"/>
  <c r="O520" i="4" s="1"/>
  <c r="J428" i="4"/>
  <c r="O428" i="4" s="1"/>
  <c r="J356" i="4"/>
  <c r="O356" i="4" s="1"/>
  <c r="J1068" i="4"/>
  <c r="O1068" i="4" s="1"/>
  <c r="J988" i="4"/>
  <c r="O988" i="4" s="1"/>
  <c r="J932" i="4"/>
  <c r="O932" i="4" s="1"/>
  <c r="J872" i="4"/>
  <c r="O872" i="4" s="1"/>
  <c r="J796" i="4"/>
  <c r="O796" i="4" s="1"/>
  <c r="J692" i="4"/>
  <c r="O692" i="4" s="1"/>
  <c r="J620" i="4"/>
  <c r="O620" i="4" s="1"/>
  <c r="J540" i="4"/>
  <c r="O540" i="4" s="1"/>
  <c r="J484" i="4"/>
  <c r="O484" i="4" s="1"/>
  <c r="J424" i="4"/>
  <c r="O424" i="4" s="1"/>
  <c r="J360" i="4"/>
  <c r="O360" i="4" s="1"/>
  <c r="J174" i="4"/>
  <c r="O174" i="4" s="1"/>
  <c r="J142" i="4"/>
  <c r="O142" i="4" s="1"/>
  <c r="J110" i="4"/>
  <c r="O110" i="4" s="1"/>
  <c r="J3502" i="4"/>
  <c r="O3502" i="4" s="1"/>
  <c r="J4612" i="4"/>
  <c r="O4612" i="4" s="1"/>
  <c r="J5012" i="4"/>
  <c r="O5012" i="4" s="1"/>
  <c r="J4980" i="4"/>
  <c r="O4980" i="4" s="1"/>
  <c r="J4940" i="4"/>
  <c r="O4940" i="4" s="1"/>
  <c r="J4900" i="4"/>
  <c r="O4900" i="4" s="1"/>
  <c r="J4872" i="4"/>
  <c r="O4872" i="4" s="1"/>
  <c r="J4848" i="4"/>
  <c r="O4848" i="4" s="1"/>
  <c r="J4804" i="4"/>
  <c r="O4804" i="4" s="1"/>
  <c r="J4764" i="4"/>
  <c r="O4764" i="4" s="1"/>
  <c r="J4736" i="4"/>
  <c r="O4736" i="4" s="1"/>
  <c r="J4720" i="4"/>
  <c r="O4720" i="4" s="1"/>
  <c r="J4684" i="4"/>
  <c r="O4684" i="4" s="1"/>
  <c r="J4632" i="4"/>
  <c r="O4632" i="4" s="1"/>
  <c r="J4592" i="4"/>
  <c r="O4592" i="4" s="1"/>
  <c r="J4568" i="4"/>
  <c r="O4568" i="4" s="1"/>
  <c r="J4508" i="4"/>
  <c r="O4508" i="4" s="1"/>
  <c r="J3752" i="4"/>
  <c r="O3752" i="4" s="1"/>
  <c r="J3400" i="4"/>
  <c r="O3400" i="4" s="1"/>
  <c r="J4960" i="4"/>
  <c r="O4960" i="4" s="1"/>
  <c r="J4896" i="4"/>
  <c r="O4896" i="4" s="1"/>
  <c r="J5032" i="4"/>
  <c r="O5032" i="4" s="1"/>
  <c r="J4984" i="4"/>
  <c r="O4984" i="4" s="1"/>
  <c r="J4944" i="4"/>
  <c r="O4944" i="4" s="1"/>
  <c r="J4912" i="4"/>
  <c r="O4912" i="4" s="1"/>
  <c r="J4860" i="4"/>
  <c r="O4860" i="4" s="1"/>
  <c r="J4828" i="4"/>
  <c r="O4828" i="4" s="1"/>
  <c r="J4800" i="4"/>
  <c r="O4800" i="4" s="1"/>
  <c r="J4756" i="4"/>
  <c r="O4756" i="4" s="1"/>
  <c r="J4704" i="4"/>
  <c r="O4704" i="4" s="1"/>
  <c r="J4672" i="4"/>
  <c r="O4672" i="4" s="1"/>
  <c r="J4636" i="4"/>
  <c r="O4636" i="4" s="1"/>
  <c r="J4576" i="4"/>
  <c r="O4576" i="4" s="1"/>
  <c r="J3816" i="4"/>
  <c r="O3816" i="4" s="1"/>
  <c r="O1416" i="4"/>
  <c r="O1364" i="4"/>
  <c r="O1332" i="4"/>
  <c r="O1216" i="4"/>
  <c r="O1168" i="4"/>
  <c r="J1044" i="4"/>
  <c r="O1044" i="4" s="1"/>
  <c r="J800" i="4"/>
  <c r="O800" i="4" s="1"/>
  <c r="J512" i="4"/>
  <c r="O512" i="4" s="1"/>
  <c r="J320" i="4"/>
  <c r="O320" i="4" s="1"/>
  <c r="J304" i="4"/>
  <c r="O304" i="4" s="1"/>
  <c r="J284" i="4"/>
  <c r="O284" i="4" s="1"/>
  <c r="J264" i="4"/>
  <c r="O264" i="4" s="1"/>
  <c r="J256" i="4"/>
  <c r="O256" i="4" s="1"/>
  <c r="J240" i="4"/>
  <c r="O240" i="4" s="1"/>
  <c r="J216" i="4"/>
  <c r="O216" i="4" s="1"/>
  <c r="J196" i="4"/>
  <c r="O196" i="4" s="1"/>
  <c r="J148" i="4"/>
  <c r="O148" i="4" s="1"/>
  <c r="J5042" i="4"/>
  <c r="O5042" i="4" s="1"/>
  <c r="J4902" i="4"/>
  <c r="O4902" i="4" s="1"/>
  <c r="J4802" i="4"/>
  <c r="O4802" i="4" s="1"/>
  <c r="J4778" i="4"/>
  <c r="O4778" i="4" s="1"/>
  <c r="J4730" i="4"/>
  <c r="O4730" i="4" s="1"/>
  <c r="J4698" i="4"/>
  <c r="O4698" i="4" s="1"/>
  <c r="J4654" i="4"/>
  <c r="O4654" i="4" s="1"/>
  <c r="J4614" i="4"/>
  <c r="O4614" i="4" s="1"/>
  <c r="J4606" i="4"/>
  <c r="O4606" i="4" s="1"/>
  <c r="J4582" i="4"/>
  <c r="O4582" i="4" s="1"/>
  <c r="J4490" i="4"/>
  <c r="O4490" i="4" s="1"/>
  <c r="J4450" i="4"/>
  <c r="O4450" i="4" s="1"/>
  <c r="J4402" i="4"/>
  <c r="O4402" i="4" s="1"/>
  <c r="J4374" i="4"/>
  <c r="O4374" i="4" s="1"/>
  <c r="J4262" i="4"/>
  <c r="O4262" i="4" s="1"/>
  <c r="O1252" i="4"/>
  <c r="J3190" i="4"/>
  <c r="O3190" i="4" s="1"/>
  <c r="J2366" i="4"/>
  <c r="O2366" i="4" s="1"/>
  <c r="J1182" i="4"/>
  <c r="O1182" i="4" s="1"/>
  <c r="J262" i="4"/>
  <c r="O262" i="4" s="1"/>
  <c r="J2838" i="4"/>
  <c r="O2838" i="4" s="1"/>
  <c r="J4209" i="4"/>
  <c r="O4209" i="4" s="1"/>
  <c r="J3989" i="4"/>
  <c r="O3989" i="4" s="1"/>
  <c r="J3885" i="4"/>
  <c r="O3885" i="4" s="1"/>
  <c r="J3841" i="4"/>
  <c r="O3841" i="4" s="1"/>
  <c r="J2961" i="4"/>
  <c r="O2961" i="4" s="1"/>
  <c r="J2865" i="4"/>
  <c r="O2865" i="4" s="1"/>
  <c r="J2801" i="4"/>
  <c r="O2801" i="4" s="1"/>
  <c r="J2737" i="4"/>
  <c r="O2737" i="4" s="1"/>
  <c r="J2673" i="4"/>
  <c r="O2673" i="4" s="1"/>
  <c r="J2609" i="4"/>
  <c r="O2609" i="4" s="1"/>
  <c r="J2577" i="4"/>
  <c r="O2577" i="4" s="1"/>
  <c r="J2513" i="4"/>
  <c r="O2513" i="4" s="1"/>
  <c r="J2449" i="4"/>
  <c r="O2449" i="4" s="1"/>
  <c r="J2385" i="4"/>
  <c r="O2385" i="4" s="1"/>
  <c r="J2277" i="4"/>
  <c r="O2277" i="4" s="1"/>
  <c r="J2201" i="4"/>
  <c r="O2201" i="4" s="1"/>
  <c r="J2125" i="4"/>
  <c r="O2125" i="4" s="1"/>
  <c r="J1425" i="4"/>
  <c r="O1425" i="4" s="1"/>
  <c r="J1393" i="4"/>
  <c r="O1393" i="4" s="1"/>
  <c r="J1162" i="4"/>
  <c r="O1162" i="4" s="1"/>
  <c r="J1053" i="4"/>
  <c r="O1053" i="4" s="1"/>
  <c r="J945" i="4"/>
  <c r="O945" i="4" s="1"/>
  <c r="J797" i="4"/>
  <c r="O797" i="4" s="1"/>
  <c r="J778" i="4"/>
  <c r="O778" i="4" s="1"/>
  <c r="J689" i="4"/>
  <c r="O689" i="4" s="1"/>
  <c r="J541" i="4"/>
  <c r="O541" i="4" s="1"/>
  <c r="J433" i="4"/>
  <c r="O433" i="4" s="1"/>
  <c r="J394" i="4"/>
  <c r="O394" i="4" s="1"/>
  <c r="J133" i="4"/>
  <c r="O133" i="4" s="1"/>
  <c r="J306" i="4"/>
  <c r="O306" i="4" s="1"/>
  <c r="J298" i="4"/>
  <c r="O298" i="4" s="1"/>
  <c r="J4173" i="4"/>
  <c r="O4173" i="4" s="1"/>
  <c r="J3753" i="4"/>
  <c r="O3753" i="4" s="1"/>
  <c r="J3653" i="4"/>
  <c r="O3653" i="4" s="1"/>
  <c r="J3533" i="4"/>
  <c r="O3533" i="4" s="1"/>
  <c r="J3405" i="4"/>
  <c r="O3405" i="4" s="1"/>
  <c r="J3277" i="4"/>
  <c r="O3277" i="4" s="1"/>
  <c r="J3157" i="4"/>
  <c r="O3157" i="4" s="1"/>
  <c r="J3037" i="4"/>
  <c r="O3037" i="4" s="1"/>
  <c r="J2353" i="4"/>
  <c r="O2353" i="4" s="1"/>
  <c r="J2113" i="4"/>
  <c r="O2113" i="4" s="1"/>
  <c r="J1225" i="4"/>
  <c r="O1225" i="4" s="1"/>
  <c r="J1129" i="4"/>
  <c r="O1129" i="4" s="1"/>
  <c r="J1065" i="4"/>
  <c r="O1065" i="4" s="1"/>
  <c r="J885" i="4"/>
  <c r="O885" i="4" s="1"/>
  <c r="J821" i="4"/>
  <c r="O821" i="4" s="1"/>
  <c r="J789" i="4"/>
  <c r="O789" i="4" s="1"/>
  <c r="J725" i="4"/>
  <c r="O725" i="4" s="1"/>
  <c r="J565" i="4"/>
  <c r="O565" i="4" s="1"/>
  <c r="J297" i="4"/>
  <c r="O297" i="4" s="1"/>
  <c r="J4162" i="4"/>
  <c r="O4162" i="4" s="1"/>
  <c r="J4154" i="4"/>
  <c r="O4154" i="4" s="1"/>
  <c r="J4146" i="4"/>
  <c r="O4146" i="4" s="1"/>
  <c r="J4134" i="4"/>
  <c r="O4134" i="4" s="1"/>
  <c r="J4058" i="4"/>
  <c r="O4058" i="4" s="1"/>
  <c r="J4018" i="4"/>
  <c r="O4018" i="4" s="1"/>
  <c r="J3706" i="4"/>
  <c r="O3706" i="4" s="1"/>
  <c r="J3410" i="4"/>
  <c r="O3410" i="4" s="1"/>
  <c r="J3358" i="4"/>
  <c r="O3358" i="4" s="1"/>
  <c r="J3338" i="4"/>
  <c r="O3338" i="4" s="1"/>
  <c r="J3234" i="4"/>
  <c r="O3234" i="4" s="1"/>
  <c r="J3094" i="4"/>
  <c r="O3094" i="4" s="1"/>
  <c r="J3030" i="4"/>
  <c r="O3030" i="4" s="1"/>
  <c r="J3006" i="4"/>
  <c r="O3006" i="4" s="1"/>
  <c r="J4500" i="4"/>
  <c r="O4500" i="4" s="1"/>
  <c r="J4428" i="4"/>
  <c r="O4428" i="4" s="1"/>
  <c r="J4296" i="4"/>
  <c r="O4296" i="4" s="1"/>
  <c r="J4212" i="4"/>
  <c r="O4212" i="4" s="1"/>
  <c r="J4128" i="4"/>
  <c r="O4128" i="4" s="1"/>
  <c r="J4040" i="4"/>
  <c r="O4040" i="4" s="1"/>
  <c r="J3972" i="4"/>
  <c r="O3972" i="4" s="1"/>
  <c r="J3908" i="4"/>
  <c r="O3908" i="4" s="1"/>
  <c r="J3844" i="4"/>
  <c r="O3844" i="4" s="1"/>
  <c r="J3780" i="4"/>
  <c r="O3780" i="4" s="1"/>
  <c r="J3688" i="4"/>
  <c r="O3688" i="4" s="1"/>
  <c r="J3536" i="4"/>
  <c r="O3536" i="4" s="1"/>
  <c r="J3384" i="4"/>
  <c r="O3384" i="4" s="1"/>
  <c r="J3176" i="4"/>
  <c r="O3176" i="4" s="1"/>
  <c r="J3024" i="4"/>
  <c r="O3024" i="4" s="1"/>
  <c r="J2872" i="4"/>
  <c r="O2872" i="4" s="1"/>
  <c r="J2664" i="4"/>
  <c r="O2664" i="4" s="1"/>
  <c r="J2512" i="4"/>
  <c r="O2512" i="4" s="1"/>
  <c r="J4368" i="4"/>
  <c r="O4368" i="4" s="1"/>
  <c r="J3620" i="4"/>
  <c r="O3620" i="4" s="1"/>
  <c r="J3492" i="4"/>
  <c r="O3492" i="4" s="1"/>
  <c r="J3364" i="4"/>
  <c r="O3364" i="4" s="1"/>
  <c r="J3236" i="4"/>
  <c r="O3236" i="4" s="1"/>
  <c r="J3108" i="4"/>
  <c r="O3108" i="4" s="1"/>
  <c r="J2980" i="4"/>
  <c r="O2980" i="4" s="1"/>
  <c r="J2852" i="4"/>
  <c r="O2852" i="4" s="1"/>
  <c r="J2724" i="4"/>
  <c r="O2724" i="4" s="1"/>
  <c r="J2596" i="4"/>
  <c r="O2596" i="4" s="1"/>
  <c r="J3184" i="4"/>
  <c r="O3184" i="4" s="1"/>
  <c r="J3032" i="4"/>
  <c r="O3032" i="4" s="1"/>
  <c r="J2824" i="4"/>
  <c r="O2824" i="4" s="1"/>
  <c r="J2672" i="4"/>
  <c r="O2672" i="4" s="1"/>
  <c r="J2520" i="4"/>
  <c r="O2520" i="4" s="1"/>
  <c r="J4444" i="4"/>
  <c r="O4444" i="4" s="1"/>
  <c r="J4328" i="4"/>
  <c r="O4328" i="4" s="1"/>
  <c r="J4244" i="4"/>
  <c r="O4244" i="4" s="1"/>
  <c r="J4160" i="4"/>
  <c r="O4160" i="4" s="1"/>
  <c r="J4072" i="4"/>
  <c r="O4072" i="4" s="1"/>
  <c r="J4000" i="4"/>
  <c r="O4000" i="4" s="1"/>
  <c r="J3936" i="4"/>
  <c r="O3936" i="4" s="1"/>
  <c r="J3872" i="4"/>
  <c r="O3872" i="4" s="1"/>
  <c r="J3808" i="4"/>
  <c r="O3808" i="4" s="1"/>
  <c r="J3744" i="4"/>
  <c r="O3744" i="4" s="1"/>
  <c r="J3600" i="4"/>
  <c r="O3600" i="4" s="1"/>
  <c r="J3448" i="4"/>
  <c r="O3448" i="4" s="1"/>
  <c r="J3240" i="4"/>
  <c r="O3240" i="4" s="1"/>
  <c r="J3088" i="4"/>
  <c r="O3088" i="4" s="1"/>
  <c r="J2936" i="4"/>
  <c r="O2936" i="4" s="1"/>
  <c r="J2728" i="4"/>
  <c r="O2728" i="4" s="1"/>
  <c r="J2576" i="4"/>
  <c r="O2576" i="4" s="1"/>
  <c r="J3700" i="4"/>
  <c r="O3700" i="4" s="1"/>
  <c r="J3572" i="4"/>
  <c r="O3572" i="4" s="1"/>
  <c r="J3444" i="4"/>
  <c r="O3444" i="4" s="1"/>
  <c r="J3316" i="4"/>
  <c r="O3316" i="4" s="1"/>
  <c r="J3188" i="4"/>
  <c r="O3188" i="4" s="1"/>
  <c r="J3060" i="4"/>
  <c r="O3060" i="4" s="1"/>
  <c r="J2932" i="4"/>
  <c r="O2932" i="4" s="1"/>
  <c r="J2804" i="4"/>
  <c r="O2804" i="4" s="1"/>
  <c r="J2676" i="4"/>
  <c r="O2676" i="4" s="1"/>
  <c r="J2548" i="4"/>
  <c r="O2548" i="4" s="1"/>
  <c r="J4512" i="4"/>
  <c r="O4512" i="4" s="1"/>
  <c r="J4456" i="4"/>
  <c r="O4456" i="4" s="1"/>
  <c r="J4400" i="4"/>
  <c r="O4400" i="4" s="1"/>
  <c r="J4332" i="4"/>
  <c r="O4332" i="4" s="1"/>
  <c r="J4268" i="4"/>
  <c r="O4268" i="4" s="1"/>
  <c r="J4204" i="4"/>
  <c r="O4204" i="4" s="1"/>
  <c r="J4140" i="4"/>
  <c r="O4140" i="4" s="1"/>
  <c r="J4076" i="4"/>
  <c r="O4076" i="4" s="1"/>
  <c r="J4016" i="4"/>
  <c r="O4016" i="4" s="1"/>
  <c r="J3952" i="4"/>
  <c r="O3952" i="4" s="1"/>
  <c r="J3888" i="4"/>
  <c r="O3888" i="4" s="1"/>
  <c r="J3824" i="4"/>
  <c r="O3824" i="4" s="1"/>
  <c r="J3760" i="4"/>
  <c r="O3760" i="4" s="1"/>
  <c r="J3648" i="4"/>
  <c r="O3648" i="4" s="1"/>
  <c r="J3520" i="4"/>
  <c r="O3520" i="4" s="1"/>
  <c r="J3392" i="4"/>
  <c r="O3392" i="4" s="1"/>
  <c r="J3264" i="4"/>
  <c r="O3264" i="4" s="1"/>
  <c r="J3136" i="4"/>
  <c r="O3136" i="4" s="1"/>
  <c r="J3008" i="4"/>
  <c r="O3008" i="4" s="1"/>
  <c r="J2880" i="4"/>
  <c r="O2880" i="4" s="1"/>
  <c r="J2752" i="4"/>
  <c r="O2752" i="4" s="1"/>
  <c r="J2624" i="4"/>
  <c r="O2624" i="4" s="1"/>
  <c r="J2496" i="4"/>
  <c r="O2496" i="4" s="1"/>
  <c r="J4184" i="4"/>
  <c r="O4184" i="4" s="1"/>
  <c r="J3696" i="4"/>
  <c r="O3696" i="4" s="1"/>
  <c r="J3336" i="4"/>
  <c r="O3336" i="4" s="1"/>
  <c r="J4384" i="4"/>
  <c r="O4384" i="4" s="1"/>
  <c r="J3452" i="4"/>
  <c r="O3452" i="4" s="1"/>
  <c r="J3132" i="4"/>
  <c r="O3132" i="4" s="1"/>
  <c r="J2812" i="4"/>
  <c r="O2812" i="4" s="1"/>
  <c r="J2556" i="4"/>
  <c r="O2556" i="4" s="1"/>
  <c r="J2480" i="4"/>
  <c r="O2480" i="4" s="1"/>
  <c r="J1992" i="4"/>
  <c r="O1992" i="4" s="1"/>
  <c r="J1976" i="4"/>
  <c r="O1976" i="4" s="1"/>
  <c r="J1956" i="4"/>
  <c r="O1956" i="4" s="1"/>
  <c r="J1940" i="4"/>
  <c r="O1940" i="4" s="1"/>
  <c r="J1924" i="4"/>
  <c r="O1924" i="4" s="1"/>
  <c r="J1908" i="4"/>
  <c r="O1908" i="4" s="1"/>
  <c r="J1892" i="4"/>
  <c r="O1892" i="4" s="1"/>
  <c r="J1872" i="4"/>
  <c r="O1872" i="4" s="1"/>
  <c r="J1852" i="4"/>
  <c r="O1852" i="4" s="1"/>
  <c r="J1836" i="4"/>
  <c r="O1836" i="4" s="1"/>
  <c r="J1820" i="4"/>
  <c r="O1820" i="4" s="1"/>
  <c r="J1804" i="4"/>
  <c r="O1804" i="4" s="1"/>
  <c r="J1788" i="4"/>
  <c r="O1788" i="4" s="1"/>
  <c r="J1772" i="4"/>
  <c r="O1772" i="4" s="1"/>
  <c r="J1752" i="4"/>
  <c r="O1752" i="4" s="1"/>
  <c r="J1732" i="4"/>
  <c r="O1732" i="4" s="1"/>
  <c r="J1716" i="4"/>
  <c r="O1716" i="4" s="1"/>
  <c r="J1700" i="4"/>
  <c r="O1700" i="4" s="1"/>
  <c r="J1684" i="4"/>
  <c r="O1684" i="4" s="1"/>
  <c r="J1668" i="4"/>
  <c r="O1668" i="4" s="1"/>
  <c r="J1648" i="4"/>
  <c r="O1648" i="4" s="1"/>
  <c r="J1628" i="4"/>
  <c r="O1628" i="4" s="1"/>
  <c r="J1612" i="4"/>
  <c r="O1612" i="4" s="1"/>
  <c r="J1596" i="4"/>
  <c r="O1596" i="4" s="1"/>
  <c r="J1580" i="4"/>
  <c r="O1580" i="4" s="1"/>
  <c r="J1564" i="4"/>
  <c r="O1564" i="4" s="1"/>
  <c r="J1548" i="4"/>
  <c r="O1548" i="4" s="1"/>
  <c r="J1528" i="4"/>
  <c r="O1528" i="4" s="1"/>
  <c r="J1508" i="4"/>
  <c r="O1508" i="4" s="1"/>
  <c r="J1492" i="4"/>
  <c r="O1492" i="4" s="1"/>
  <c r="J1476" i="4"/>
  <c r="O1476" i="4" s="1"/>
  <c r="J4272" i="4"/>
  <c r="O4272" i="4" s="1"/>
  <c r="J4048" i="4"/>
  <c r="O4048" i="4" s="1"/>
  <c r="J3568" i="4"/>
  <c r="O3568" i="4" s="1"/>
  <c r="J2736" i="4"/>
  <c r="O2736" i="4" s="1"/>
  <c r="J3484" i="4"/>
  <c r="O3484" i="4" s="1"/>
  <c r="J3228" i="4"/>
  <c r="O3228" i="4" s="1"/>
  <c r="J2972" i="4"/>
  <c r="O2972" i="4" s="1"/>
  <c r="J2716" i="4"/>
  <c r="O2716" i="4" s="1"/>
  <c r="J4496" i="4"/>
  <c r="O4496" i="4" s="1"/>
  <c r="J4280" i="4"/>
  <c r="O4280" i="4" s="1"/>
  <c r="J4112" i="4"/>
  <c r="O4112" i="4" s="1"/>
  <c r="J3960" i="4"/>
  <c r="O3960" i="4" s="1"/>
  <c r="J3804" i="4"/>
  <c r="O3804" i="4" s="1"/>
  <c r="J3692" i="4"/>
  <c r="O3692" i="4" s="1"/>
  <c r="J3504" i="4"/>
  <c r="O3504" i="4" s="1"/>
  <c r="J3208" i="4"/>
  <c r="O3208" i="4" s="1"/>
  <c r="J2608" i="4"/>
  <c r="O2608" i="4" s="1"/>
  <c r="J1104" i="4"/>
  <c r="O1104" i="4" s="1"/>
  <c r="J1072" i="4"/>
  <c r="O1072" i="4" s="1"/>
  <c r="J1040" i="4"/>
  <c r="O1040" i="4" s="1"/>
  <c r="J1016" i="4"/>
  <c r="O1016" i="4" s="1"/>
  <c r="J984" i="4"/>
  <c r="O984" i="4" s="1"/>
  <c r="J936" i="4"/>
  <c r="O936" i="4" s="1"/>
  <c r="J892" i="4"/>
  <c r="O892" i="4" s="1"/>
  <c r="J860" i="4"/>
  <c r="O860" i="4" s="1"/>
  <c r="J832" i="4"/>
  <c r="O832" i="4" s="1"/>
  <c r="J788" i="4"/>
  <c r="O788" i="4" s="1"/>
  <c r="J756" i="4"/>
  <c r="O756" i="4" s="1"/>
  <c r="J728" i="4"/>
  <c r="O728" i="4" s="1"/>
  <c r="J696" i="4"/>
  <c r="O696" i="4" s="1"/>
  <c r="J668" i="4"/>
  <c r="O668" i="4" s="1"/>
  <c r="J640" i="4"/>
  <c r="O640" i="4" s="1"/>
  <c r="J592" i="4"/>
  <c r="O592" i="4" s="1"/>
  <c r="J564" i="4"/>
  <c r="O564" i="4" s="1"/>
  <c r="J536" i="4"/>
  <c r="O536" i="4" s="1"/>
  <c r="J492" i="4"/>
  <c r="O492" i="4" s="1"/>
  <c r="J444" i="4"/>
  <c r="O444" i="4" s="1"/>
  <c r="J416" i="4"/>
  <c r="O416" i="4" s="1"/>
  <c r="J368" i="4"/>
  <c r="O368" i="4" s="1"/>
  <c r="J340" i="4"/>
  <c r="O340" i="4" s="1"/>
  <c r="J1116" i="4"/>
  <c r="O1116" i="4" s="1"/>
  <c r="J1084" i="4"/>
  <c r="O1084" i="4" s="1"/>
  <c r="J1052" i="4"/>
  <c r="O1052" i="4" s="1"/>
  <c r="J1004" i="4"/>
  <c r="O1004" i="4" s="1"/>
  <c r="J972" i="4"/>
  <c r="O972" i="4" s="1"/>
  <c r="J948" i="4"/>
  <c r="O948" i="4" s="1"/>
  <c r="J916" i="4"/>
  <c r="O916" i="4" s="1"/>
  <c r="J888" i="4"/>
  <c r="O888" i="4" s="1"/>
  <c r="J844" i="4"/>
  <c r="O844" i="4" s="1"/>
  <c r="J812" i="4"/>
  <c r="O812" i="4" s="1"/>
  <c r="J784" i="4"/>
  <c r="O784" i="4" s="1"/>
  <c r="J752" i="4"/>
  <c r="O752" i="4" s="1"/>
  <c r="J708" i="4"/>
  <c r="O708" i="4" s="1"/>
  <c r="J664" i="4"/>
  <c r="O664" i="4" s="1"/>
  <c r="J628" i="4"/>
  <c r="O628" i="4" s="1"/>
  <c r="J604" i="4"/>
  <c r="O604" i="4" s="1"/>
  <c r="J556" i="4"/>
  <c r="O556" i="4" s="1"/>
  <c r="J524" i="4"/>
  <c r="O524" i="4" s="1"/>
  <c r="J496" i="4"/>
  <c r="O496" i="4" s="1"/>
  <c r="J464" i="4"/>
  <c r="O464" i="4" s="1"/>
  <c r="J440" i="4"/>
  <c r="O440" i="4" s="1"/>
  <c r="J404" i="4"/>
  <c r="O404" i="4" s="1"/>
  <c r="J380" i="4"/>
  <c r="O380" i="4" s="1"/>
  <c r="J332" i="4"/>
  <c r="O332" i="4" s="1"/>
  <c r="J182" i="4"/>
  <c r="O182" i="4" s="1"/>
  <c r="J166" i="4"/>
  <c r="O166" i="4" s="1"/>
  <c r="J150" i="4"/>
  <c r="O150" i="4" s="1"/>
  <c r="J134" i="4"/>
  <c r="O134" i="4" s="1"/>
  <c r="J118" i="4"/>
  <c r="O118" i="4" s="1"/>
  <c r="J102" i="4"/>
  <c r="O102" i="4" s="1"/>
  <c r="J3826" i="4"/>
  <c r="O3826" i="4" s="1"/>
  <c r="J3578" i="4"/>
  <c r="O3578" i="4" s="1"/>
  <c r="J4584" i="4"/>
  <c r="O4584" i="4" s="1"/>
  <c r="J4832" i="4"/>
  <c r="O4832" i="4" s="1"/>
  <c r="J3672" i="4"/>
  <c r="O3672" i="4" s="1"/>
  <c r="J5028" i="4"/>
  <c r="O5028" i="4" s="1"/>
  <c r="J5004" i="4"/>
  <c r="O5004" i="4" s="1"/>
  <c r="J4988" i="4"/>
  <c r="O4988" i="4" s="1"/>
  <c r="J4972" i="4"/>
  <c r="O4972" i="4" s="1"/>
  <c r="J4948" i="4"/>
  <c r="O4948" i="4" s="1"/>
  <c r="J4932" i="4"/>
  <c r="O4932" i="4" s="1"/>
  <c r="J4916" i="4"/>
  <c r="O4916" i="4" s="1"/>
  <c r="J4892" i="4"/>
  <c r="O4892" i="4" s="1"/>
  <c r="J4880" i="4"/>
  <c r="O4880" i="4" s="1"/>
  <c r="J4856" i="4"/>
  <c r="O4856" i="4" s="1"/>
  <c r="J4840" i="4"/>
  <c r="O4840" i="4" s="1"/>
  <c r="J4812" i="4"/>
  <c r="O4812" i="4" s="1"/>
  <c r="J4796" i="4"/>
  <c r="O4796" i="4" s="1"/>
  <c r="J4780" i="4"/>
  <c r="O4780" i="4" s="1"/>
  <c r="J4760" i="4"/>
  <c r="O4760" i="4" s="1"/>
  <c r="J4744" i="4"/>
  <c r="O4744" i="4" s="1"/>
  <c r="J4728" i="4"/>
  <c r="O4728" i="4" s="1"/>
  <c r="J4716" i="4"/>
  <c r="O4716" i="4" s="1"/>
  <c r="J4700" i="4"/>
  <c r="O4700" i="4" s="1"/>
  <c r="J4664" i="4"/>
  <c r="O4664" i="4" s="1"/>
  <c r="J4640" i="4"/>
  <c r="O4640" i="4" s="1"/>
  <c r="J4624" i="4"/>
  <c r="O4624" i="4" s="1"/>
  <c r="J4600" i="4"/>
  <c r="O4600" i="4" s="1"/>
  <c r="J4588" i="4"/>
  <c r="O4588" i="4" s="1"/>
  <c r="J4572" i="4"/>
  <c r="O4572" i="4" s="1"/>
  <c r="J4560" i="4"/>
  <c r="O4560" i="4" s="1"/>
  <c r="J4544" i="4"/>
  <c r="O4544" i="4" s="1"/>
  <c r="J4036" i="4"/>
  <c r="O4036" i="4" s="1"/>
  <c r="J3880" i="4"/>
  <c r="O3880" i="4" s="1"/>
  <c r="J3404" i="4"/>
  <c r="O3404" i="4" s="1"/>
  <c r="J3352" i="4"/>
  <c r="O3352" i="4" s="1"/>
  <c r="J4676" i="4"/>
  <c r="O4676" i="4" s="1"/>
  <c r="J3592" i="4"/>
  <c r="O3592" i="4" s="1"/>
  <c r="J4660" i="4"/>
  <c r="O4660" i="4" s="1"/>
  <c r="J5036" i="4"/>
  <c r="O5036" i="4" s="1"/>
  <c r="J5016" i="4"/>
  <c r="O5016" i="4" s="1"/>
  <c r="J5000" i="4"/>
  <c r="O5000" i="4" s="1"/>
  <c r="J4964" i="4"/>
  <c r="O4964" i="4" s="1"/>
  <c r="J4952" i="4"/>
  <c r="O4952" i="4" s="1"/>
  <c r="J4936" i="4"/>
  <c r="O4936" i="4" s="1"/>
  <c r="J4920" i="4"/>
  <c r="O4920" i="4" s="1"/>
  <c r="J4904" i="4"/>
  <c r="O4904" i="4" s="1"/>
  <c r="J4876" i="4"/>
  <c r="O4876" i="4" s="1"/>
  <c r="J4852" i="4"/>
  <c r="O4852" i="4" s="1"/>
  <c r="J4836" i="4"/>
  <c r="O4836" i="4" s="1"/>
  <c r="J4824" i="4"/>
  <c r="O4824" i="4" s="1"/>
  <c r="J4808" i="4"/>
  <c r="O4808" i="4" s="1"/>
  <c r="J4792" i="4"/>
  <c r="O4792" i="4" s="1"/>
  <c r="J4772" i="4"/>
  <c r="O4772" i="4" s="1"/>
  <c r="J4748" i="4"/>
  <c r="O4748" i="4" s="1"/>
  <c r="J4712" i="4"/>
  <c r="O4712" i="4" s="1"/>
  <c r="J4696" i="4"/>
  <c r="O4696" i="4" s="1"/>
  <c r="J4680" i="4"/>
  <c r="O4680" i="4" s="1"/>
  <c r="J4668" i="4"/>
  <c r="O4668" i="4" s="1"/>
  <c r="J4644" i="4"/>
  <c r="O4644" i="4" s="1"/>
  <c r="J4616" i="4"/>
  <c r="O4616" i="4" s="1"/>
  <c r="J4604" i="4"/>
  <c r="O4604" i="4" s="1"/>
  <c r="J4556" i="4"/>
  <c r="O4556" i="4" s="1"/>
  <c r="J4488" i="4"/>
  <c r="O4488" i="4" s="1"/>
  <c r="J3372" i="4"/>
  <c r="O3372" i="4" s="1"/>
  <c r="O1456" i="4"/>
  <c r="O1436" i="4"/>
  <c r="O1424" i="4"/>
  <c r="O1408" i="4"/>
  <c r="O1372" i="4"/>
  <c r="O1356" i="4"/>
  <c r="O1340" i="4"/>
  <c r="O1324" i="4"/>
  <c r="O1304" i="4"/>
  <c r="O1288" i="4"/>
  <c r="O1276" i="4"/>
  <c r="O1260" i="4"/>
  <c r="O1224" i="4"/>
  <c r="O1196" i="4"/>
  <c r="O1176" i="4"/>
  <c r="O1144" i="4"/>
  <c r="O1128" i="4"/>
  <c r="J976" i="4"/>
  <c r="O976" i="4" s="1"/>
  <c r="J856" i="4"/>
  <c r="O856" i="4" s="1"/>
  <c r="J744" i="4"/>
  <c r="O744" i="4" s="1"/>
  <c r="J572" i="4"/>
  <c r="O572" i="4" s="1"/>
  <c r="J400" i="4"/>
  <c r="O400" i="4" s="1"/>
  <c r="J324" i="4"/>
  <c r="O324" i="4" s="1"/>
  <c r="J316" i="4"/>
  <c r="O316" i="4" s="1"/>
  <c r="J308" i="4"/>
  <c r="O308" i="4" s="1"/>
  <c r="J296" i="4"/>
  <c r="O296" i="4" s="1"/>
  <c r="J288" i="4"/>
  <c r="O288" i="4" s="1"/>
  <c r="J280" i="4"/>
  <c r="O280" i="4" s="1"/>
  <c r="J272" i="4"/>
  <c r="O272" i="4" s="1"/>
  <c r="J260" i="4"/>
  <c r="O260" i="4" s="1"/>
  <c r="J252" i="4"/>
  <c r="O252" i="4" s="1"/>
  <c r="J244" i="4"/>
  <c r="O244" i="4" s="1"/>
  <c r="J228" i="4"/>
  <c r="O228" i="4" s="1"/>
  <c r="J220" i="4"/>
  <c r="O220" i="4" s="1"/>
  <c r="J212" i="4"/>
  <c r="O212" i="4" s="1"/>
  <c r="J200" i="4"/>
  <c r="O200" i="4" s="1"/>
  <c r="J192" i="4"/>
  <c r="O192" i="4" s="1"/>
  <c r="J184" i="4"/>
  <c r="O184" i="4" s="1"/>
  <c r="J176" i="4"/>
  <c r="O176" i="4" s="1"/>
  <c r="J164" i="4"/>
  <c r="O164" i="4" s="1"/>
  <c r="J156" i="4"/>
  <c r="O156" i="4" s="1"/>
  <c r="J144" i="4"/>
  <c r="O144" i="4" s="1"/>
  <c r="J104" i="4"/>
  <c r="O104" i="4" s="1"/>
  <c r="J96" i="4"/>
  <c r="O96" i="4" s="1"/>
  <c r="J5038" i="4"/>
  <c r="O5038" i="4" s="1"/>
  <c r="J5030" i="4"/>
  <c r="O5030" i="4" s="1"/>
  <c r="J5026" i="4"/>
  <c r="O5026" i="4" s="1"/>
  <c r="J5006" i="4"/>
  <c r="O5006" i="4" s="1"/>
  <c r="J5002" i="4"/>
  <c r="O5002" i="4" s="1"/>
  <c r="J4982" i="4"/>
  <c r="O4982" i="4" s="1"/>
  <c r="J4954" i="4"/>
  <c r="O4954" i="4" s="1"/>
  <c r="J4950" i="4"/>
  <c r="O4950" i="4" s="1"/>
  <c r="J4938" i="4"/>
  <c r="O4938" i="4" s="1"/>
  <c r="J4918" i="4"/>
  <c r="O4918" i="4" s="1"/>
  <c r="J4914" i="4"/>
  <c r="O4914" i="4" s="1"/>
  <c r="J4886" i="4"/>
  <c r="O4886" i="4" s="1"/>
  <c r="J4870" i="4"/>
  <c r="O4870" i="4" s="1"/>
  <c r="J4866" i="4"/>
  <c r="O4866" i="4" s="1"/>
  <c r="J4838" i="4"/>
  <c r="O4838" i="4" s="1"/>
  <c r="J4834" i="4"/>
  <c r="O4834" i="4" s="1"/>
  <c r="J4822" i="4"/>
  <c r="O4822" i="4" s="1"/>
  <c r="J4814" i="4"/>
  <c r="O4814" i="4" s="1"/>
  <c r="J4810" i="4"/>
  <c r="O4810" i="4" s="1"/>
  <c r="J4798" i="4"/>
  <c r="O4798" i="4" s="1"/>
  <c r="J4786" i="4"/>
  <c r="O4786" i="4" s="1"/>
  <c r="J4766" i="4"/>
  <c r="O4766" i="4" s="1"/>
  <c r="J4762" i="4"/>
  <c r="O4762" i="4" s="1"/>
  <c r="J4754" i="4"/>
  <c r="O4754" i="4" s="1"/>
  <c r="J4742" i="4"/>
  <c r="O4742" i="4" s="1"/>
  <c r="J4738" i="4"/>
  <c r="O4738" i="4" s="1"/>
  <c r="J4718" i="4"/>
  <c r="O4718" i="4" s="1"/>
  <c r="J4714" i="4"/>
  <c r="O4714" i="4" s="1"/>
  <c r="J4674" i="4"/>
  <c r="O4674" i="4" s="1"/>
  <c r="J4670" i="4"/>
  <c r="O4670" i="4" s="1"/>
  <c r="J4666" i="4"/>
  <c r="O4666" i="4" s="1"/>
  <c r="J4662" i="4"/>
  <c r="O4662" i="4" s="1"/>
  <c r="J4622" i="4"/>
  <c r="O4622" i="4" s="1"/>
  <c r="J4618" i="4"/>
  <c r="O4618" i="4" s="1"/>
  <c r="J4594" i="4"/>
  <c r="O4594" i="4" s="1"/>
  <c r="J4550" i="4"/>
  <c r="O4550" i="4" s="1"/>
  <c r="J4546" i="4"/>
  <c r="O4546" i="4" s="1"/>
  <c r="J4526" i="4"/>
  <c r="O4526" i="4" s="1"/>
  <c r="J4518" i="4"/>
  <c r="O4518" i="4" s="1"/>
  <c r="J4502" i="4"/>
  <c r="O4502" i="4" s="1"/>
  <c r="J4498" i="4"/>
  <c r="O4498" i="4" s="1"/>
  <c r="J4462" i="4"/>
  <c r="O4462" i="4" s="1"/>
  <c r="J4458" i="4"/>
  <c r="O4458" i="4" s="1"/>
  <c r="J4438" i="4"/>
  <c r="O4438" i="4" s="1"/>
  <c r="J4422" i="4"/>
  <c r="O4422" i="4" s="1"/>
  <c r="J4418" i="4"/>
  <c r="O4418" i="4" s="1"/>
  <c r="J4390" i="4"/>
  <c r="O4390" i="4" s="1"/>
  <c r="J4386" i="4"/>
  <c r="O4386" i="4" s="1"/>
  <c r="J4362" i="4"/>
  <c r="O4362" i="4" s="1"/>
  <c r="J4346" i="4"/>
  <c r="O4346" i="4" s="1"/>
  <c r="J4342" i="4"/>
  <c r="O4342" i="4" s="1"/>
  <c r="J4310" i="4"/>
  <c r="O4310" i="4" s="1"/>
  <c r="J4306" i="4"/>
  <c r="O4306" i="4" s="1"/>
  <c r="J4266" i="4"/>
  <c r="O4266" i="4" s="1"/>
  <c r="J4250" i="4"/>
  <c r="O4250" i="4" s="1"/>
  <c r="J4246" i="4"/>
  <c r="O4246" i="4" s="1"/>
  <c r="J4218" i="4"/>
  <c r="O4218" i="4" s="1"/>
  <c r="J4210" i="4"/>
  <c r="O4210" i="4" s="1"/>
  <c r="O1188" i="4"/>
  <c r="J3482" i="4"/>
  <c r="O3482" i="4" s="1"/>
  <c r="J2974" i="4"/>
  <c r="O2974" i="4" s="1"/>
  <c r="J2462" i="4"/>
  <c r="O2462" i="4" s="1"/>
  <c r="J2210" i="4"/>
  <c r="O2210" i="4" s="1"/>
  <c r="J1542" i="4"/>
  <c r="O1542" i="4" s="1"/>
  <c r="J910" i="4"/>
  <c r="O910" i="4" s="1"/>
  <c r="J382" i="4"/>
  <c r="O382" i="4" s="1"/>
  <c r="J2670" i="4"/>
  <c r="O2670" i="4" s="1"/>
  <c r="J4273" i="4"/>
  <c r="O4273" i="4" s="1"/>
  <c r="J4181" i="4"/>
  <c r="O4181" i="4" s="1"/>
  <c r="J4145" i="4"/>
  <c r="O4145" i="4" s="1"/>
  <c r="J4053" i="4"/>
  <c r="O4053" i="4" s="1"/>
  <c r="J4017" i="4"/>
  <c r="O4017" i="4" s="1"/>
  <c r="J3973" i="4"/>
  <c r="O3973" i="4" s="1"/>
  <c r="J3937" i="4"/>
  <c r="O3937" i="4" s="1"/>
  <c r="J3901" i="4"/>
  <c r="O3901" i="4" s="1"/>
  <c r="J3857" i="4"/>
  <c r="O3857" i="4" s="1"/>
  <c r="J3761" i="4"/>
  <c r="O3761" i="4" s="1"/>
  <c r="J3725" i="4"/>
  <c r="O3725" i="4" s="1"/>
  <c r="J3009" i="4"/>
  <c r="O3009" i="4" s="1"/>
  <c r="J2977" i="4"/>
  <c r="O2977" i="4" s="1"/>
  <c r="J2945" i="4"/>
  <c r="O2945" i="4" s="1"/>
  <c r="J2913" i="4"/>
  <c r="O2913" i="4" s="1"/>
  <c r="J2881" i="4"/>
  <c r="O2881" i="4" s="1"/>
  <c r="J2849" i="4"/>
  <c r="O2849" i="4" s="1"/>
  <c r="J2817" i="4"/>
  <c r="O2817" i="4" s="1"/>
  <c r="J2785" i="4"/>
  <c r="O2785" i="4" s="1"/>
  <c r="J2753" i="4"/>
  <c r="O2753" i="4" s="1"/>
  <c r="J2721" i="4"/>
  <c r="O2721" i="4" s="1"/>
  <c r="J2689" i="4"/>
  <c r="O2689" i="4" s="1"/>
  <c r="J2657" i="4"/>
  <c r="O2657" i="4" s="1"/>
  <c r="J2625" i="4"/>
  <c r="O2625" i="4" s="1"/>
  <c r="J2593" i="4"/>
  <c r="O2593" i="4" s="1"/>
  <c r="J2561" i="4"/>
  <c r="O2561" i="4" s="1"/>
  <c r="J2529" i="4"/>
  <c r="O2529" i="4" s="1"/>
  <c r="J2497" i="4"/>
  <c r="O2497" i="4" s="1"/>
  <c r="J2465" i="4"/>
  <c r="O2465" i="4" s="1"/>
  <c r="J2433" i="4"/>
  <c r="O2433" i="4" s="1"/>
  <c r="J2401" i="4"/>
  <c r="O2401" i="4" s="1"/>
  <c r="J2369" i="4"/>
  <c r="O2369" i="4" s="1"/>
  <c r="J2293" i="4"/>
  <c r="O2293" i="4" s="1"/>
  <c r="J2217" i="4"/>
  <c r="O2217" i="4" s="1"/>
  <c r="J2141" i="4"/>
  <c r="O2141" i="4" s="1"/>
  <c r="J2093" i="4"/>
  <c r="O2093" i="4" s="1"/>
  <c r="J2029" i="4"/>
  <c r="O2029" i="4" s="1"/>
  <c r="J2001" i="4"/>
  <c r="O2001" i="4" s="1"/>
  <c r="J1969" i="4"/>
  <c r="O1969" i="4" s="1"/>
  <c r="J1937" i="4"/>
  <c r="O1937" i="4" s="1"/>
  <c r="J1905" i="4"/>
  <c r="O1905" i="4" s="1"/>
  <c r="J1873" i="4"/>
  <c r="O1873" i="4" s="1"/>
  <c r="J1841" i="4"/>
  <c r="O1841" i="4" s="1"/>
  <c r="J1809" i="4"/>
  <c r="O1809" i="4" s="1"/>
  <c r="J1777" i="4"/>
  <c r="O1777" i="4" s="1"/>
  <c r="J1745" i="4"/>
  <c r="O1745" i="4" s="1"/>
  <c r="J1713" i="4"/>
  <c r="O1713" i="4" s="1"/>
  <c r="J1681" i="4"/>
  <c r="O1681" i="4" s="1"/>
  <c r="J1649" i="4"/>
  <c r="O1649" i="4" s="1"/>
  <c r="J1617" i="4"/>
  <c r="O1617" i="4" s="1"/>
  <c r="J1585" i="4"/>
  <c r="O1585" i="4" s="1"/>
  <c r="J1553" i="4"/>
  <c r="O1553" i="4" s="1"/>
  <c r="J1521" i="4"/>
  <c r="O1521" i="4" s="1"/>
  <c r="J1489" i="4"/>
  <c r="O1489" i="4" s="1"/>
  <c r="J1457" i="4"/>
  <c r="O1457" i="4" s="1"/>
  <c r="J1297" i="4"/>
  <c r="O1297" i="4" s="1"/>
  <c r="J1265" i="4"/>
  <c r="O1265" i="4" s="1"/>
  <c r="J1233" i="4"/>
  <c r="O1233" i="4" s="1"/>
  <c r="J1201" i="4"/>
  <c r="O1201" i="4" s="1"/>
  <c r="J1137" i="4"/>
  <c r="O1137" i="4" s="1"/>
  <c r="J1117" i="4"/>
  <c r="O1117" i="4" s="1"/>
  <c r="J1098" i="4"/>
  <c r="O1098" i="4" s="1"/>
  <c r="J1009" i="4"/>
  <c r="O1009" i="4" s="1"/>
  <c r="J989" i="4"/>
  <c r="O989" i="4" s="1"/>
  <c r="J970" i="4"/>
  <c r="O970" i="4" s="1"/>
  <c r="J881" i="4"/>
  <c r="O881" i="4" s="1"/>
  <c r="J861" i="4"/>
  <c r="O861" i="4" s="1"/>
  <c r="J842" i="4"/>
  <c r="O842" i="4" s="1"/>
  <c r="J753" i="4"/>
  <c r="O753" i="4" s="1"/>
  <c r="J733" i="4"/>
  <c r="O733" i="4" s="1"/>
  <c r="J714" i="4"/>
  <c r="O714" i="4" s="1"/>
  <c r="J625" i="4"/>
  <c r="O625" i="4" s="1"/>
  <c r="J605" i="4"/>
  <c r="O605" i="4" s="1"/>
  <c r="J586" i="4"/>
  <c r="O586" i="4" s="1"/>
  <c r="J497" i="4"/>
  <c r="O497" i="4" s="1"/>
  <c r="J477" i="4"/>
  <c r="O477" i="4" s="1"/>
  <c r="J458" i="4"/>
  <c r="O458" i="4" s="1"/>
  <c r="J369" i="4"/>
  <c r="O369" i="4" s="1"/>
  <c r="J349" i="4"/>
  <c r="O349" i="4" s="1"/>
  <c r="J330" i="4"/>
  <c r="O330" i="4" s="1"/>
  <c r="J181" i="4"/>
  <c r="O181" i="4" s="1"/>
  <c r="J149" i="4"/>
  <c r="O149" i="4" s="1"/>
  <c r="J117" i="4"/>
  <c r="O117" i="4" s="1"/>
  <c r="J258" i="4"/>
  <c r="O258" i="4" s="1"/>
  <c r="O94" i="4"/>
  <c r="J4101" i="4"/>
  <c r="O4101" i="4" s="1"/>
  <c r="J3957" i="4"/>
  <c r="O3957" i="4" s="1"/>
  <c r="J3685" i="4"/>
  <c r="O3685" i="4" s="1"/>
  <c r="J3621" i="4"/>
  <c r="O3621" i="4" s="1"/>
  <c r="J3565" i="4"/>
  <c r="O3565" i="4" s="1"/>
  <c r="J3501" i="4"/>
  <c r="O3501" i="4" s="1"/>
  <c r="J3437" i="4"/>
  <c r="O3437" i="4" s="1"/>
  <c r="J3373" i="4"/>
  <c r="O3373" i="4" s="1"/>
  <c r="J3309" i="4"/>
  <c r="O3309" i="4" s="1"/>
  <c r="J3253" i="4"/>
  <c r="O3253" i="4" s="1"/>
  <c r="J3189" i="4"/>
  <c r="O3189" i="4" s="1"/>
  <c r="J3133" i="4"/>
  <c r="O3133" i="4" s="1"/>
  <c r="J3069" i="4"/>
  <c r="O3069" i="4" s="1"/>
  <c r="J2329" i="4"/>
  <c r="O2329" i="4" s="1"/>
  <c r="J2253" i="4"/>
  <c r="O2253" i="4" s="1"/>
  <c r="J2169" i="4"/>
  <c r="O2169" i="4" s="1"/>
  <c r="J1973" i="4"/>
  <c r="O1973" i="4" s="1"/>
  <c r="J1909" i="4"/>
  <c r="O1909" i="4" s="1"/>
  <c r="J1877" i="4"/>
  <c r="O1877" i="4" s="1"/>
  <c r="J1813" i="4"/>
  <c r="O1813" i="4" s="1"/>
  <c r="J1749" i="4"/>
  <c r="O1749" i="4" s="1"/>
  <c r="J1717" i="4"/>
  <c r="O1717" i="4" s="1"/>
  <c r="J1653" i="4"/>
  <c r="O1653" i="4" s="1"/>
  <c r="J1589" i="4"/>
  <c r="O1589" i="4" s="1"/>
  <c r="J1557" i="4"/>
  <c r="O1557" i="4" s="1"/>
  <c r="J1525" i="4"/>
  <c r="O1525" i="4" s="1"/>
  <c r="J1493" i="4"/>
  <c r="O1493" i="4" s="1"/>
  <c r="J1429" i="4"/>
  <c r="O1429" i="4" s="1"/>
  <c r="J1397" i="4"/>
  <c r="O1397" i="4" s="1"/>
  <c r="J1333" i="4"/>
  <c r="O1333" i="4" s="1"/>
  <c r="J1269" i="4"/>
  <c r="O1269" i="4" s="1"/>
  <c r="J521" i="4"/>
  <c r="O521" i="4" s="1"/>
  <c r="J457" i="4"/>
  <c r="O457" i="4" s="1"/>
  <c r="J393" i="4"/>
  <c r="O393" i="4" s="1"/>
  <c r="J361" i="4"/>
  <c r="O361" i="4" s="1"/>
  <c r="J265" i="4"/>
  <c r="O265" i="4" s="1"/>
  <c r="J209" i="4"/>
  <c r="O209" i="4" s="1"/>
  <c r="J4186" i="4"/>
  <c r="O4186" i="4" s="1"/>
  <c r="J4182" i="4"/>
  <c r="O4182" i="4" s="1"/>
  <c r="J4178" i="4"/>
  <c r="O4178" i="4" s="1"/>
  <c r="J4166" i="4"/>
  <c r="O4166" i="4" s="1"/>
  <c r="J4138" i="4"/>
  <c r="O4138" i="4" s="1"/>
  <c r="J4070" i="4"/>
  <c r="O4070" i="4" s="1"/>
  <c r="J4066" i="4"/>
  <c r="O4066" i="4" s="1"/>
  <c r="J4034" i="4"/>
  <c r="O4034" i="4" s="1"/>
  <c r="J4026" i="4"/>
  <c r="O4026" i="4" s="1"/>
  <c r="J4006" i="4"/>
  <c r="O4006" i="4" s="1"/>
  <c r="J3810" i="4"/>
  <c r="O3810" i="4" s="1"/>
  <c r="J3658" i="4"/>
  <c r="O3658" i="4" s="1"/>
  <c r="J3370" i="4"/>
  <c r="O3370" i="4" s="1"/>
  <c r="J3366" i="4"/>
  <c r="O3366" i="4" s="1"/>
  <c r="J3326" i="4"/>
  <c r="O3326" i="4" s="1"/>
  <c r="J3322" i="4"/>
  <c r="O3322" i="4" s="1"/>
  <c r="J3278" i="4"/>
  <c r="O3278" i="4" s="1"/>
  <c r="J3266" i="4"/>
  <c r="O3266" i="4" s="1"/>
  <c r="J3262" i="4"/>
  <c r="O3262" i="4" s="1"/>
  <c r="J3258" i="4"/>
  <c r="O3258" i="4" s="1"/>
  <c r="J3242" i="4"/>
  <c r="O3242" i="4" s="1"/>
  <c r="J3222" i="4"/>
  <c r="O3222" i="4" s="1"/>
  <c r="J3198" i="4"/>
  <c r="O3198" i="4" s="1"/>
  <c r="J3174" i="4"/>
  <c r="O3174" i="4" s="1"/>
  <c r="J3146" i="4"/>
  <c r="O3146" i="4" s="1"/>
  <c r="J3142" i="4"/>
  <c r="O3142" i="4" s="1"/>
  <c r="J3138" i="4"/>
  <c r="O3138" i="4" s="1"/>
  <c r="J3114" i="4"/>
  <c r="O3114" i="4" s="1"/>
  <c r="J3102" i="4"/>
  <c r="O3102" i="4" s="1"/>
  <c r="O3066" i="4"/>
  <c r="J3026" i="4"/>
  <c r="O3026" i="4" s="1"/>
  <c r="J3010" i="4"/>
  <c r="O3010" i="4" s="1"/>
  <c r="J2986" i="4"/>
  <c r="O2986" i="4" s="1"/>
  <c r="J2950" i="4"/>
  <c r="O2950" i="4" s="1"/>
  <c r="J2906" i="4"/>
  <c r="O2906" i="4" s="1"/>
  <c r="J2870" i="4"/>
  <c r="O2870" i="4" s="1"/>
  <c r="J2866" i="4"/>
  <c r="O2866" i="4" s="1"/>
  <c r="J2854" i="4"/>
  <c r="O2854" i="4" s="1"/>
  <c r="J2822" i="4"/>
  <c r="O2822" i="4" s="1"/>
  <c r="J2766" i="4"/>
  <c r="O2766" i="4" s="1"/>
  <c r="J2754" i="4"/>
  <c r="O2754" i="4" s="1"/>
  <c r="J2750" i="4"/>
  <c r="O2750" i="4" s="1"/>
  <c r="J2722" i="4"/>
  <c r="O2722" i="4" s="1"/>
  <c r="J2718" i="4"/>
  <c r="O2718" i="4" s="1"/>
  <c r="J2662" i="4"/>
  <c r="O2662" i="4" s="1"/>
  <c r="J2642" i="4"/>
  <c r="O2642" i="4" s="1"/>
  <c r="J2638" i="4"/>
  <c r="O2638" i="4" s="1"/>
  <c r="J2634" i="4"/>
  <c r="O2634" i="4" s="1"/>
  <c r="J2622" i="4"/>
  <c r="O2622" i="4" s="1"/>
  <c r="J2610" i="4"/>
  <c r="O2610" i="4" s="1"/>
  <c r="J2598" i="4"/>
  <c r="O2598" i="4" s="1"/>
  <c r="J2574" i="4"/>
  <c r="O2574" i="4" s="1"/>
  <c r="J2538" i="4"/>
  <c r="O2538" i="4" s="1"/>
  <c r="J2478" i="4"/>
  <c r="O2478" i="4" s="1"/>
  <c r="J2458" i="4"/>
  <c r="O2458" i="4" s="1"/>
  <c r="J2450" i="4"/>
  <c r="O2450" i="4" s="1"/>
  <c r="J2418" i="4"/>
  <c r="O2418" i="4" s="1"/>
  <c r="J2410" i="4"/>
  <c r="O2410" i="4" s="1"/>
  <c r="J2382" i="4"/>
  <c r="O2382" i="4" s="1"/>
  <c r="O2362" i="4"/>
  <c r="J2350" i="4"/>
  <c r="O2350" i="4" s="1"/>
  <c r="J2346" i="4"/>
  <c r="O2346" i="4" s="1"/>
  <c r="J2330" i="4"/>
  <c r="O2330" i="4" s="1"/>
  <c r="J2314" i="4"/>
  <c r="O2314" i="4" s="1"/>
  <c r="J2302" i="4"/>
  <c r="O2302" i="4" s="1"/>
  <c r="J2274" i="4"/>
  <c r="O2274" i="4" s="1"/>
  <c r="J2262" i="4"/>
  <c r="O2262" i="4" s="1"/>
  <c r="J2246" i="4"/>
  <c r="O2246" i="4" s="1"/>
  <c r="J2214" i="4"/>
  <c r="O2214" i="4" s="1"/>
  <c r="J2162" i="4"/>
  <c r="O2162" i="4" s="1"/>
  <c r="J2158" i="4"/>
  <c r="O2158" i="4" s="1"/>
  <c r="J2154" i="4"/>
  <c r="O2154" i="4" s="1"/>
  <c r="J2130" i="4"/>
  <c r="O2130" i="4" s="1"/>
  <c r="J2006" i="4"/>
  <c r="O2006" i="4" s="1"/>
  <c r="J1974" i="4"/>
  <c r="O1974" i="4" s="1"/>
  <c r="J1942" i="4"/>
  <c r="O1942" i="4" s="1"/>
  <c r="J1926" i="4"/>
  <c r="O1926" i="4" s="1"/>
  <c r="J1886" i="4"/>
  <c r="O1886" i="4" s="1"/>
  <c r="J1846" i="4"/>
  <c r="O1846" i="4" s="1"/>
  <c r="J1814" i="4"/>
  <c r="O1814" i="4" s="1"/>
  <c r="J1790" i="4"/>
  <c r="O1790" i="4" s="1"/>
  <c r="J1774" i="4"/>
  <c r="O1774" i="4" s="1"/>
  <c r="J1734" i="4"/>
  <c r="O1734" i="4" s="1"/>
  <c r="J1718" i="4"/>
  <c r="O1718" i="4" s="1"/>
  <c r="J1702" i="4"/>
  <c r="O1702" i="4" s="1"/>
  <c r="J1670" i="4"/>
  <c r="O1670" i="4" s="1"/>
  <c r="J1598" i="4"/>
  <c r="O1598" i="4" s="1"/>
  <c r="J1582" i="4"/>
  <c r="O1582" i="4" s="1"/>
  <c r="J1534" i="4"/>
  <c r="O1534" i="4" s="1"/>
  <c r="J1518" i="4"/>
  <c r="O1518" i="4" s="1"/>
  <c r="J1502" i="4"/>
  <c r="O1502" i="4" s="1"/>
  <c r="J1486" i="4"/>
  <c r="O1486" i="4" s="1"/>
  <c r="J1462" i="4"/>
  <c r="O1462" i="4" s="1"/>
  <c r="J1422" i="4"/>
  <c r="O1422" i="4" s="1"/>
  <c r="J1390" i="4"/>
  <c r="O1390" i="4" s="1"/>
  <c r="J1366" i="4"/>
  <c r="O1366" i="4" s="1"/>
  <c r="J1350" i="4"/>
  <c r="O1350" i="4" s="1"/>
  <c r="J1342" i="4"/>
  <c r="O1342" i="4" s="1"/>
  <c r="J1334" i="4"/>
  <c r="O1334" i="4" s="1"/>
  <c r="J1318" i="4"/>
  <c r="O1318" i="4" s="1"/>
  <c r="J1270" i="4"/>
  <c r="O1270" i="4" s="1"/>
  <c r="J1262" i="4"/>
  <c r="O1262" i="4" s="1"/>
  <c r="J1158" i="4"/>
  <c r="O1158" i="4" s="1"/>
  <c r="J1118" i="4"/>
  <c r="O1118" i="4" s="1"/>
  <c r="J1094" i="4"/>
  <c r="O1094" i="4" s="1"/>
  <c r="J1070" i="4"/>
  <c r="O1070" i="4" s="1"/>
  <c r="J1062" i="4"/>
  <c r="O1062" i="4" s="1"/>
  <c r="J1038" i="4"/>
  <c r="O1038" i="4" s="1"/>
  <c r="J990" i="4"/>
  <c r="O990" i="4" s="1"/>
  <c r="J958" i="4"/>
  <c r="O958" i="4" s="1"/>
  <c r="J894" i="4"/>
  <c r="O894" i="4" s="1"/>
  <c r="J798" i="4"/>
  <c r="O798" i="4" s="1"/>
  <c r="J774" i="4"/>
  <c r="O774" i="4" s="1"/>
  <c r="J758" i="4"/>
  <c r="O758" i="4" s="1"/>
  <c r="J734" i="4"/>
  <c r="O734" i="4" s="1"/>
  <c r="J710" i="4"/>
  <c r="O710" i="4" s="1"/>
  <c r="J694" i="4"/>
  <c r="O694" i="4" s="1"/>
  <c r="J654" i="4"/>
  <c r="O654" i="4" s="1"/>
  <c r="J630" i="4"/>
  <c r="O630" i="4" s="1"/>
  <c r="J606" i="4"/>
  <c r="O606" i="4" s="1"/>
  <c r="J542" i="4"/>
  <c r="O542" i="4" s="1"/>
  <c r="J502" i="4"/>
  <c r="O502" i="4" s="1"/>
  <c r="J462" i="4"/>
  <c r="O462" i="4" s="1"/>
  <c r="J454" i="4"/>
  <c r="O454" i="4" s="1"/>
  <c r="J406" i="4"/>
  <c r="O406" i="4" s="1"/>
  <c r="J398" i="4"/>
  <c r="O398" i="4" s="1"/>
  <c r="J326" i="4"/>
  <c r="O326" i="4" s="1"/>
  <c r="J318" i="4"/>
  <c r="O318" i="4" s="1"/>
  <c r="J238" i="4"/>
  <c r="O238" i="4" s="1"/>
  <c r="J4201" i="4"/>
  <c r="O4201" i="4" s="1"/>
  <c r="J4137" i="4"/>
  <c r="O4137" i="4" s="1"/>
  <c r="J4109" i="4"/>
  <c r="O4109" i="4" s="1"/>
  <c r="J3877" i="4"/>
  <c r="O3877" i="4" s="1"/>
  <c r="J3709" i="4"/>
  <c r="O3709" i="4" s="1"/>
  <c r="J3645" i="4"/>
  <c r="O3645" i="4" s="1"/>
  <c r="J3573" i="4"/>
  <c r="O3573" i="4" s="1"/>
  <c r="J3509" i="4"/>
  <c r="O3509" i="4" s="1"/>
  <c r="J3445" i="4"/>
  <c r="O3445" i="4" s="1"/>
  <c r="J1941" i="4"/>
  <c r="O1941" i="4" s="1"/>
  <c r="J1621" i="4"/>
  <c r="O1621" i="4" s="1"/>
  <c r="J1033" i="4"/>
  <c r="O1033" i="4" s="1"/>
  <c r="J745" i="4"/>
  <c r="O745" i="4" s="1"/>
  <c r="J489" i="4"/>
  <c r="O489" i="4" s="1"/>
  <c r="J425" i="4"/>
  <c r="O425" i="4" s="1"/>
  <c r="J329" i="4"/>
  <c r="O329" i="4" s="1"/>
  <c r="J273" i="4"/>
  <c r="O273" i="4" s="1"/>
  <c r="E12" i="3"/>
  <c r="E11" i="3"/>
  <c r="E6" i="3" l="1"/>
  <c r="E8" i="3" l="1"/>
  <c r="E7" i="3"/>
  <c r="V5" i="8" s="1"/>
  <c r="Y14" i="8" l="1"/>
  <c r="E39" i="8" s="1"/>
  <c r="Y15" i="8"/>
  <c r="V6" i="8"/>
  <c r="A39" i="8" s="1"/>
  <c r="N8" i="3"/>
  <c r="N11" i="3"/>
  <c r="H38" i="3"/>
  <c r="E38" i="8" l="1"/>
  <c r="E37" i="8"/>
  <c r="C37" i="8"/>
  <c r="H37" i="8" s="1"/>
  <c r="A38" i="8"/>
  <c r="B38" i="8" s="1"/>
  <c r="G38" i="8" s="1"/>
  <c r="A37" i="8"/>
  <c r="G37" i="8" s="1"/>
  <c r="V15" i="8"/>
  <c r="V11" i="8"/>
  <c r="Z5" i="8"/>
  <c r="Z6" i="8"/>
  <c r="N14" i="3"/>
  <c r="N18" i="3" s="1"/>
  <c r="N13" i="3"/>
  <c r="N12" i="3"/>
  <c r="F13" i="3"/>
  <c r="O16" i="3" l="1"/>
  <c r="O19" i="3" s="1"/>
  <c r="N16" i="3"/>
  <c r="O18" i="3"/>
  <c r="N19" i="3"/>
  <c r="L14" i="3"/>
  <c r="L2" i="3"/>
  <c r="V12" i="8"/>
  <c r="L13" i="3"/>
  <c r="L15" i="3" s="1"/>
  <c r="V16" i="8" l="1"/>
  <c r="V21" i="8"/>
  <c r="N20" i="3"/>
  <c r="N21" i="3" s="1"/>
  <c r="V27" i="8"/>
  <c r="V17" i="8" s="1"/>
  <c r="O20" i="3"/>
  <c r="O21" i="3" s="1"/>
  <c r="N9" i="3" l="1"/>
  <c r="N24" i="3" s="1"/>
  <c r="E16" i="3" s="1"/>
  <c r="E17" i="3" s="1"/>
  <c r="C41" i="3" l="1"/>
  <c r="C42" i="3"/>
  <c r="C43" i="3" s="1"/>
  <c r="C44" i="3" s="1"/>
  <c r="C45" i="3" s="1"/>
  <c r="C46" i="3" s="1"/>
  <c r="C47" i="3" s="1"/>
  <c r="C48" i="3" s="1"/>
  <c r="B22" i="3"/>
  <c r="B21" i="3"/>
  <c r="E21" i="3"/>
  <c r="E19" i="3"/>
  <c r="V8" i="8" s="1"/>
  <c r="V7" i="8"/>
  <c r="D38" i="8" l="1"/>
  <c r="C38" i="8" s="1"/>
  <c r="H38" i="8" s="1"/>
  <c r="D39" i="8"/>
  <c r="V28" i="8"/>
  <c r="H24" i="8"/>
  <c r="H8" i="8"/>
  <c r="H5" i="8"/>
  <c r="H11" i="8"/>
  <c r="H9" i="8"/>
  <c r="H7" i="8"/>
  <c r="H10" i="8"/>
  <c r="H6" i="8"/>
  <c r="H25" i="8"/>
  <c r="H27" i="8"/>
  <c r="H28" i="8"/>
  <c r="H29" i="8"/>
  <c r="H30" i="8"/>
  <c r="H32" i="8"/>
  <c r="H26" i="8"/>
  <c r="H31" i="8"/>
  <c r="H18" i="8"/>
  <c r="H15" i="8"/>
  <c r="H20" i="8"/>
  <c r="H17" i="8"/>
  <c r="H16" i="8"/>
  <c r="H13" i="8"/>
  <c r="H19" i="8"/>
  <c r="H14" i="8"/>
  <c r="H21" i="8"/>
  <c r="C49" i="3"/>
  <c r="C39" i="8" l="1"/>
  <c r="H39" i="8" s="1"/>
  <c r="V20" i="8" s="1"/>
  <c r="I38" i="8"/>
  <c r="D37" i="8"/>
  <c r="I37" i="8" s="1"/>
  <c r="C50" i="3"/>
  <c r="J37" i="8" l="1"/>
  <c r="T37" i="8"/>
  <c r="J38" i="8"/>
  <c r="T38" i="8"/>
  <c r="I39" i="8"/>
  <c r="J39" i="8" s="1"/>
  <c r="C51" i="3"/>
  <c r="V24" i="8" l="1"/>
  <c r="T39" i="8"/>
  <c r="C52" i="3"/>
  <c r="C53" i="3" l="1"/>
  <c r="C54" i="3" l="1"/>
  <c r="C55" i="3" l="1"/>
  <c r="C56" i="3" l="1"/>
  <c r="C57" i="3" l="1"/>
  <c r="C58" i="3" l="1"/>
  <c r="C59" i="3" l="1"/>
  <c r="C60" i="3" l="1"/>
  <c r="C61" i="3" l="1"/>
  <c r="C62" i="3" l="1"/>
  <c r="C63" i="3" l="1"/>
  <c r="C64" i="3" l="1"/>
  <c r="C65" i="3" l="1"/>
  <c r="C66" i="3" l="1"/>
  <c r="C67" i="3" l="1"/>
  <c r="C68" i="3" l="1"/>
  <c r="C69" i="3" l="1"/>
  <c r="C70" i="3" l="1"/>
  <c r="C71" i="3" l="1"/>
  <c r="C72" i="3" l="1"/>
  <c r="C73" i="3" l="1"/>
  <c r="C74" i="3" l="1"/>
  <c r="C75" i="3" l="1"/>
  <c r="C76" i="3" l="1"/>
  <c r="C77" i="3" l="1"/>
  <c r="C78" i="3" l="1"/>
  <c r="C79" i="3" l="1"/>
  <c r="C80" i="3" l="1"/>
  <c r="C81" i="3" l="1"/>
  <c r="C82" i="3" l="1"/>
  <c r="C83" i="3" l="1"/>
  <c r="C84" i="3" l="1"/>
  <c r="C85" i="3" l="1"/>
  <c r="C86" i="3" l="1"/>
  <c r="C87" i="3" l="1"/>
  <c r="C88" i="3" l="1"/>
  <c r="C89" i="3" l="1"/>
  <c r="C90" i="3" l="1"/>
  <c r="C91" i="3" l="1"/>
  <c r="C92" i="3" l="1"/>
  <c r="C93" i="3" l="1"/>
  <c r="C94" i="3" l="1"/>
  <c r="C95" i="3" l="1"/>
  <c r="C96" i="3" l="1"/>
  <c r="C97" i="3" l="1"/>
  <c r="C98" i="3" l="1"/>
  <c r="C99" i="3" l="1"/>
  <c r="C100" i="3" l="1"/>
  <c r="C101" i="3" l="1"/>
  <c r="C102" i="3" l="1"/>
  <c r="C103" i="3" l="1"/>
  <c r="C104" i="3" l="1"/>
  <c r="C105" i="3" l="1"/>
  <c r="C106" i="3" l="1"/>
  <c r="C107" i="3" l="1"/>
  <c r="C108" i="3" l="1"/>
  <c r="C109" i="3" l="1"/>
  <c r="C110" i="3" l="1"/>
  <c r="C111" i="3" l="1"/>
  <c r="E10" i="3" l="1"/>
  <c r="V9" i="8" s="1"/>
  <c r="V22" i="8" l="1"/>
  <c r="V18" i="8" s="1"/>
  <c r="V25" i="8"/>
  <c r="V23" i="8" l="1"/>
  <c r="V19" i="8"/>
  <c r="V26" i="8" l="1"/>
  <c r="E20" i="3" s="1"/>
  <c r="D107" i="3" s="1"/>
  <c r="E107" i="3" s="1"/>
  <c r="F107" i="3" s="1"/>
  <c r="D102" i="3" l="1"/>
  <c r="E102" i="3" s="1"/>
  <c r="F102" i="3" s="1"/>
  <c r="D100" i="3"/>
  <c r="E100" i="3" s="1"/>
  <c r="F100" i="3" s="1"/>
  <c r="D103" i="3"/>
  <c r="E103" i="3" s="1"/>
  <c r="F103" i="3" s="1"/>
  <c r="D106" i="3"/>
  <c r="E106" i="3" s="1"/>
  <c r="F106" i="3" s="1"/>
  <c r="D108" i="3"/>
  <c r="E108" i="3" s="1"/>
  <c r="F108" i="3" s="1"/>
  <c r="D105" i="3"/>
  <c r="E105" i="3" s="1"/>
  <c r="F105" i="3" s="1"/>
  <c r="D104" i="3"/>
  <c r="E104" i="3" s="1"/>
  <c r="F104" i="3" s="1"/>
  <c r="D101" i="3"/>
  <c r="E101" i="3" s="1"/>
  <c r="F101" i="3" s="1"/>
  <c r="D109" i="3"/>
  <c r="E109" i="3" s="1"/>
  <c r="F109" i="3" s="1"/>
  <c r="D87" i="3"/>
  <c r="E87" i="3" s="1"/>
  <c r="F87" i="3" s="1"/>
  <c r="D110" i="3"/>
  <c r="E110" i="3" s="1"/>
  <c r="F110" i="3" s="1"/>
  <c r="D111" i="3"/>
  <c r="E111" i="3" s="1"/>
  <c r="F111" i="3" s="1"/>
  <c r="D89" i="3"/>
  <c r="E89" i="3" s="1"/>
  <c r="F89" i="3" s="1"/>
  <c r="D97" i="3"/>
  <c r="E97" i="3" s="1"/>
  <c r="F97" i="3" s="1"/>
  <c r="D81" i="3"/>
  <c r="E81" i="3" s="1"/>
  <c r="F81" i="3" s="1"/>
  <c r="D83" i="3"/>
  <c r="E83" i="3" s="1"/>
  <c r="F83" i="3" s="1"/>
  <c r="D80" i="3"/>
  <c r="E80" i="3" s="1"/>
  <c r="F80" i="3" s="1"/>
  <c r="D92" i="3"/>
  <c r="E92" i="3" s="1"/>
  <c r="F92" i="3" s="1"/>
  <c r="D91" i="3"/>
  <c r="E91" i="3" s="1"/>
  <c r="F91" i="3" s="1"/>
  <c r="D85" i="3"/>
  <c r="E85" i="3" s="1"/>
  <c r="F85" i="3" s="1"/>
  <c r="D86" i="3"/>
  <c r="E86" i="3" s="1"/>
  <c r="F86" i="3" s="1"/>
  <c r="D98" i="3"/>
  <c r="E98" i="3" s="1"/>
  <c r="F98" i="3" s="1"/>
  <c r="D90" i="3"/>
  <c r="E90" i="3" s="1"/>
  <c r="F90" i="3" s="1"/>
  <c r="D96" i="3"/>
  <c r="E96" i="3" s="1"/>
  <c r="F96" i="3" s="1"/>
  <c r="D88" i="3"/>
  <c r="E88" i="3" s="1"/>
  <c r="F88" i="3" s="1"/>
  <c r="D84" i="3"/>
  <c r="E84" i="3" s="1"/>
  <c r="F84" i="3" s="1"/>
  <c r="D82" i="3"/>
  <c r="E82" i="3" s="1"/>
  <c r="F82" i="3" s="1"/>
  <c r="D99" i="3"/>
  <c r="E99" i="3" s="1"/>
  <c r="F99" i="3" s="1"/>
  <c r="D95" i="3"/>
  <c r="E95" i="3" s="1"/>
  <c r="F95" i="3" s="1"/>
  <c r="D94" i="3"/>
  <c r="E94" i="3" s="1"/>
  <c r="F94" i="3" s="1"/>
  <c r="D93" i="3"/>
  <c r="E93" i="3" s="1"/>
  <c r="F93" i="3" s="1"/>
  <c r="D69" i="3"/>
  <c r="E69" i="3" s="1"/>
  <c r="F69" i="3" s="1"/>
  <c r="D45" i="3"/>
  <c r="E45" i="3" s="1"/>
  <c r="F45" i="3" s="1"/>
  <c r="D73" i="3"/>
  <c r="E73" i="3" s="1"/>
  <c r="F73" i="3" s="1"/>
  <c r="D43" i="3"/>
  <c r="E43" i="3" s="1"/>
  <c r="F43" i="3" s="1"/>
  <c r="D75" i="3"/>
  <c r="E75" i="3" s="1"/>
  <c r="F75" i="3" s="1"/>
  <c r="D79" i="3"/>
  <c r="E79" i="3" s="1"/>
  <c r="F79" i="3" s="1"/>
  <c r="D70" i="3"/>
  <c r="E70" i="3" s="1"/>
  <c r="F70" i="3" s="1"/>
  <c r="D77" i="3"/>
  <c r="E77" i="3" s="1"/>
  <c r="F77" i="3" s="1"/>
  <c r="D50" i="3"/>
  <c r="E50" i="3" s="1"/>
  <c r="F50" i="3" s="1"/>
  <c r="D46" i="3"/>
  <c r="E46" i="3" s="1"/>
  <c r="F46" i="3" s="1"/>
  <c r="D44" i="3"/>
  <c r="E44" i="3" s="1"/>
  <c r="F44" i="3" s="1"/>
  <c r="D68" i="3"/>
  <c r="E68" i="3" s="1"/>
  <c r="F68" i="3" s="1"/>
  <c r="D53" i="3"/>
  <c r="E53" i="3" s="1"/>
  <c r="F53" i="3" s="1"/>
  <c r="D78" i="3"/>
  <c r="E78" i="3" s="1"/>
  <c r="F78" i="3" s="1"/>
  <c r="D63" i="3"/>
  <c r="E63" i="3" s="1"/>
  <c r="F63" i="3" s="1"/>
  <c r="D54" i="3"/>
  <c r="E54" i="3" s="1"/>
  <c r="F54" i="3" s="1"/>
  <c r="D74" i="3"/>
  <c r="E74" i="3" s="1"/>
  <c r="F74" i="3" s="1"/>
  <c r="D49" i="3"/>
  <c r="E49" i="3" s="1"/>
  <c r="F49" i="3" s="1"/>
  <c r="D42" i="3"/>
  <c r="E42" i="3" s="1"/>
  <c r="F42" i="3" s="1"/>
  <c r="D62" i="3"/>
  <c r="E62" i="3" s="1"/>
  <c r="F62" i="3" s="1"/>
  <c r="D66" i="3"/>
  <c r="E66" i="3" s="1"/>
  <c r="F66" i="3" s="1"/>
  <c r="D61" i="3"/>
  <c r="E61" i="3" s="1"/>
  <c r="F61" i="3" s="1"/>
  <c r="D56" i="3"/>
  <c r="E56" i="3" s="1"/>
  <c r="F56" i="3" s="1"/>
  <c r="D51" i="3"/>
  <c r="E51" i="3" s="1"/>
  <c r="F51" i="3" s="1"/>
  <c r="D55" i="3"/>
  <c r="E55" i="3" s="1"/>
  <c r="F55" i="3" s="1"/>
  <c r="D72" i="3"/>
  <c r="E72" i="3" s="1"/>
  <c r="F72" i="3" s="1"/>
  <c r="D60" i="3"/>
  <c r="E60" i="3" s="1"/>
  <c r="F60" i="3" s="1"/>
  <c r="D57" i="3"/>
  <c r="E57" i="3" s="1"/>
  <c r="F57" i="3" s="1"/>
  <c r="D71" i="3"/>
  <c r="E71" i="3" s="1"/>
  <c r="F71" i="3" s="1"/>
  <c r="D64" i="3"/>
  <c r="E64" i="3" s="1"/>
  <c r="F64" i="3" s="1"/>
  <c r="D65" i="3"/>
  <c r="E65" i="3" s="1"/>
  <c r="F65" i="3" s="1"/>
  <c r="D59" i="3"/>
  <c r="E59" i="3" s="1"/>
  <c r="F59" i="3" s="1"/>
  <c r="D76" i="3"/>
  <c r="E76" i="3" s="1"/>
  <c r="F76" i="3" s="1"/>
  <c r="D58" i="3"/>
  <c r="E58" i="3" s="1"/>
  <c r="F58" i="3" s="1"/>
  <c r="D48" i="3"/>
  <c r="E48" i="3" s="1"/>
  <c r="F48" i="3" s="1"/>
  <c r="D52" i="3"/>
  <c r="E52" i="3" s="1"/>
  <c r="F52" i="3" s="1"/>
  <c r="D47" i="3"/>
  <c r="E47" i="3" s="1"/>
  <c r="F47" i="3" s="1"/>
  <c r="D67" i="3"/>
  <c r="E67" i="3" s="1"/>
  <c r="F67" i="3" s="1"/>
  <c r="D41" i="3"/>
  <c r="E41" i="3" s="1"/>
  <c r="F4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Khalid Sadequin</author>
  </authors>
  <commentList>
    <comment ref="L43" authorId="0" shapeId="0" xr:uid="{00000000-0006-0000-0500-000001000000}">
      <text>
        <r>
          <rPr>
            <b/>
            <sz val="9"/>
            <color indexed="81"/>
            <rFont val="Tahoma"/>
            <family val="2"/>
          </rPr>
          <t>Khalid Sadequin:</t>
        </r>
        <r>
          <rPr>
            <sz val="9"/>
            <color indexed="81"/>
            <rFont val="Tahoma"/>
            <family val="2"/>
          </rPr>
          <t xml:space="preserve">
13 weeks = 3 months
26 weeks = 6 months
39 weeks = 9 months
52 weeks = 1 year</t>
        </r>
      </text>
    </comment>
  </commentList>
</comments>
</file>

<file path=xl/sharedStrings.xml><?xml version="1.0" encoding="utf-8"?>
<sst xmlns="http://schemas.openxmlformats.org/spreadsheetml/2006/main" count="376" uniqueCount="229">
  <si>
    <t>Year</t>
  </si>
  <si>
    <t>Month</t>
  </si>
  <si>
    <t>Day</t>
  </si>
  <si>
    <t>SUN LIFE FINANCIAL</t>
  </si>
  <si>
    <t>Premium after increase</t>
  </si>
  <si>
    <t>Documentation</t>
  </si>
  <si>
    <t>[PROJECT GABRIEL]</t>
  </si>
  <si>
    <t>Policy Issue Year</t>
  </si>
  <si>
    <t>Binary</t>
  </si>
  <si>
    <t>A. Personal Information</t>
  </si>
  <si>
    <t>B. Policy Information</t>
  </si>
  <si>
    <t>Description</t>
  </si>
  <si>
    <t>Done by</t>
  </si>
  <si>
    <t>Checked by</t>
  </si>
  <si>
    <t>Khalid Sadequin</t>
  </si>
  <si>
    <t>Comments</t>
  </si>
  <si>
    <t>Change Management Control</t>
  </si>
  <si>
    <t>Jeff McGee</t>
  </si>
  <si>
    <t>LTCI Premium Recovery Tool</t>
  </si>
  <si>
    <t>Required input fields are highlighted in yellow.</t>
  </si>
  <si>
    <t>The information required to complete this tool can be found in your copy of the policyholder letter.</t>
  </si>
  <si>
    <t xml:space="preserve"> </t>
  </si>
  <si>
    <t>Assumed Age when you make an eligible claim</t>
  </si>
  <si>
    <t>Weeks</t>
  </si>
  <si>
    <t>Equivalent in years and months</t>
  </si>
  <si>
    <t>This Premium Recovery Tool is designed to help advisors demonstrate the  value of the policyholder's LTCI coverage even after experiencing the premium increase.</t>
  </si>
  <si>
    <t>The tool is intended for demonstration only. It is not an illustration, an insurance contract, or an offer to provide insurance. It does not form part of any policy that may be issued and is not intended to provide or replace professional legal or tax advice.</t>
  </si>
  <si>
    <t>Enter annual premium</t>
  </si>
  <si>
    <r>
      <t xml:space="preserve">Enter monthly premium </t>
    </r>
    <r>
      <rPr>
        <b/>
        <sz val="10"/>
        <color theme="1"/>
        <rFont val="Calibri"/>
        <family val="2"/>
        <scheme val="minor"/>
      </rPr>
      <t>OR</t>
    </r>
  </si>
  <si>
    <t>[Enter monthly or annually but not both]</t>
  </si>
  <si>
    <t>Helping you demonstrate the value of LTCI coverage.</t>
  </si>
  <si>
    <t>Premium paying period</t>
  </si>
  <si>
    <t>15-pay</t>
  </si>
  <si>
    <t>20-pay</t>
  </si>
  <si>
    <t xml:space="preserve">Limited pay payable to </t>
  </si>
  <si>
    <t>Lifetime pay indicator</t>
  </si>
  <si>
    <t>Limited pay indicator</t>
  </si>
  <si>
    <t>A</t>
  </si>
  <si>
    <t>PURPOSE:</t>
  </si>
  <si>
    <t>B</t>
  </si>
  <si>
    <t>FUNCTIONALITY:</t>
  </si>
  <si>
    <t>C</t>
  </si>
  <si>
    <t>ASSUMPTIONS:</t>
  </si>
  <si>
    <t>D</t>
  </si>
  <si>
    <t>CONTACT INFORMATION:</t>
  </si>
  <si>
    <t>Tool Owner</t>
  </si>
  <si>
    <t>Laurel Pedersen</t>
  </si>
  <si>
    <t>Phone: 519-888-3984</t>
  </si>
  <si>
    <t>Tool Developer</t>
  </si>
  <si>
    <t>Director, Individual Health Pricing</t>
  </si>
  <si>
    <t>Phone: 519-888-3821</t>
  </si>
  <si>
    <t>AVP, Individual Health Product Development</t>
  </si>
  <si>
    <t>E</t>
  </si>
  <si>
    <t>The tool provides demonstration based on very few simple inputs and output summary. The tool is developed on MS Excel. The results can be saved in a PDF file.</t>
  </si>
  <si>
    <t>Pay to Age 55</t>
  </si>
  <si>
    <t>Benefit Period</t>
  </si>
  <si>
    <t>500 weeks</t>
  </si>
  <si>
    <t>250 weeks</t>
  </si>
  <si>
    <t>100 weeks</t>
  </si>
  <si>
    <t>150 weeks</t>
  </si>
  <si>
    <t>Policy start date</t>
  </si>
  <si>
    <t>Premium payment period</t>
  </si>
  <si>
    <t>Date of birth</t>
  </si>
  <si>
    <t>weeks</t>
  </si>
  <si>
    <t>year</t>
  </si>
  <si>
    <t>month</t>
  </si>
  <si>
    <t>month exclu 0 and 12</t>
  </si>
  <si>
    <t>comma</t>
  </si>
  <si>
    <t>final column</t>
  </si>
  <si>
    <t>Convert weeks into years and months</t>
  </si>
  <si>
    <t>Lists used in data validation and formulae</t>
  </si>
  <si>
    <t>Not every detail about your policy can be included in calculating our estimates. This tool is designed to help you see the value of your policy but is not a promise of future experience.</t>
  </si>
  <si>
    <t>Here is a list of assumptions:</t>
  </si>
  <si>
    <t>Current premium before increase</t>
  </si>
  <si>
    <t>Using the premium recovery tool.</t>
  </si>
  <si>
    <t>For questions on using the tool please contact your Sales Support Team.</t>
  </si>
  <si>
    <t>Why use the tool</t>
  </si>
  <si>
    <t>How to use the tool</t>
  </si>
  <si>
    <t xml:space="preserve">Completing the input tab: </t>
  </si>
  <si>
    <t>How to read the premium recovery table:</t>
  </si>
  <si>
    <t>Base / Comprehensive</t>
  </si>
  <si>
    <t>Unlimited</t>
  </si>
  <si>
    <t>When all the input fields are entered, please go to the 'Results' tab.</t>
  </si>
  <si>
    <r>
      <t>Estimated total premiums paid 
before you claim</t>
    </r>
    <r>
      <rPr>
        <b/>
        <vertAlign val="superscript"/>
        <sz val="11"/>
        <color theme="1"/>
        <rFont val="Calibri"/>
        <family val="2"/>
        <scheme val="minor"/>
      </rPr>
      <t>3</t>
    </r>
  </si>
  <si>
    <t>How to print and save the results:</t>
  </si>
  <si>
    <t>Lifetime</t>
  </si>
  <si>
    <t>Demonstrating the value of long term care insurance coverage</t>
  </si>
  <si>
    <t>Helping you demonstrate the value of LTCI coverage</t>
  </si>
  <si>
    <r>
      <t>This tool was designed to help you have conversations with your clients about the value of retaining their LTCI coverage. The</t>
    </r>
    <r>
      <rPr>
        <sz val="11"/>
        <color rgb="FF000000"/>
        <rFont val="Calibri"/>
        <family val="2"/>
        <scheme val="minor"/>
      </rPr>
      <t xml:space="preserve"> premium recovery tool and the resulting output are intended for demonstration only. The values are not guaranteed. </t>
    </r>
  </si>
  <si>
    <t>Birth Year</t>
  </si>
  <si>
    <t>- The waiting period has been met.</t>
  </si>
  <si>
    <t>- No weekly benefits have been paid.</t>
  </si>
  <si>
    <t>- Premiums do not change in the future.</t>
  </si>
  <si>
    <t>- Assumes premiums do not change in the future.</t>
  </si>
  <si>
    <t>- The weekly benefit amount does not include future increases from inflation protection benefits.</t>
  </si>
  <si>
    <r>
      <t>The estimated total premiums you have paid will be recovered in the following number of weeks.</t>
    </r>
    <r>
      <rPr>
        <b/>
        <vertAlign val="superscript"/>
        <sz val="11"/>
        <color theme="1"/>
        <rFont val="Calibri"/>
        <family val="2"/>
        <scheme val="minor"/>
      </rPr>
      <t>4</t>
    </r>
  </si>
  <si>
    <t>- Includes premiums paid for benefits such as return of premium on death (ROPD) and inflation protection benefit.</t>
  </si>
  <si>
    <t>Name of insured person</t>
  </si>
  <si>
    <t>Benefit payment period</t>
  </si>
  <si>
    <t>Important information about this report</t>
  </si>
  <si>
    <r>
      <rPr>
        <b/>
        <sz val="12"/>
        <color theme="1"/>
        <rFont val="Calibri"/>
        <family val="2"/>
      </rPr>
      <t xml:space="preserve">Weekly Benefit: </t>
    </r>
    <r>
      <rPr>
        <sz val="12"/>
        <color theme="1"/>
        <rFont val="Calibri"/>
        <family val="2"/>
        <scheme val="minor"/>
      </rPr>
      <t>If your policy includes both a "Facility Care" benefit and a "Comprehensive Care" benefit, we have used only the value of the comprehensive weekly benefit to estimate the premium recovery because we cannot predict at what point facility care would be elected.</t>
    </r>
  </si>
  <si>
    <r>
      <rPr>
        <b/>
        <sz val="12"/>
        <color theme="1"/>
        <rFont val="Calibri"/>
        <family val="2"/>
      </rPr>
      <t xml:space="preserve">Estimated Total Premiums Paid: </t>
    </r>
    <r>
      <rPr>
        <sz val="12"/>
        <color theme="1"/>
        <rFont val="Calibri"/>
        <family val="2"/>
        <scheme val="minor"/>
      </rPr>
      <t>The estimate of total premiums paid before you claim:</t>
    </r>
  </si>
  <si>
    <r>
      <rPr>
        <b/>
        <sz val="12"/>
        <color theme="1"/>
        <rFont val="Calibri"/>
        <family val="2"/>
      </rPr>
      <t xml:space="preserve">Estimated Premium Recovery Period: </t>
    </r>
    <r>
      <rPr>
        <sz val="12"/>
        <color theme="1"/>
        <rFont val="Calibri"/>
        <family val="2"/>
        <scheme val="minor"/>
      </rPr>
      <t>To estimate the premium recovery period we have assumed:</t>
    </r>
  </si>
  <si>
    <t>Annual premium before increase</t>
  </si>
  <si>
    <t>Annual premium after increase</t>
  </si>
  <si>
    <r>
      <t xml:space="preserve">Weekly benefit </t>
    </r>
    <r>
      <rPr>
        <vertAlign val="superscript"/>
        <sz val="12"/>
        <color theme="1"/>
        <rFont val="Calibri"/>
        <family val="2"/>
      </rPr>
      <t>1</t>
    </r>
  </si>
  <si>
    <t>Premium increase effective date</t>
  </si>
  <si>
    <t>Age as of the premium increase effective date</t>
  </si>
  <si>
    <t>Number of annual premiums paid prior to the premium increase effective date</t>
  </si>
  <si>
    <r>
      <t xml:space="preserve">Estimated premiums paid prior to the premium increase effective date </t>
    </r>
    <r>
      <rPr>
        <vertAlign val="superscript"/>
        <sz val="12"/>
        <color theme="1"/>
        <rFont val="Calibri"/>
        <family val="2"/>
      </rPr>
      <t>2</t>
    </r>
  </si>
  <si>
    <r>
      <rPr>
        <b/>
        <sz val="12"/>
        <color theme="1"/>
        <rFont val="Calibri"/>
        <family val="2"/>
      </rPr>
      <t xml:space="preserve">Estimated Premiums Paid: </t>
    </r>
    <r>
      <rPr>
        <sz val="12"/>
        <color theme="1"/>
        <rFont val="Calibri"/>
        <family val="2"/>
        <scheme val="minor"/>
      </rPr>
      <t>To estimate the premiums paid prior to the premium increase effective date we have assumed you have paid all required premiums to date and have not had premiums waived at any time.</t>
    </r>
  </si>
  <si>
    <t>- The calculation does not take into consideration the time value of money (potential investment income).</t>
  </si>
  <si>
    <t>This premium recovery tool and the resulting output are intended for demonstration only. The values are not guaranteed. This is not an illustration, an insurance contract, or an offer to provide insurance. It does not form part of any policy that may be issued and is not intended to provide or replace professional legal or tax advice.</t>
  </si>
  <si>
    <r>
      <rPr>
        <b/>
        <sz val="11"/>
        <color theme="1"/>
        <rFont val="Calibri"/>
        <family val="2"/>
      </rPr>
      <t>Weekly Benefit:</t>
    </r>
    <r>
      <rPr>
        <sz val="11"/>
        <color theme="1"/>
        <rFont val="Calibri"/>
        <family val="2"/>
        <scheme val="minor"/>
      </rPr>
      <t xml:space="preserve"> If your policy includes both a "Facility Care" benefit and a "Comprehensive Care" benefit, we have used only the value of the comprehensive weekly benefit to estimate the premium recovery because we cannot predict at what point facility care would be elected.</t>
    </r>
  </si>
  <si>
    <r>
      <rPr>
        <b/>
        <sz val="11"/>
        <color theme="1"/>
        <rFont val="Calibri"/>
        <family val="2"/>
      </rPr>
      <t>Estimated Premiums Paid:</t>
    </r>
    <r>
      <rPr>
        <sz val="11"/>
        <color theme="1"/>
        <rFont val="Calibri"/>
        <family val="2"/>
        <scheme val="minor"/>
      </rPr>
      <t xml:space="preserve"> To estimate the premiums paid prior to the premium increase effective date we have assumed you have paid all required premiums to date and have not had premiums waived at any time.</t>
    </r>
  </si>
  <si>
    <r>
      <rPr>
        <b/>
        <sz val="11"/>
        <color theme="1"/>
        <rFont val="Calibri"/>
        <family val="2"/>
      </rPr>
      <t>Estimated Total Premiums Paid:</t>
    </r>
    <r>
      <rPr>
        <sz val="11"/>
        <color theme="1"/>
        <rFont val="Calibri"/>
        <family val="2"/>
        <scheme val="minor"/>
      </rPr>
      <t xml:space="preserve"> The estimate of total premiums paid before you claim:
- Includes premiums paid for benefits such as return of premium on death (ROPD) and inflation protection benefit.
- Assumes premiums do not change in the future.</t>
    </r>
  </si>
  <si>
    <r>
      <rPr>
        <b/>
        <sz val="11"/>
        <color theme="1"/>
        <rFont val="Calibri"/>
        <family val="2"/>
      </rPr>
      <t>Estimated Premium Recovery Period:</t>
    </r>
    <r>
      <rPr>
        <sz val="11"/>
        <color theme="1"/>
        <rFont val="Calibri"/>
        <family val="2"/>
        <scheme val="minor"/>
      </rPr>
      <t xml:space="preserve"> To estimate the premium recovery period we have assumed:
-  No weekly benefits have been paid.
-  Premiums do not change in the future.
-  The weekly benefit amount has not been increased because of Inflation Protection benefits.
- The calculation does not take into consideration the time value of money (potential investment income).</t>
    </r>
  </si>
  <si>
    <t>The tool first calculates the prospective premiums. Then, it shows that it does not take long while receiving the LTCI benefits to recover paid premiums by calculating the premium recovery period.</t>
  </si>
  <si>
    <t>The results presented in the 'Results' tab will only be useful if appropriate information is entered in the input fields. The content of your copy of the policyholder letter should be used to complete the tool input.</t>
  </si>
  <si>
    <t>The tool uses various simplifying assumptions to make the input fields easier to complete and calculations easier to perform and communicate. None of the values presented in this tool are guaranteed.
Significant assumptions are included in the Tool Results. For the sake of completeness, these are listed below:</t>
  </si>
  <si>
    <t xml:space="preserve">- In some cases the benefit period ends before all premiums are recovered. </t>
  </si>
  <si>
    <t>Version</t>
  </si>
  <si>
    <t>July 2015</t>
  </si>
  <si>
    <t xml:space="preserve">New Tool </t>
  </si>
  <si>
    <t xml:space="preserve">LTCI Premium Recovery Tool </t>
  </si>
  <si>
    <r>
      <t>Interpreting the Output information</t>
    </r>
    <r>
      <rPr>
        <sz val="11"/>
        <color theme="1"/>
        <rFont val="Calibri"/>
        <family val="2"/>
        <scheme val="minor"/>
      </rPr>
      <t>:</t>
    </r>
  </si>
  <si>
    <r>
      <t xml:space="preserve">Total weekly benefit </t>
    </r>
    <r>
      <rPr>
        <sz val="8"/>
        <color theme="1"/>
        <rFont val="Calibri"/>
        <family val="2"/>
        <scheme val="minor"/>
      </rPr>
      <t>[weekly benefit amount + inflation protection increase]</t>
    </r>
  </si>
  <si>
    <t>Pay to age 55</t>
  </si>
  <si>
    <t>March 2021</t>
  </si>
  <si>
    <t>Janice Ngan</t>
  </si>
  <si>
    <t>Facility Care (Not applicable for Clarica  and Sun 2013 LTCI policies)</t>
  </si>
  <si>
    <t>Pay to Age 65</t>
  </si>
  <si>
    <t>Pay to age 65</t>
  </si>
  <si>
    <t>25-pay</t>
  </si>
  <si>
    <t>2005 Series</t>
  </si>
  <si>
    <t>Issue Age</t>
  </si>
  <si>
    <t>Sun 2005</t>
  </si>
  <si>
    <t>Clarica</t>
  </si>
  <si>
    <t>Sun 2013</t>
  </si>
  <si>
    <t>Clarica Series</t>
  </si>
  <si>
    <t>paid up calc</t>
  </si>
  <si>
    <t>Issue Day</t>
  </si>
  <si>
    <t>Issue Month</t>
  </si>
  <si>
    <t>Issue Year</t>
  </si>
  <si>
    <t>2013 Series</t>
  </si>
  <si>
    <t>Clarica Life Pay</t>
  </si>
  <si>
    <t>Reprice Effective Date</t>
  </si>
  <si>
    <t>Year of Premium before 2016 Reprice</t>
  </si>
  <si>
    <t>Year of Premium between 2016-2021</t>
  </si>
  <si>
    <t>Sun 2005 (Sep. 19, 2005 to Dec. 6, 2013)</t>
  </si>
  <si>
    <t>Clarica (Aug. 1999 to Sep. 18, 2005)</t>
  </si>
  <si>
    <t>71-75</t>
  </si>
  <si>
    <t>76-80</t>
  </si>
  <si>
    <t>"Current Premium" Breakdown</t>
  </si>
  <si>
    <t>Life Pay</t>
  </si>
  <si>
    <t>21-60</t>
  </si>
  <si>
    <t>61-65</t>
  </si>
  <si>
    <t>66-70</t>
  </si>
  <si>
    <t>Series</t>
  </si>
  <si>
    <t>Accumulated Premium Before 2016</t>
  </si>
  <si>
    <t>Accumulated Premium Between 2016-2021</t>
  </si>
  <si>
    <t>Payment Type</t>
  </si>
  <si>
    <t>Limited Pay</t>
  </si>
  <si>
    <t>Clarica Limited Pay</t>
  </si>
  <si>
    <t>Sun 2005 Limited Pay</t>
  </si>
  <si>
    <t>N/A</t>
  </si>
  <si>
    <t>Sun 2005 Life Pay</t>
  </si>
  <si>
    <t>2016 Premium Multiplier</t>
  </si>
  <si>
    <t>Premium before 2016 Increase</t>
  </si>
  <si>
    <t xml:space="preserve">Estimated premiums paid prior to the premium increase effective date </t>
  </si>
  <si>
    <t xml:space="preserve">Paid up </t>
  </si>
  <si>
    <t>Premium Payment Period</t>
  </si>
  <si>
    <t>Sun 2013 (Dec. 7, 2013 to Present)</t>
  </si>
  <si>
    <t>For vlookup</t>
  </si>
  <si>
    <t xml:space="preserve">Updated payment option for 2013 series, reprice effective date &amp; accumulated premium </t>
  </si>
  <si>
    <t>Clarica Life Pay Male</t>
  </si>
  <si>
    <t>Clarica Life Pay Female</t>
  </si>
  <si>
    <t>Sun 2005 Limited Pay Female</t>
  </si>
  <si>
    <t>Sun 2005 Limited Pay Male</t>
  </si>
  <si>
    <t>Sun 2005 Life Pay Female</t>
  </si>
  <si>
    <t>Sun 2013 Limited Pay Female</t>
  </si>
  <si>
    <t>Sun 2013 Limited Pay Male</t>
  </si>
  <si>
    <t>Sun 2013 Life Pay Female</t>
  </si>
  <si>
    <t>Recommended Rate (%)</t>
  </si>
  <si>
    <t>Product</t>
  </si>
  <si>
    <t>Payment Period</t>
  </si>
  <si>
    <t>21-25</t>
  </si>
  <si>
    <t>26-30</t>
  </si>
  <si>
    <t>31-35</t>
  </si>
  <si>
    <t>36-40</t>
  </si>
  <si>
    <t>41-45</t>
  </si>
  <si>
    <t>46-50</t>
  </si>
  <si>
    <t>51-55</t>
  </si>
  <si>
    <t>56-60</t>
  </si>
  <si>
    <t>2004AL</t>
  </si>
  <si>
    <t>Female</t>
  </si>
  <si>
    <t>Male</t>
  </si>
  <si>
    <t>2005AL</t>
  </si>
  <si>
    <t>2013AL</t>
  </si>
  <si>
    <t>2021 Repricing Multipliers</t>
  </si>
  <si>
    <t>Sun 2005 Life Pay Male</t>
  </si>
  <si>
    <t>Sun 2013 Life Pay Male</t>
  </si>
  <si>
    <t>2016 Reprice Effective year</t>
  </si>
  <si>
    <t>2021 Reprice Effective year</t>
  </si>
  <si>
    <t>year of premium between 2021 - 2026 reprices</t>
  </si>
  <si>
    <t>Years of Payment before 2016 Reprice</t>
  </si>
  <si>
    <t>Years of Premium between 2016-2021 reprices</t>
  </si>
  <si>
    <t>Years between 2021 &amp; 2026 reprice</t>
  </si>
  <si>
    <t>Years of premium before 2021 Reprice</t>
  </si>
  <si>
    <t>2021 Premium Multiplier</t>
  </si>
  <si>
    <t>Gender</t>
  </si>
  <si>
    <t>Years of Premium between 2021-2026 Reprices</t>
  </si>
  <si>
    <t>Accumulated Premium Between 2021-2026</t>
  </si>
  <si>
    <t>Premium before 2021 increase</t>
  </si>
  <si>
    <t>Sun 2013 -&gt;</t>
  </si>
  <si>
    <t>2021 Reprice Effective Year</t>
  </si>
  <si>
    <t>Years of premiums before 2016 reprice</t>
  </si>
  <si>
    <t>Years of premiums between 2016 - 2021 reprices</t>
  </si>
  <si>
    <t>Years of premiums between 2021 &amp; 2026 Reprices</t>
  </si>
  <si>
    <t>2026 Reprice Effective Year</t>
  </si>
  <si>
    <t>Paid-up info</t>
  </si>
  <si>
    <t>Year Paid-up</t>
  </si>
  <si>
    <t>Paid-up year</t>
  </si>
  <si>
    <t>Check:</t>
  </si>
  <si>
    <t>Clarica Limited Pay Female</t>
  </si>
  <si>
    <t>Clarica Limited Pay Male</t>
  </si>
  <si>
    <t>Check</t>
  </si>
  <si>
    <t>Sun 2005 Paid-up indicator</t>
  </si>
  <si>
    <t>Sex at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</si>
</sst>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_-* #,##0_-;\-* #,##0_-;_-* &quot;-&quot;??_-;_-@_-"/>
    <numFmt numFmtId="165" formatCode="_-[$$-1009]* #,##0_-;\-[$$-1009]* #,##0_-;_-[$$-1009]* &quot;-&quot;??_-;_-@_-"/>
    <numFmt numFmtId="166" formatCode="0_ ;\-0\ "/>
    <numFmt numFmtId="167" formatCode="##,###"/>
    <numFmt numFmtId="168" formatCode="_-&quot;$&quot;#,##0_-;\-&quot;$&quot;#,##0_-;_-* &quot;-&quot;??_-;_-@_-"/>
    <numFmt numFmtId="169" formatCode="_-&quot;$&quot;#,##0_-;\-&quot;$&quot;#,##0_-;_-&quot;-&quot;??_-;_-@_-"/>
    <numFmt numFmtId="170" formatCode="_-&quot;$&quot;#,##0.00_-;\-&quot;$&quot;#,##0.00_-;_-* &quot;-&quot;??_-;_-@_-"/>
    <numFmt numFmtId="171" formatCode="mmm\ d\,\ yyyy"/>
    <numFmt numFmtId="172" formatCode="[$-F800]dddd\,\ mmmm\ dd\,\ yyyy"/>
  </numFmts>
  <fonts count="28" x14ac:knownFonts="1">
    <font>
      <sz val="11"/>
      <color theme="1"/>
      <name val="Calibri"/>
      <family val="2"/>
      <scheme val="minor"/>
    </font>
    <font>
      <sz val="11"/>
      <color theme="1"/>
      <name val="Calibri"/>
      <family val="2"/>
      <scheme val="minor"/>
    </font>
    <font>
      <sz val="8"/>
      <color theme="1"/>
      <name val="Calibri"/>
      <family val="2"/>
      <scheme val="minor"/>
    </font>
    <font>
      <sz val="9"/>
      <color theme="1"/>
      <name val="Calibri"/>
      <family val="2"/>
      <scheme val="minor"/>
    </font>
    <font>
      <b/>
      <sz val="14"/>
      <color theme="1"/>
      <name val="Calibri"/>
      <family val="2"/>
      <scheme val="minor"/>
    </font>
    <font>
      <b/>
      <sz val="12"/>
      <color theme="1"/>
      <name val="Calibri"/>
      <family val="2"/>
      <scheme val="minor"/>
    </font>
    <font>
      <b/>
      <sz val="11"/>
      <color theme="1"/>
      <name val="Calibri"/>
      <family val="2"/>
      <scheme val="minor"/>
    </font>
    <font>
      <sz val="10"/>
      <color theme="1"/>
      <name val="Calibri"/>
      <family val="2"/>
      <scheme val="minor"/>
    </font>
    <font>
      <sz val="11"/>
      <color rgb="FFFF0000"/>
      <name val="Calibri"/>
      <family val="2"/>
      <scheme val="minor"/>
    </font>
    <font>
      <sz val="11"/>
      <color theme="4"/>
      <name val="Calibri"/>
      <family val="2"/>
      <scheme val="minor"/>
    </font>
    <font>
      <b/>
      <sz val="10"/>
      <color theme="1"/>
      <name val="Calibri"/>
      <family val="2"/>
      <scheme val="minor"/>
    </font>
    <font>
      <sz val="10"/>
      <color theme="0"/>
      <name val="Calibri"/>
      <family val="2"/>
      <scheme val="minor"/>
    </font>
    <font>
      <sz val="11"/>
      <color theme="0"/>
      <name val="Calibri"/>
      <family val="2"/>
      <scheme val="minor"/>
    </font>
    <font>
      <sz val="9"/>
      <color indexed="81"/>
      <name val="Tahoma"/>
      <family val="2"/>
    </font>
    <font>
      <b/>
      <sz val="9"/>
      <color indexed="81"/>
      <name val="Tahoma"/>
      <family val="2"/>
    </font>
    <font>
      <sz val="11"/>
      <color rgb="FF000000"/>
      <name val="Calibri"/>
      <family val="2"/>
      <scheme val="minor"/>
    </font>
    <font>
      <sz val="12"/>
      <color theme="1"/>
      <name val="Calibri"/>
      <family val="2"/>
      <scheme val="minor"/>
    </font>
    <font>
      <vertAlign val="superscript"/>
      <sz val="12"/>
      <color theme="1"/>
      <name val="Calibri"/>
      <family val="2"/>
    </font>
    <font>
      <i/>
      <sz val="12"/>
      <color theme="1"/>
      <name val="Calibri"/>
      <family val="2"/>
      <scheme val="minor"/>
    </font>
    <font>
      <sz val="12"/>
      <color theme="4"/>
      <name val="Calibri"/>
      <family val="2"/>
      <scheme val="minor"/>
    </font>
    <font>
      <vertAlign val="superscript"/>
      <sz val="12"/>
      <color theme="1"/>
      <name val="Calibri"/>
      <family val="2"/>
      <scheme val="minor"/>
    </font>
    <font>
      <b/>
      <vertAlign val="superscript"/>
      <sz val="11"/>
      <color theme="1"/>
      <name val="Calibri"/>
      <family val="2"/>
      <scheme val="minor"/>
    </font>
    <font>
      <b/>
      <sz val="12"/>
      <color theme="1"/>
      <name val="Calibri"/>
      <family val="2"/>
    </font>
    <font>
      <b/>
      <sz val="11"/>
      <color theme="1"/>
      <name val="Calibri"/>
      <family val="2"/>
    </font>
    <font>
      <b/>
      <sz val="9"/>
      <color theme="1"/>
      <name val="Calibri"/>
      <family val="2"/>
      <scheme val="minor"/>
    </font>
    <font>
      <b/>
      <sz val="11"/>
      <color rgb="FF4F81BD"/>
      <name val="Cambria"/>
      <family val="1"/>
    </font>
    <font>
      <sz val="12"/>
      <name val="Times New Roman"/>
      <family val="1"/>
    </font>
    <font>
      <sz val="10"/>
      <color theme="1"/>
      <name val="Arial"/>
      <family val="2"/>
    </font>
  </fonts>
  <fills count="1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1"/>
        <bgColor indexed="64"/>
      </patternFill>
    </fill>
    <fill>
      <patternFill patternType="solid">
        <fgColor theme="9" tint="0.39997558519241921"/>
        <bgColor indexed="64"/>
      </patternFill>
    </fill>
    <fill>
      <patternFill patternType="solid">
        <fgColor theme="0" tint="-0.34998626667073579"/>
        <bgColor indexed="64"/>
      </patternFill>
    </fill>
  </fills>
  <borders count="3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cellStyleXfs>
  <cellXfs count="266">
    <xf numFmtId="0" fontId="0" fillId="0" borderId="0" xfId="0"/>
    <xf numFmtId="0" fontId="0" fillId="0" borderId="0" xfId="0" applyAlignment="1">
      <alignment horizontal="center"/>
    </xf>
    <xf numFmtId="0" fontId="4" fillId="0" borderId="0" xfId="0" applyFont="1"/>
    <xf numFmtId="0" fontId="5" fillId="0" borderId="0" xfId="0" applyFont="1"/>
    <xf numFmtId="0" fontId="6" fillId="0" borderId="0" xfId="0" applyFont="1"/>
    <xf numFmtId="0" fontId="0" fillId="0" borderId="0" xfId="0" applyAlignment="1">
      <alignment horizontal="left" vertical="top" wrapText="1"/>
    </xf>
    <xf numFmtId="0" fontId="0" fillId="0" borderId="0" xfId="0" applyAlignment="1">
      <alignment vertical="top"/>
    </xf>
    <xf numFmtId="0" fontId="3" fillId="4" borderId="3" xfId="0" applyFont="1" applyFill="1" applyBorder="1" applyAlignment="1">
      <alignment horizontal="center" vertical="top" wrapText="1"/>
    </xf>
    <xf numFmtId="0" fontId="0" fillId="0" borderId="0" xfId="0" applyAlignment="1">
      <alignment horizontal="right"/>
    </xf>
    <xf numFmtId="0" fontId="0" fillId="0" borderId="0" xfId="0" applyAlignment="1">
      <alignment horizontal="right" vertical="top"/>
    </xf>
    <xf numFmtId="0" fontId="3" fillId="0" borderId="2" xfId="0" applyFont="1" applyBorder="1" applyAlignment="1">
      <alignment horizontal="left" vertical="top" wrapText="1"/>
    </xf>
    <xf numFmtId="0" fontId="3" fillId="0" borderId="2" xfId="0" applyFont="1" applyBorder="1"/>
    <xf numFmtId="0" fontId="3" fillId="0" borderId="4" xfId="0" applyFont="1" applyBorder="1"/>
    <xf numFmtId="0" fontId="3" fillId="0" borderId="2" xfId="0" applyFont="1" applyBorder="1" applyAlignment="1">
      <alignment horizontal="right" vertical="top" wrapText="1"/>
    </xf>
    <xf numFmtId="0" fontId="3" fillId="0" borderId="2" xfId="0" applyFont="1" applyBorder="1" applyAlignment="1">
      <alignment horizontal="center"/>
    </xf>
    <xf numFmtId="0" fontId="3" fillId="0" borderId="4" xfId="0" applyFont="1" applyBorder="1" applyAlignment="1">
      <alignment horizontal="center"/>
    </xf>
    <xf numFmtId="0" fontId="8" fillId="0" borderId="0" xfId="0" applyFont="1"/>
    <xf numFmtId="0" fontId="0" fillId="0" borderId="0" xfId="0" applyAlignment="1">
      <alignment vertical="top" wrapText="1"/>
    </xf>
    <xf numFmtId="0" fontId="9" fillId="0" borderId="0" xfId="0" applyFont="1"/>
    <xf numFmtId="0" fontId="0" fillId="0" borderId="3" xfId="0" applyBorder="1"/>
    <xf numFmtId="14" fontId="0" fillId="0" borderId="3" xfId="0" applyNumberFormat="1" applyBorder="1"/>
    <xf numFmtId="164" fontId="0" fillId="0" borderId="0" xfId="0" applyNumberFormat="1"/>
    <xf numFmtId="169" fontId="0" fillId="0" borderId="0" xfId="0" applyNumberFormat="1"/>
    <xf numFmtId="43" fontId="0" fillId="0" borderId="0" xfId="1" applyFont="1"/>
    <xf numFmtId="0" fontId="0" fillId="0" borderId="2" xfId="0" applyBorder="1"/>
    <xf numFmtId="0" fontId="0" fillId="0" borderId="4" xfId="0" applyBorder="1"/>
    <xf numFmtId="0" fontId="6" fillId="0" borderId="0" xfId="0" applyFont="1" applyAlignment="1">
      <alignment vertical="top"/>
    </xf>
    <xf numFmtId="0" fontId="0" fillId="0" borderId="0" xfId="0" applyProtection="1">
      <protection locked="0"/>
    </xf>
    <xf numFmtId="0" fontId="7" fillId="0" borderId="0" xfId="0" applyFont="1"/>
    <xf numFmtId="0" fontId="0" fillId="6" borderId="9" xfId="0" applyFill="1" applyBorder="1" applyAlignment="1">
      <alignment horizontal="right"/>
    </xf>
    <xf numFmtId="0" fontId="0" fillId="6" borderId="7" xfId="0" applyFill="1" applyBorder="1" applyAlignment="1">
      <alignment horizontal="right"/>
    </xf>
    <xf numFmtId="0" fontId="0" fillId="6" borderId="12" xfId="0" applyFill="1" applyBorder="1" applyAlignment="1">
      <alignment horizontal="right"/>
    </xf>
    <xf numFmtId="14" fontId="0" fillId="0" borderId="0" xfId="0" applyNumberFormat="1"/>
    <xf numFmtId="0" fontId="0" fillId="6" borderId="8" xfId="0" applyFill="1" applyBorder="1"/>
    <xf numFmtId="0" fontId="0" fillId="6" borderId="10" xfId="0" applyFill="1" applyBorder="1"/>
    <xf numFmtId="0" fontId="0" fillId="6" borderId="11" xfId="0" applyFill="1" applyBorder="1"/>
    <xf numFmtId="0" fontId="6" fillId="0" borderId="0" xfId="0" applyFont="1" applyAlignment="1">
      <alignment horizontal="center"/>
    </xf>
    <xf numFmtId="0" fontId="11" fillId="0" borderId="0" xfId="0" applyFont="1" applyAlignment="1">
      <alignment horizontal="left"/>
    </xf>
    <xf numFmtId="0" fontId="0" fillId="0" borderId="10" xfId="0" applyBorder="1"/>
    <xf numFmtId="0" fontId="12" fillId="7" borderId="0" xfId="0" applyFont="1" applyFill="1"/>
    <xf numFmtId="0" fontId="0" fillId="0" borderId="7" xfId="0" applyBorder="1"/>
    <xf numFmtId="0" fontId="0" fillId="2" borderId="0" xfId="0" applyFill="1"/>
    <xf numFmtId="0" fontId="0" fillId="0" borderId="11" xfId="0" applyBorder="1"/>
    <xf numFmtId="0" fontId="0" fillId="0" borderId="14" xfId="0" applyBorder="1"/>
    <xf numFmtId="0" fontId="0" fillId="0" borderId="12" xfId="0" applyBorder="1"/>
    <xf numFmtId="0" fontId="3" fillId="4" borderId="5" xfId="0" applyFont="1" applyFill="1" applyBorder="1" applyAlignment="1">
      <alignment horizontal="centerContinuous" vertical="top" wrapText="1"/>
    </xf>
    <xf numFmtId="0" fontId="3" fillId="4" borderId="6" xfId="0" applyFont="1" applyFill="1" applyBorder="1" applyAlignment="1">
      <alignment horizontal="centerContinuous" vertical="top" wrapText="1"/>
    </xf>
    <xf numFmtId="0" fontId="3" fillId="4" borderId="15" xfId="0" applyFont="1" applyFill="1" applyBorder="1" applyAlignment="1">
      <alignment horizontal="centerContinuous" vertical="top" wrapText="1"/>
    </xf>
    <xf numFmtId="0" fontId="0" fillId="0" borderId="8" xfId="0" applyBorder="1" applyAlignment="1">
      <alignment horizontal="center" vertical="top"/>
    </xf>
    <xf numFmtId="0" fontId="0" fillId="0" borderId="13" xfId="0" applyBorder="1" applyAlignment="1">
      <alignment horizontal="center" vertical="top"/>
    </xf>
    <xf numFmtId="0" fontId="0" fillId="0" borderId="13" xfId="0" applyBorder="1" applyAlignment="1">
      <alignment horizontal="center" vertical="top" wrapText="1"/>
    </xf>
    <xf numFmtId="0" fontId="0" fillId="0" borderId="9" xfId="0" applyBorder="1" applyAlignment="1">
      <alignment horizontal="center" vertical="top"/>
    </xf>
    <xf numFmtId="0" fontId="0" fillId="0" borderId="0" xfId="0" applyAlignment="1">
      <alignment wrapText="1"/>
    </xf>
    <xf numFmtId="0" fontId="15" fillId="0" borderId="0" xfId="0" applyFont="1" applyAlignment="1">
      <alignment vertical="center"/>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6" fillId="2" borderId="0" xfId="0" applyFont="1" applyFill="1" applyAlignment="1">
      <alignment horizontal="left"/>
    </xf>
    <xf numFmtId="0" fontId="0" fillId="0" borderId="0" xfId="0" applyAlignment="1">
      <alignment horizontal="left"/>
    </xf>
    <xf numFmtId="0" fontId="2" fillId="0" borderId="0" xfId="0" applyFont="1" applyAlignment="1">
      <alignment horizontal="left"/>
    </xf>
    <xf numFmtId="0" fontId="2" fillId="0" borderId="7" xfId="0" applyFont="1" applyBorder="1" applyAlignment="1">
      <alignment horizontal="left"/>
    </xf>
    <xf numFmtId="0" fontId="7" fillId="0" borderId="10" xfId="0" applyFont="1" applyBorder="1" applyAlignment="1">
      <alignment horizontal="left"/>
    </xf>
    <xf numFmtId="0" fontId="7" fillId="0" borderId="0" xfId="0" applyFont="1" applyAlignment="1">
      <alignment horizontal="left"/>
    </xf>
    <xf numFmtId="0" fontId="16" fillId="0" borderId="0" xfId="0" applyFont="1"/>
    <xf numFmtId="0" fontId="16" fillId="0" borderId="0" xfId="0" applyFont="1" applyAlignment="1">
      <alignment horizontal="right"/>
    </xf>
    <xf numFmtId="171" fontId="16" fillId="0" borderId="0" xfId="0" applyNumberFormat="1" applyFont="1"/>
    <xf numFmtId="165" fontId="16" fillId="0" borderId="0" xfId="1" applyNumberFormat="1" applyFont="1" applyFill="1" applyAlignment="1">
      <alignment horizontal="right"/>
    </xf>
    <xf numFmtId="0" fontId="16" fillId="0" borderId="0" xfId="0" applyFont="1" applyAlignment="1">
      <alignment horizontal="center"/>
    </xf>
    <xf numFmtId="169" fontId="16" fillId="0" borderId="0" xfId="2" applyNumberFormat="1" applyFont="1" applyFill="1"/>
    <xf numFmtId="0" fontId="18" fillId="0" borderId="0" xfId="0" applyFont="1"/>
    <xf numFmtId="164" fontId="16" fillId="0" borderId="0" xfId="1" applyNumberFormat="1" applyFont="1" applyFill="1" applyAlignment="1">
      <alignment horizontal="right"/>
    </xf>
    <xf numFmtId="0" fontId="19" fillId="0" borderId="0" xfId="0" applyFont="1"/>
    <xf numFmtId="164" fontId="16" fillId="0" borderId="0" xfId="1" applyNumberFormat="1" applyFont="1" applyFill="1"/>
    <xf numFmtId="0" fontId="20" fillId="0" borderId="0" xfId="0" applyFont="1" applyAlignment="1">
      <alignment horizontal="left"/>
    </xf>
    <xf numFmtId="0" fontId="16" fillId="0" borderId="20" xfId="0" applyFont="1" applyBorder="1"/>
    <xf numFmtId="0" fontId="16" fillId="0" borderId="19" xfId="0" applyFont="1" applyBorder="1" applyAlignment="1">
      <alignment horizontal="right" vertical="top"/>
    </xf>
    <xf numFmtId="0" fontId="16" fillId="0" borderId="21" xfId="0" applyFont="1" applyBorder="1" applyAlignment="1">
      <alignment horizontal="right" vertical="top"/>
    </xf>
    <xf numFmtId="0" fontId="16" fillId="0" borderId="22" xfId="0" applyFont="1" applyBorder="1" applyAlignment="1">
      <alignment horizontal="left" vertical="top" wrapText="1"/>
    </xf>
    <xf numFmtId="0" fontId="5" fillId="0" borderId="7" xfId="0" applyFont="1" applyBorder="1" applyAlignment="1">
      <alignment horizontal="center" vertical="top" wrapText="1"/>
    </xf>
    <xf numFmtId="0" fontId="16" fillId="0" borderId="2" xfId="0" applyFont="1" applyBorder="1" applyAlignment="1">
      <alignment horizontal="center"/>
    </xf>
    <xf numFmtId="166" fontId="16" fillId="0" borderId="7" xfId="1" applyNumberFormat="1" applyFont="1" applyFill="1" applyBorder="1" applyAlignment="1">
      <alignment horizontal="center" vertical="top" wrapText="1"/>
    </xf>
    <xf numFmtId="0" fontId="16" fillId="0" borderId="4" xfId="0" applyFont="1" applyBorder="1" applyAlignment="1">
      <alignment horizontal="center"/>
    </xf>
    <xf numFmtId="166" fontId="16" fillId="0" borderId="0" xfId="1" applyNumberFormat="1" applyFont="1" applyFill="1" applyBorder="1" applyAlignment="1">
      <alignment horizontal="center" vertical="top" wrapText="1"/>
    </xf>
    <xf numFmtId="0" fontId="6" fillId="5" borderId="1" xfId="0" applyFont="1" applyFill="1" applyBorder="1" applyAlignment="1">
      <alignment horizontal="center" vertical="top" wrapText="1"/>
    </xf>
    <xf numFmtId="0" fontId="6" fillId="5" borderId="4" xfId="0" applyFont="1" applyFill="1" applyBorder="1" applyAlignment="1">
      <alignment horizontal="center" vertical="top" wrapText="1"/>
    </xf>
    <xf numFmtId="167" fontId="6" fillId="5" borderId="4" xfId="0" applyNumberFormat="1" applyFont="1" applyFill="1" applyBorder="1" applyAlignment="1">
      <alignment horizontal="center" vertical="top" wrapText="1"/>
    </xf>
    <xf numFmtId="0" fontId="16" fillId="2" borderId="3" xfId="0" applyFont="1" applyFill="1" applyBorder="1" applyAlignment="1" applyProtection="1">
      <alignment horizontal="left"/>
      <protection locked="0"/>
    </xf>
    <xf numFmtId="0" fontId="16" fillId="0" borderId="3" xfId="0" applyFont="1" applyBorder="1" applyAlignment="1">
      <alignment horizontal="center"/>
    </xf>
    <xf numFmtId="0" fontId="16" fillId="2" borderId="3" xfId="0" applyFont="1" applyFill="1" applyBorder="1" applyAlignment="1" applyProtection="1">
      <alignment horizontal="center"/>
      <protection locked="0"/>
    </xf>
    <xf numFmtId="0" fontId="16" fillId="2" borderId="3" xfId="0" applyFont="1" applyFill="1" applyBorder="1" applyAlignment="1" applyProtection="1">
      <alignment horizontal="right"/>
      <protection locked="0"/>
    </xf>
    <xf numFmtId="170" fontId="16" fillId="2" borderId="3" xfId="2" applyNumberFormat="1" applyFont="1" applyFill="1" applyBorder="1" applyProtection="1">
      <protection locked="0"/>
    </xf>
    <xf numFmtId="170" fontId="16" fillId="0" borderId="0" xfId="0" applyNumberFormat="1" applyFont="1"/>
    <xf numFmtId="0" fontId="16" fillId="3" borderId="0" xfId="0" applyFont="1" applyFill="1"/>
    <xf numFmtId="168" fontId="16" fillId="2" borderId="3" xfId="2" applyNumberFormat="1" applyFont="1" applyFill="1" applyBorder="1" applyProtection="1">
      <protection locked="0"/>
    </xf>
    <xf numFmtId="0" fontId="16" fillId="0" borderId="0" xfId="0" applyFont="1" applyAlignment="1">
      <alignment horizontal="left"/>
    </xf>
    <xf numFmtId="0" fontId="16" fillId="8" borderId="8" xfId="0" applyFont="1" applyFill="1" applyBorder="1" applyAlignment="1">
      <alignment horizontal="centerContinuous"/>
    </xf>
    <xf numFmtId="0" fontId="16" fillId="8" borderId="13" xfId="0" applyFont="1" applyFill="1" applyBorder="1" applyAlignment="1">
      <alignment horizontal="centerContinuous"/>
    </xf>
    <xf numFmtId="0" fontId="16" fillId="8" borderId="9" xfId="0" applyFont="1" applyFill="1" applyBorder="1" applyAlignment="1">
      <alignment horizontal="centerContinuous"/>
    </xf>
    <xf numFmtId="0" fontId="16" fillId="8" borderId="11" xfId="0" applyFont="1" applyFill="1" applyBorder="1"/>
    <xf numFmtId="0" fontId="16" fillId="8" borderId="14" xfId="0" applyFont="1" applyFill="1" applyBorder="1"/>
    <xf numFmtId="0" fontId="16" fillId="8" borderId="12" xfId="0" applyFont="1" applyFill="1" applyBorder="1"/>
    <xf numFmtId="0" fontId="16" fillId="0" borderId="7" xfId="0" applyFont="1" applyBorder="1" applyAlignment="1">
      <alignment horizontal="left"/>
    </xf>
    <xf numFmtId="0" fontId="16" fillId="0" borderId="2" xfId="0" applyFont="1" applyBorder="1" applyAlignment="1">
      <alignment horizontal="center" vertical="top" wrapText="1"/>
    </xf>
    <xf numFmtId="0" fontId="16" fillId="0" borderId="4" xfId="0" applyFont="1" applyBorder="1" applyAlignment="1">
      <alignment horizontal="center" vertical="top" wrapText="1"/>
    </xf>
    <xf numFmtId="0" fontId="16" fillId="0" borderId="0" xfId="0" applyFont="1" applyAlignment="1">
      <alignment horizontal="center" vertical="top" wrapText="1"/>
    </xf>
    <xf numFmtId="3" fontId="16" fillId="0" borderId="2" xfId="0" applyNumberFormat="1" applyFont="1" applyBorder="1" applyAlignment="1">
      <alignment horizontal="center"/>
    </xf>
    <xf numFmtId="3" fontId="16" fillId="0" borderId="2" xfId="0" quotePrefix="1" applyNumberFormat="1" applyFont="1" applyBorder="1" applyAlignment="1">
      <alignment horizontal="center"/>
    </xf>
    <xf numFmtId="3" fontId="16" fillId="0" borderId="4" xfId="0" applyNumberFormat="1" applyFont="1" applyBorder="1" applyAlignment="1">
      <alignment horizontal="center"/>
    </xf>
    <xf numFmtId="3" fontId="16" fillId="0" borderId="0" xfId="0" applyNumberFormat="1" applyFont="1" applyAlignment="1">
      <alignment horizontal="center"/>
    </xf>
    <xf numFmtId="43" fontId="16" fillId="0" borderId="0" xfId="1" applyFont="1" applyFill="1"/>
    <xf numFmtId="0" fontId="16" fillId="0" borderId="0" xfId="0" applyFont="1" applyAlignment="1">
      <alignment horizontal="left" vertical="top" wrapText="1"/>
    </xf>
    <xf numFmtId="0" fontId="16" fillId="0" borderId="20" xfId="0" applyFont="1" applyBorder="1" applyAlignment="1">
      <alignment horizontal="left" vertical="top" wrapText="1"/>
    </xf>
    <xf numFmtId="0" fontId="16" fillId="0" borderId="0" xfId="0" quotePrefix="1" applyFont="1" applyAlignment="1">
      <alignment horizontal="left" vertical="top" wrapText="1"/>
    </xf>
    <xf numFmtId="0" fontId="20" fillId="0" borderId="19" xfId="0" applyFont="1" applyBorder="1" applyAlignment="1">
      <alignment vertical="top"/>
    </xf>
    <xf numFmtId="0" fontId="20" fillId="0" borderId="19" xfId="0" applyFont="1" applyBorder="1" applyAlignment="1">
      <alignment horizontal="right" vertical="top"/>
    </xf>
    <xf numFmtId="0" fontId="0" fillId="0" borderId="3" xfId="0" quotePrefix="1" applyBorder="1" applyAlignment="1">
      <alignment horizontal="right"/>
    </xf>
    <xf numFmtId="0" fontId="0" fillId="0" borderId="3" xfId="0" quotePrefix="1" applyBorder="1" applyAlignment="1">
      <alignment horizontal="right" vertical="top" wrapText="1"/>
    </xf>
    <xf numFmtId="0" fontId="0" fillId="0" borderId="3" xfId="0" applyBorder="1" applyAlignment="1">
      <alignment vertical="top" wrapText="1"/>
    </xf>
    <xf numFmtId="14" fontId="0" fillId="0" borderId="3" xfId="0" applyNumberFormat="1" applyBorder="1" applyAlignment="1">
      <alignment vertical="top" wrapText="1"/>
    </xf>
    <xf numFmtId="0" fontId="0" fillId="0" borderId="3" xfId="0" quotePrefix="1" applyBorder="1" applyAlignment="1">
      <alignment horizontal="center"/>
    </xf>
    <xf numFmtId="0" fontId="6" fillId="4" borderId="3" xfId="0" applyFont="1" applyFill="1" applyBorder="1" applyAlignment="1">
      <alignment horizontal="center"/>
    </xf>
    <xf numFmtId="0" fontId="24" fillId="0" borderId="0" xfId="0" applyFont="1" applyAlignment="1">
      <alignment horizontal="left"/>
    </xf>
    <xf numFmtId="0" fontId="0" fillId="6" borderId="3" xfId="0" applyFill="1" applyBorder="1" applyAlignment="1">
      <alignment horizontal="left" vertical="top" wrapText="1"/>
    </xf>
    <xf numFmtId="0" fontId="0" fillId="6" borderId="3" xfId="0" applyFill="1" applyBorder="1"/>
    <xf numFmtId="172" fontId="0" fillId="0" borderId="0" xfId="0" applyNumberFormat="1"/>
    <xf numFmtId="0" fontId="3" fillId="0" borderId="3" xfId="0" applyFont="1" applyBorder="1" applyAlignment="1">
      <alignment horizontal="left" vertical="top" wrapText="1"/>
    </xf>
    <xf numFmtId="0" fontId="26" fillId="9" borderId="0" xfId="0" applyFont="1" applyFill="1"/>
    <xf numFmtId="171" fontId="0" fillId="9" borderId="0" xfId="0" applyNumberFormat="1" applyFill="1"/>
    <xf numFmtId="0" fontId="0" fillId="0" borderId="25" xfId="0" applyBorder="1"/>
    <xf numFmtId="14" fontId="0" fillId="0" borderId="25" xfId="0" applyNumberFormat="1" applyBorder="1"/>
    <xf numFmtId="0" fontId="6" fillId="0" borderId="16" xfId="0" applyFont="1" applyBorder="1"/>
    <xf numFmtId="0" fontId="6" fillId="0" borderId="17" xfId="0" applyFont="1" applyBorder="1"/>
    <xf numFmtId="0" fontId="6" fillId="0" borderId="18" xfId="0" applyFont="1" applyBorder="1"/>
    <xf numFmtId="0" fontId="0" fillId="0" borderId="27" xfId="0" applyBorder="1"/>
    <xf numFmtId="0" fontId="3" fillId="0" borderId="28" xfId="0" applyFont="1" applyBorder="1" applyAlignment="1">
      <alignment horizontal="left" vertical="top" wrapText="1"/>
    </xf>
    <xf numFmtId="0" fontId="3" fillId="0" borderId="27" xfId="0" applyFont="1" applyBorder="1" applyAlignment="1">
      <alignment horizontal="left" vertical="top" wrapText="1"/>
    </xf>
    <xf numFmtId="0" fontId="0" fillId="0" borderId="29" xfId="0" applyBorder="1"/>
    <xf numFmtId="0" fontId="0" fillId="0" borderId="30" xfId="0" applyBorder="1"/>
    <xf numFmtId="0" fontId="3" fillId="0" borderId="31" xfId="0" applyFont="1" applyBorder="1" applyAlignment="1">
      <alignment horizontal="left" vertical="top" wrapText="1"/>
    </xf>
    <xf numFmtId="0" fontId="3" fillId="0" borderId="0" xfId="0" applyFont="1" applyAlignment="1">
      <alignment horizontal="left" vertical="top" wrapText="1"/>
    </xf>
    <xf numFmtId="172" fontId="0" fillId="2" borderId="0" xfId="0" applyNumberFormat="1" applyFill="1"/>
    <xf numFmtId="0" fontId="6" fillId="0" borderId="0" xfId="0" applyFont="1" applyAlignment="1">
      <alignment wrapText="1"/>
    </xf>
    <xf numFmtId="0" fontId="6" fillId="12" borderId="3" xfId="0" applyFont="1" applyFill="1" applyBorder="1" applyAlignment="1">
      <alignment wrapText="1"/>
    </xf>
    <xf numFmtId="0" fontId="0" fillId="12" borderId="3" xfId="0" applyFill="1" applyBorder="1"/>
    <xf numFmtId="0" fontId="16" fillId="0" borderId="0" xfId="0" applyFont="1" applyAlignment="1">
      <alignment wrapText="1"/>
    </xf>
    <xf numFmtId="0" fontId="0" fillId="0" borderId="16" xfId="0" applyBorder="1"/>
    <xf numFmtId="172" fontId="0" fillId="0" borderId="18" xfId="0" applyNumberFormat="1" applyBorder="1"/>
    <xf numFmtId="0" fontId="0" fillId="0" borderId="19" xfId="0" applyBorder="1"/>
    <xf numFmtId="172" fontId="0" fillId="0" borderId="20" xfId="0" applyNumberFormat="1" applyBorder="1"/>
    <xf numFmtId="0" fontId="0" fillId="0" borderId="21" xfId="0" applyBorder="1"/>
    <xf numFmtId="172" fontId="0" fillId="0" borderId="23" xfId="0" applyNumberFormat="1" applyBorder="1"/>
    <xf numFmtId="0" fontId="0" fillId="10" borderId="18" xfId="0" applyFill="1" applyBorder="1" applyAlignment="1">
      <alignment horizontal="center"/>
    </xf>
    <xf numFmtId="0" fontId="0" fillId="10" borderId="20" xfId="0" applyFill="1" applyBorder="1" applyAlignment="1">
      <alignment horizontal="center"/>
    </xf>
    <xf numFmtId="0" fontId="10" fillId="0" borderId="0" xfId="0" applyFont="1"/>
    <xf numFmtId="0" fontId="5" fillId="0" borderId="16" xfId="0" applyFont="1" applyBorder="1" applyAlignment="1">
      <alignment horizontal="left"/>
    </xf>
    <xf numFmtId="0" fontId="5" fillId="0" borderId="19" xfId="0" applyFont="1" applyBorder="1"/>
    <xf numFmtId="0" fontId="5" fillId="0" borderId="19" xfId="0" applyFont="1" applyBorder="1" applyAlignment="1">
      <alignment wrapText="1"/>
    </xf>
    <xf numFmtId="0" fontId="5" fillId="0" borderId="21" xfId="0" applyFont="1" applyBorder="1" applyAlignment="1">
      <alignment horizontal="left"/>
    </xf>
    <xf numFmtId="0" fontId="6" fillId="10" borderId="16" xfId="0" applyFont="1" applyFill="1" applyBorder="1" applyAlignment="1">
      <alignment horizontal="center"/>
    </xf>
    <xf numFmtId="0" fontId="6" fillId="10" borderId="19" xfId="0" applyFont="1" applyFill="1" applyBorder="1" applyAlignment="1">
      <alignment horizontal="center"/>
    </xf>
    <xf numFmtId="0" fontId="6" fillId="10" borderId="21" xfId="0" applyFont="1" applyFill="1" applyBorder="1" applyAlignment="1">
      <alignment horizontal="center"/>
    </xf>
    <xf numFmtId="0" fontId="0" fillId="0" borderId="18" xfId="0" applyBorder="1" applyAlignment="1">
      <alignment horizontal="center" wrapText="1"/>
    </xf>
    <xf numFmtId="172" fontId="16" fillId="0" borderId="20" xfId="0" applyNumberFormat="1" applyFont="1" applyBorder="1" applyAlignment="1">
      <alignment horizontal="center"/>
    </xf>
    <xf numFmtId="0" fontId="16" fillId="0" borderId="20" xfId="0" applyFont="1" applyBorder="1" applyAlignment="1">
      <alignment horizontal="center" wrapText="1"/>
    </xf>
    <xf numFmtId="0" fontId="0" fillId="0" borderId="23" xfId="0" applyBorder="1" applyAlignment="1">
      <alignment horizontal="center"/>
    </xf>
    <xf numFmtId="172" fontId="16" fillId="11" borderId="20" xfId="0" applyNumberFormat="1" applyFont="1" applyFill="1" applyBorder="1" applyAlignment="1">
      <alignment horizontal="center"/>
    </xf>
    <xf numFmtId="0" fontId="27" fillId="0" borderId="0" xfId="0" applyFont="1" applyAlignment="1">
      <alignment horizontal="center"/>
    </xf>
    <xf numFmtId="0" fontId="6" fillId="12" borderId="6" xfId="0" applyFont="1" applyFill="1" applyBorder="1" applyAlignment="1">
      <alignment wrapText="1"/>
    </xf>
    <xf numFmtId="0" fontId="6" fillId="11" borderId="24" xfId="0" applyFont="1" applyFill="1" applyBorder="1"/>
    <xf numFmtId="171" fontId="16" fillId="0" borderId="0" xfId="0" applyNumberFormat="1" applyFont="1" applyAlignment="1">
      <alignment horizontal="right"/>
    </xf>
    <xf numFmtId="0" fontId="6" fillId="0" borderId="3" xfId="0" applyFont="1" applyBorder="1"/>
    <xf numFmtId="0" fontId="0" fillId="10" borderId="35" xfId="0" applyFill="1" applyBorder="1" applyAlignment="1">
      <alignment horizontal="center"/>
    </xf>
    <xf numFmtId="0" fontId="27" fillId="0" borderId="0" xfId="0" applyFont="1" applyAlignment="1">
      <alignment horizontal="center" vertical="center" wrapText="1"/>
    </xf>
    <xf numFmtId="0" fontId="0" fillId="0" borderId="0" xfId="0" applyAlignment="1">
      <alignment horizontal="center" vertical="center" wrapText="1"/>
    </xf>
    <xf numFmtId="0" fontId="1" fillId="0" borderId="0" xfId="4"/>
    <xf numFmtId="0" fontId="6" fillId="13" borderId="3" xfId="4" applyFont="1" applyFill="1" applyBorder="1" applyAlignment="1">
      <alignment horizontal="center" wrapText="1"/>
    </xf>
    <xf numFmtId="0" fontId="1" fillId="8" borderId="3" xfId="4" applyFill="1" applyBorder="1"/>
    <xf numFmtId="1" fontId="0" fillId="14" borderId="3" xfId="0" applyNumberFormat="1" applyFill="1" applyBorder="1" applyAlignment="1">
      <alignment horizontal="center"/>
    </xf>
    <xf numFmtId="1" fontId="0" fillId="9" borderId="3" xfId="0" applyNumberFormat="1" applyFill="1" applyBorder="1" applyAlignment="1">
      <alignment horizontal="center"/>
    </xf>
    <xf numFmtId="0" fontId="1" fillId="12" borderId="3" xfId="4" applyFill="1" applyBorder="1"/>
    <xf numFmtId="0" fontId="1" fillId="11" borderId="3" xfId="4" applyFill="1" applyBorder="1"/>
    <xf numFmtId="0" fontId="6" fillId="13" borderId="4" xfId="4" applyFont="1" applyFill="1" applyBorder="1" applyAlignment="1">
      <alignment horizontal="center" wrapText="1"/>
    </xf>
    <xf numFmtId="0" fontId="1" fillId="8" borderId="3" xfId="4" applyFill="1" applyBorder="1" applyAlignment="1">
      <alignment vertical="center"/>
    </xf>
    <xf numFmtId="2" fontId="0" fillId="0" borderId="8" xfId="0" applyNumberFormat="1" applyBorder="1"/>
    <xf numFmtId="2" fontId="0" fillId="0" borderId="13" xfId="0" applyNumberFormat="1" applyBorder="1"/>
    <xf numFmtId="2" fontId="0" fillId="0" borderId="10" xfId="0" applyNumberFormat="1" applyBorder="1"/>
    <xf numFmtId="2" fontId="0" fillId="0" borderId="0" xfId="0" applyNumberFormat="1"/>
    <xf numFmtId="2" fontId="0" fillId="0" borderId="11" xfId="0" applyNumberFormat="1" applyBorder="1"/>
    <xf numFmtId="2" fontId="0" fillId="0" borderId="14" xfId="0" applyNumberFormat="1" applyBorder="1"/>
    <xf numFmtId="2" fontId="0" fillId="0" borderId="1" xfId="0" applyNumberFormat="1" applyBorder="1"/>
    <xf numFmtId="2" fontId="0" fillId="0" borderId="2" xfId="0" applyNumberFormat="1" applyBorder="1"/>
    <xf numFmtId="2" fontId="0" fillId="0" borderId="4" xfId="0" applyNumberFormat="1" applyBorder="1"/>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5" xfId="0" applyBorder="1" applyAlignment="1">
      <alignment horizontal="center" vertical="center" wrapText="1"/>
    </xf>
    <xf numFmtId="172" fontId="0" fillId="12" borderId="26" xfId="0" applyNumberFormat="1" applyFill="1" applyBorder="1"/>
    <xf numFmtId="0" fontId="26" fillId="12" borderId="25" xfId="0" applyFont="1" applyFill="1" applyBorder="1"/>
    <xf numFmtId="0" fontId="0" fillId="12" borderId="25" xfId="0" applyFill="1" applyBorder="1"/>
    <xf numFmtId="172" fontId="0" fillId="12" borderId="25" xfId="0" applyNumberFormat="1" applyFill="1" applyBorder="1"/>
    <xf numFmtId="0" fontId="0" fillId="0" borderId="0" xfId="0" applyAlignment="1">
      <alignment horizontal="center" vertical="top"/>
    </xf>
    <xf numFmtId="0" fontId="16" fillId="2" borderId="3" xfId="0" applyFont="1" applyFill="1" applyBorder="1" applyAlignment="1" applyProtection="1">
      <alignment horizontal="center" vertical="center"/>
      <protection locked="0"/>
    </xf>
    <xf numFmtId="0" fontId="0" fillId="12" borderId="0" xfId="0" applyFill="1" applyAlignment="1">
      <alignment horizontal="center"/>
    </xf>
    <xf numFmtId="0" fontId="0" fillId="12" borderId="35" xfId="0" applyFill="1" applyBorder="1" applyAlignment="1">
      <alignment horizontal="center"/>
    </xf>
    <xf numFmtId="0" fontId="0" fillId="11" borderId="35" xfId="0" applyFill="1" applyBorder="1" applyAlignment="1">
      <alignment horizontal="center"/>
    </xf>
    <xf numFmtId="0" fontId="0" fillId="15" borderId="35" xfId="0" applyFill="1" applyBorder="1" applyAlignment="1">
      <alignment horizontal="center"/>
    </xf>
    <xf numFmtId="0" fontId="0" fillId="0" borderId="0" xfId="0" applyAlignment="1">
      <alignment horizontal="center" wrapText="1"/>
    </xf>
    <xf numFmtId="1" fontId="0" fillId="0" borderId="0" xfId="0" applyNumberFormat="1"/>
    <xf numFmtId="1" fontId="0" fillId="10" borderId="23" xfId="0" applyNumberFormat="1" applyFill="1" applyBorder="1" applyAlignment="1">
      <alignment horizontal="center"/>
    </xf>
    <xf numFmtId="0" fontId="0" fillId="16" borderId="0" xfId="0" applyFill="1" applyAlignment="1">
      <alignment horizontal="center"/>
    </xf>
    <xf numFmtId="0" fontId="0" fillId="16" borderId="4" xfId="0" applyFill="1" applyBorder="1" applyAlignment="1">
      <alignment horizontal="center" wrapText="1"/>
    </xf>
    <xf numFmtId="0" fontId="6" fillId="16" borderId="4" xfId="0" applyFont="1" applyFill="1" applyBorder="1" applyAlignment="1">
      <alignment horizontal="center" wrapText="1"/>
    </xf>
    <xf numFmtId="0" fontId="6" fillId="16" borderId="11" xfId="0" applyFont="1" applyFill="1" applyBorder="1" applyAlignment="1">
      <alignment horizontal="center" wrapText="1"/>
    </xf>
    <xf numFmtId="0" fontId="0" fillId="16" borderId="3" xfId="0" applyFill="1" applyBorder="1" applyAlignment="1">
      <alignment horizontal="center"/>
    </xf>
    <xf numFmtId="0" fontId="0" fillId="16" borderId="5" xfId="0" applyFill="1" applyBorder="1" applyAlignment="1">
      <alignment horizontal="center"/>
    </xf>
    <xf numFmtId="0" fontId="0" fillId="16" borderId="1" xfId="0" applyFill="1" applyBorder="1" applyAlignment="1">
      <alignment horizontal="center"/>
    </xf>
    <xf numFmtId="0" fontId="0" fillId="16" borderId="8" xfId="0" applyFill="1" applyBorder="1" applyAlignment="1">
      <alignment horizontal="center"/>
    </xf>
    <xf numFmtId="0" fontId="0" fillId="16" borderId="4" xfId="0" applyFill="1" applyBorder="1" applyAlignment="1">
      <alignment horizontal="center"/>
    </xf>
    <xf numFmtId="0" fontId="0" fillId="16" borderId="11" xfId="0" applyFill="1" applyBorder="1" applyAlignment="1">
      <alignment horizontal="center"/>
    </xf>
    <xf numFmtId="0" fontId="6" fillId="16" borderId="5" xfId="0" applyFont="1" applyFill="1" applyBorder="1" applyAlignment="1">
      <alignment horizontal="center"/>
    </xf>
    <xf numFmtId="0" fontId="6" fillId="16" borderId="15" xfId="0" applyFont="1" applyFill="1" applyBorder="1" applyAlignment="1">
      <alignment horizontal="center"/>
    </xf>
    <xf numFmtId="0" fontId="0" fillId="16" borderId="15" xfId="0" applyFill="1" applyBorder="1" applyAlignment="1">
      <alignment horizontal="center"/>
    </xf>
    <xf numFmtId="0" fontId="6" fillId="16" borderId="6" xfId="0" applyFont="1" applyFill="1" applyBorder="1" applyAlignment="1">
      <alignment horizontal="center"/>
    </xf>
    <xf numFmtId="0" fontId="0" fillId="16" borderId="10" xfId="0" applyFill="1" applyBorder="1" applyAlignment="1">
      <alignment horizontal="center"/>
    </xf>
    <xf numFmtId="0" fontId="0" fillId="16" borderId="0" xfId="0" applyFill="1" applyAlignment="1">
      <alignment horizontal="right" vertical="center"/>
    </xf>
    <xf numFmtId="0" fontId="6" fillId="16" borderId="3" xfId="0" applyFont="1" applyFill="1" applyBorder="1" applyAlignment="1">
      <alignment horizontal="center" wrapText="1"/>
    </xf>
    <xf numFmtId="0" fontId="6" fillId="16" borderId="0" xfId="0" applyFont="1" applyFill="1" applyAlignment="1">
      <alignment horizontal="center" wrapText="1"/>
    </xf>
    <xf numFmtId="0" fontId="6" fillId="12" borderId="19" xfId="0" applyFont="1" applyFill="1" applyBorder="1" applyAlignment="1">
      <alignment horizontal="center"/>
    </xf>
    <xf numFmtId="0" fontId="0" fillId="12" borderId="20" xfId="0" applyFill="1" applyBorder="1" applyAlignment="1">
      <alignment horizontal="center"/>
    </xf>
    <xf numFmtId="1" fontId="0" fillId="12" borderId="20" xfId="0" applyNumberFormat="1" applyFill="1" applyBorder="1" applyAlignment="1">
      <alignment horizontal="center"/>
    </xf>
    <xf numFmtId="0" fontId="6" fillId="11" borderId="19" xfId="0" applyFont="1" applyFill="1" applyBorder="1" applyAlignment="1">
      <alignment horizontal="center"/>
    </xf>
    <xf numFmtId="0" fontId="0" fillId="11" borderId="20" xfId="0" applyFill="1" applyBorder="1" applyAlignment="1">
      <alignment horizontal="center"/>
    </xf>
    <xf numFmtId="1" fontId="0" fillId="11" borderId="20" xfId="0" applyNumberFormat="1" applyFill="1" applyBorder="1" applyAlignment="1">
      <alignment horizontal="center"/>
    </xf>
    <xf numFmtId="0" fontId="6" fillId="15" borderId="19" xfId="0" applyFont="1" applyFill="1" applyBorder="1" applyAlignment="1">
      <alignment horizontal="center"/>
    </xf>
    <xf numFmtId="0" fontId="6" fillId="15" borderId="21" xfId="0" applyFont="1" applyFill="1" applyBorder="1" applyAlignment="1">
      <alignment horizontal="center"/>
    </xf>
    <xf numFmtId="0" fontId="0" fillId="15" borderId="23" xfId="0" applyFill="1" applyBorder="1" applyAlignment="1">
      <alignment horizontal="center"/>
    </xf>
    <xf numFmtId="0" fontId="6" fillId="0" borderId="3" xfId="0" applyFont="1" applyBorder="1" applyAlignment="1">
      <alignment horizontal="center"/>
    </xf>
    <xf numFmtId="0" fontId="25" fillId="0" borderId="0" xfId="0" applyFont="1" applyAlignment="1">
      <alignment horizontal="left" vertical="center"/>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16" fillId="0" borderId="0" xfId="0" applyFont="1" applyAlignment="1">
      <alignment horizontal="left"/>
    </xf>
    <xf numFmtId="0" fontId="16" fillId="0" borderId="0" xfId="0" applyFont="1" applyAlignment="1">
      <alignment horizontal="left" vertical="top" wrapText="1"/>
    </xf>
    <xf numFmtId="0" fontId="16" fillId="0" borderId="20" xfId="0" applyFont="1" applyBorder="1" applyAlignment="1">
      <alignment horizontal="left" vertical="top" wrapText="1"/>
    </xf>
    <xf numFmtId="0" fontId="16" fillId="0" borderId="0" xfId="0" quotePrefix="1" applyFont="1" applyAlignment="1">
      <alignment horizontal="left" vertical="top" wrapText="1"/>
    </xf>
    <xf numFmtId="0" fontId="16" fillId="0" borderId="19" xfId="0" applyFont="1" applyBorder="1" applyAlignment="1">
      <alignment horizontal="left" vertical="top" wrapText="1"/>
    </xf>
    <xf numFmtId="0" fontId="16" fillId="0" borderId="19" xfId="0" applyFont="1" applyBorder="1" applyAlignment="1">
      <alignment horizontal="left"/>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6" fillId="5" borderId="5" xfId="0" applyFont="1" applyFill="1" applyBorder="1" applyAlignment="1">
      <alignment horizontal="center" vertical="top" wrapText="1"/>
    </xf>
    <xf numFmtId="0" fontId="6" fillId="5" borderId="6" xfId="0" applyFont="1" applyFill="1" applyBorder="1" applyAlignment="1">
      <alignment horizontal="center" vertical="top" wrapText="1"/>
    </xf>
    <xf numFmtId="0" fontId="16" fillId="0" borderId="22" xfId="0" quotePrefix="1" applyFont="1" applyBorder="1" applyAlignment="1">
      <alignment horizontal="left" vertical="top"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20" xfId="0" quotePrefix="1" applyFont="1" applyBorder="1" applyAlignment="1">
      <alignment horizontal="left" vertical="top" wrapText="1"/>
    </xf>
    <xf numFmtId="0" fontId="6" fillId="16" borderId="13" xfId="0" applyFont="1" applyFill="1" applyBorder="1" applyAlignment="1">
      <alignment horizontal="center"/>
    </xf>
    <xf numFmtId="0" fontId="6" fillId="12" borderId="6" xfId="0" applyFont="1" applyFill="1" applyBorder="1" applyAlignment="1">
      <alignment horizontal="center"/>
    </xf>
    <xf numFmtId="0" fontId="6" fillId="12" borderId="3" xfId="0" applyFont="1" applyFill="1" applyBorder="1" applyAlignment="1">
      <alignment horizontal="center"/>
    </xf>
    <xf numFmtId="0" fontId="6" fillId="12" borderId="3" xfId="0" applyFont="1" applyFill="1" applyBorder="1" applyAlignment="1">
      <alignment horizontal="center" wrapText="1"/>
    </xf>
    <xf numFmtId="0" fontId="6" fillId="16" borderId="32" xfId="0" applyFont="1" applyFill="1" applyBorder="1" applyAlignment="1">
      <alignment horizontal="center" wrapText="1"/>
    </xf>
    <xf numFmtId="0" fontId="6" fillId="16" borderId="33" xfId="0" applyFont="1" applyFill="1" applyBorder="1" applyAlignment="1">
      <alignment horizontal="center" wrapText="1"/>
    </xf>
    <xf numFmtId="0" fontId="6" fillId="16" borderId="34" xfId="0" applyFont="1" applyFill="1" applyBorder="1" applyAlignment="1">
      <alignment horizontal="center" wrapText="1"/>
    </xf>
    <xf numFmtId="0" fontId="10" fillId="16" borderId="32" xfId="0" applyFont="1" applyFill="1" applyBorder="1" applyAlignment="1">
      <alignment horizontal="center"/>
    </xf>
    <xf numFmtId="0" fontId="10" fillId="16" borderId="33" xfId="0" applyFont="1" applyFill="1" applyBorder="1" applyAlignment="1">
      <alignment horizontal="center"/>
    </xf>
    <xf numFmtId="0" fontId="10" fillId="16" borderId="34" xfId="0" applyFont="1" applyFill="1" applyBorder="1" applyAlignment="1">
      <alignment horizontal="center"/>
    </xf>
    <xf numFmtId="0" fontId="6" fillId="13" borderId="5" xfId="4" applyFont="1" applyFill="1" applyBorder="1" applyAlignment="1">
      <alignment horizontal="center" wrapText="1"/>
    </xf>
  </cellXfs>
  <cellStyles count="5">
    <cellStyle name="Comma" xfId="1" builtinId="3"/>
    <cellStyle name="Comma 2" xfId="3" xr:uid="{00000000-0005-0000-0000-000001000000}"/>
    <cellStyle name="Currency" xfId="2" builtinId="4"/>
    <cellStyle name="Normal" xfId="0" builtinId="0"/>
    <cellStyle name="Normal 2" xfId="4" xr:uid="{00000000-0005-0000-0000-000004000000}"/>
  </cellStyles>
  <dxfs count="3">
    <dxf>
      <font>
        <color theme="0"/>
      </font>
    </dxf>
    <dxf>
      <fill>
        <patternFill>
          <bgColor theme="0" tint="-0.14996795556505021"/>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6.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2</xdr:col>
          <xdr:colOff>6200775</xdr:colOff>
          <xdr:row>34</xdr:row>
          <xdr:rowOff>171450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0</xdr:rowOff>
        </xdr:from>
        <xdr:to>
          <xdr:col>2</xdr:col>
          <xdr:colOff>6086475</xdr:colOff>
          <xdr:row>71</xdr:row>
          <xdr:rowOff>104775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0</xdr:rowOff>
        </xdr:from>
        <xdr:to>
          <xdr:col>2</xdr:col>
          <xdr:colOff>6143625</xdr:colOff>
          <xdr:row>80</xdr:row>
          <xdr:rowOff>133350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82</xdr:row>
          <xdr:rowOff>0</xdr:rowOff>
        </xdr:from>
        <xdr:to>
          <xdr:col>2</xdr:col>
          <xdr:colOff>6143625</xdr:colOff>
          <xdr:row>104</xdr:row>
          <xdr:rowOff>47625</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106</xdr:row>
          <xdr:rowOff>38100</xdr:rowOff>
        </xdr:from>
        <xdr:to>
          <xdr:col>2</xdr:col>
          <xdr:colOff>6134100</xdr:colOff>
          <xdr:row>116</xdr:row>
          <xdr:rowOff>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171450</xdr:colOff>
      <xdr:row>36</xdr:row>
      <xdr:rowOff>104776</xdr:rowOff>
    </xdr:from>
    <xdr:to>
      <xdr:col>2</xdr:col>
      <xdr:colOff>6010275</xdr:colOff>
      <xdr:row>45</xdr:row>
      <xdr:rowOff>51928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71450" y="7334251"/>
          <a:ext cx="6438900" cy="16616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19049</xdr:colOff>
      <xdr:row>0</xdr:row>
      <xdr:rowOff>19051</xdr:rowOff>
    </xdr:from>
    <xdr:to>
      <xdr:col>5</xdr:col>
      <xdr:colOff>1885950</xdr:colOff>
      <xdr:row>3</xdr:row>
      <xdr:rowOff>122193</xdr:rowOff>
    </xdr:to>
    <xdr:pic>
      <xdr:nvPicPr>
        <xdr:cNvPr id="2" name="Picture 1" descr="SL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4" y="19051"/>
          <a:ext cx="1866901" cy="741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276225</xdr:colOff>
      <xdr:row>21</xdr:row>
      <xdr:rowOff>114300</xdr:rowOff>
    </xdr:from>
    <xdr:to>
      <xdr:col>20</xdr:col>
      <xdr:colOff>239938</xdr:colOff>
      <xdr:row>32</xdr:row>
      <xdr:rowOff>37848</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7362825" y="4114800"/>
          <a:ext cx="7888513" cy="20190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106"/>
  <sheetViews>
    <sheetView workbookViewId="0">
      <selection activeCell="C10" sqref="C10"/>
    </sheetView>
  </sheetViews>
  <sheetFormatPr defaultRowHeight="15" x14ac:dyDescent="0.25"/>
  <cols>
    <col min="1" max="1" width="4.28515625" customWidth="1"/>
    <col min="2" max="2" width="4.7109375" customWidth="1"/>
    <col min="3" max="3" width="92.7109375" customWidth="1"/>
    <col min="4" max="4" width="12.28515625" customWidth="1"/>
    <col min="5" max="5" width="11.7109375" customWidth="1"/>
  </cols>
  <sheetData>
    <row r="1" spans="1:3" ht="18.75" x14ac:dyDescent="0.3">
      <c r="A1" s="237" t="s">
        <v>3</v>
      </c>
      <c r="B1" s="237"/>
      <c r="C1" s="237"/>
    </row>
    <row r="2" spans="1:3" ht="15.75" x14ac:dyDescent="0.25">
      <c r="A2" s="238" t="s">
        <v>124</v>
      </c>
      <c r="B2" s="238"/>
      <c r="C2" s="238"/>
    </row>
    <row r="3" spans="1:3" x14ac:dyDescent="0.25">
      <c r="A3" s="239" t="s">
        <v>30</v>
      </c>
      <c r="B3" s="239"/>
      <c r="C3" s="239"/>
    </row>
    <row r="4" spans="1:3" x14ac:dyDescent="0.25">
      <c r="A4" s="121"/>
      <c r="B4" s="56"/>
      <c r="C4" s="56"/>
    </row>
    <row r="5" spans="1:3" x14ac:dyDescent="0.25">
      <c r="A5" s="121"/>
      <c r="B5" s="56"/>
      <c r="C5" s="56"/>
    </row>
    <row r="6" spans="1:3" x14ac:dyDescent="0.25">
      <c r="A6" s="121"/>
      <c r="B6" s="56"/>
      <c r="C6" s="56"/>
    </row>
    <row r="7" spans="1:3" x14ac:dyDescent="0.25">
      <c r="A7" s="56"/>
      <c r="B7" s="56"/>
      <c r="C7" s="56"/>
    </row>
    <row r="8" spans="1:3" x14ac:dyDescent="0.25">
      <c r="A8" s="236" t="s">
        <v>74</v>
      </c>
      <c r="B8" s="236"/>
      <c r="C8" s="236"/>
    </row>
    <row r="9" spans="1:3" ht="47.25" customHeight="1" x14ac:dyDescent="0.25">
      <c r="C9" s="17" t="s">
        <v>88</v>
      </c>
    </row>
    <row r="10" spans="1:3" x14ac:dyDescent="0.25">
      <c r="C10" s="53" t="s">
        <v>75</v>
      </c>
    </row>
    <row r="11" spans="1:3" x14ac:dyDescent="0.25">
      <c r="C11" s="53"/>
    </row>
    <row r="12" spans="1:3" x14ac:dyDescent="0.25">
      <c r="C12" s="53"/>
    </row>
    <row r="14" spans="1:3" x14ac:dyDescent="0.25">
      <c r="A14" s="236" t="s">
        <v>76</v>
      </c>
      <c r="B14" s="236"/>
      <c r="C14" s="236"/>
    </row>
    <row r="36" spans="1:3" x14ac:dyDescent="0.25">
      <c r="A36" s="236" t="s">
        <v>77</v>
      </c>
      <c r="B36" s="236"/>
      <c r="C36" s="236"/>
    </row>
    <row r="49" spans="1:3" x14ac:dyDescent="0.25">
      <c r="A49" s="236" t="s">
        <v>78</v>
      </c>
      <c r="B49" s="236"/>
      <c r="C49" s="236"/>
    </row>
    <row r="73" spans="1:3" x14ac:dyDescent="0.25">
      <c r="A73" s="236" t="s">
        <v>125</v>
      </c>
      <c r="B73" s="236"/>
      <c r="C73" s="236"/>
    </row>
    <row r="82" spans="1:3" x14ac:dyDescent="0.25">
      <c r="A82" s="236" t="s">
        <v>79</v>
      </c>
      <c r="B82" s="236"/>
      <c r="C82" s="236"/>
    </row>
    <row r="106" spans="1:3" x14ac:dyDescent="0.25">
      <c r="A106" s="236" t="s">
        <v>84</v>
      </c>
      <c r="B106" s="236"/>
      <c r="C106" s="236"/>
    </row>
  </sheetData>
  <sheetProtection algorithmName="SHA-512" hashValue="USuDJn5ibpyptLu74eDBTAsFxQp9Fc6qhliQXy61MOTUSNSL6YNwv+gurdwDY8bPfM2Jy/HCaBaBQymh5dkRpg==" saltValue="K44DZmEbRTe7CoAdyBBzMw==" spinCount="100000" sheet="1" objects="1" scenarios="1"/>
  <mergeCells count="10">
    <mergeCell ref="A49:C49"/>
    <mergeCell ref="A73:C73"/>
    <mergeCell ref="A82:C82"/>
    <mergeCell ref="A106:C106"/>
    <mergeCell ref="A1:C1"/>
    <mergeCell ref="A2:C2"/>
    <mergeCell ref="A3:C3"/>
    <mergeCell ref="A8:C8"/>
    <mergeCell ref="A14:C14"/>
    <mergeCell ref="A36:C36"/>
  </mergeCells>
  <pageMargins left="0.70866141732283472" right="0.70866141732283472" top="0.74803149606299213" bottom="0.74803149606299213" header="0.31496062992125984" footer="0.31496062992125984"/>
  <pageSetup scale="80" fitToHeight="3" orientation="portrait" r:id="rId1"/>
  <rowBreaks count="2" manualBreakCount="2">
    <brk id="48" max="16383" man="1"/>
    <brk id="81" max="16383" man="1"/>
  </rowBreaks>
  <drawing r:id="rId2"/>
  <legacyDrawing r:id="rId3"/>
  <oleObjects>
    <mc:AlternateContent xmlns:mc="http://schemas.openxmlformats.org/markup-compatibility/2006">
      <mc:Choice Requires="x14">
        <oleObject progId="Word.Document.12" shapeId="7170" r:id="rId4">
          <objectPr defaultSize="0" r:id="rId5">
            <anchor moveWithCells="1">
              <from>
                <xdr:col>2</xdr:col>
                <xdr:colOff>0</xdr:colOff>
                <xdr:row>14</xdr:row>
                <xdr:rowOff>0</xdr:rowOff>
              </from>
              <to>
                <xdr:col>2</xdr:col>
                <xdr:colOff>6200775</xdr:colOff>
                <xdr:row>34</xdr:row>
                <xdr:rowOff>171450</xdr:rowOff>
              </to>
            </anchor>
          </objectPr>
        </oleObject>
      </mc:Choice>
      <mc:Fallback>
        <oleObject progId="Word.Document.12" shapeId="7170" r:id="rId4"/>
      </mc:Fallback>
    </mc:AlternateContent>
    <mc:AlternateContent xmlns:mc="http://schemas.openxmlformats.org/markup-compatibility/2006">
      <mc:Choice Requires="x14">
        <oleObject progId="Word.Document.12" shapeId="7171" r:id="rId6">
          <objectPr defaultSize="0" autoPict="0" r:id="rId7">
            <anchor moveWithCells="1">
              <from>
                <xdr:col>2</xdr:col>
                <xdr:colOff>0</xdr:colOff>
                <xdr:row>49</xdr:row>
                <xdr:rowOff>0</xdr:rowOff>
              </from>
              <to>
                <xdr:col>2</xdr:col>
                <xdr:colOff>6086475</xdr:colOff>
                <xdr:row>71</xdr:row>
                <xdr:rowOff>104775</xdr:rowOff>
              </to>
            </anchor>
          </objectPr>
        </oleObject>
      </mc:Choice>
      <mc:Fallback>
        <oleObject progId="Word.Document.12" shapeId="7171" r:id="rId6"/>
      </mc:Fallback>
    </mc:AlternateContent>
    <mc:AlternateContent xmlns:mc="http://schemas.openxmlformats.org/markup-compatibility/2006">
      <mc:Choice Requires="x14">
        <oleObject progId="Word.Document.12" shapeId="7172" r:id="rId8">
          <objectPr defaultSize="0" autoPict="0" r:id="rId9">
            <anchor moveWithCells="1">
              <from>
                <xdr:col>2</xdr:col>
                <xdr:colOff>0</xdr:colOff>
                <xdr:row>73</xdr:row>
                <xdr:rowOff>0</xdr:rowOff>
              </from>
              <to>
                <xdr:col>2</xdr:col>
                <xdr:colOff>6143625</xdr:colOff>
                <xdr:row>80</xdr:row>
                <xdr:rowOff>133350</xdr:rowOff>
              </to>
            </anchor>
          </objectPr>
        </oleObject>
      </mc:Choice>
      <mc:Fallback>
        <oleObject progId="Word.Document.12" shapeId="7172" r:id="rId8"/>
      </mc:Fallback>
    </mc:AlternateContent>
    <mc:AlternateContent xmlns:mc="http://schemas.openxmlformats.org/markup-compatibility/2006">
      <mc:Choice Requires="x14">
        <oleObject progId="Word.Document.12" shapeId="7173" r:id="rId10">
          <objectPr defaultSize="0" autoPict="0" r:id="rId11">
            <anchor moveWithCells="1">
              <from>
                <xdr:col>2</xdr:col>
                <xdr:colOff>0</xdr:colOff>
                <xdr:row>82</xdr:row>
                <xdr:rowOff>0</xdr:rowOff>
              </from>
              <to>
                <xdr:col>2</xdr:col>
                <xdr:colOff>6143625</xdr:colOff>
                <xdr:row>104</xdr:row>
                <xdr:rowOff>47625</xdr:rowOff>
              </to>
            </anchor>
          </objectPr>
        </oleObject>
      </mc:Choice>
      <mc:Fallback>
        <oleObject progId="Word.Document.12" shapeId="7173" r:id="rId10"/>
      </mc:Fallback>
    </mc:AlternateContent>
    <mc:AlternateContent xmlns:mc="http://schemas.openxmlformats.org/markup-compatibility/2006">
      <mc:Choice Requires="x14">
        <oleObject progId="Word.Document.12" shapeId="7174" r:id="rId12">
          <objectPr defaultSize="0" autoPict="0" r:id="rId13">
            <anchor moveWithCells="1">
              <from>
                <xdr:col>2</xdr:col>
                <xdr:colOff>9525</xdr:colOff>
                <xdr:row>106</xdr:row>
                <xdr:rowOff>38100</xdr:rowOff>
              </from>
              <to>
                <xdr:col>2</xdr:col>
                <xdr:colOff>6134100</xdr:colOff>
                <xdr:row>116</xdr:row>
                <xdr:rowOff>0</xdr:rowOff>
              </to>
            </anchor>
          </objectPr>
        </oleObject>
      </mc:Choice>
      <mc:Fallback>
        <oleObject progId="Word.Document.12" shapeId="7174" r:id="rId1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sheetPr>
  <dimension ref="A1:N15749"/>
  <sheetViews>
    <sheetView tabSelected="1" zoomScale="90" zoomScaleNormal="90" workbookViewId="0">
      <selection activeCell="E8" sqref="E8"/>
    </sheetView>
  </sheetViews>
  <sheetFormatPr defaultColWidth="9.140625" defaultRowHeight="15" x14ac:dyDescent="0.25"/>
  <cols>
    <col min="1" max="2" width="6.7109375" customWidth="1"/>
    <col min="3" max="3" width="32.85546875" customWidth="1"/>
    <col min="4" max="4" width="25.7109375" customWidth="1"/>
    <col min="5" max="5" width="25.7109375" style="27" customWidth="1"/>
    <col min="6" max="7" width="20.7109375" style="27" customWidth="1"/>
    <col min="8" max="8" width="15.7109375" customWidth="1"/>
    <col min="9" max="9" width="21.85546875" hidden="1" customWidth="1"/>
    <col min="10" max="10" width="15.7109375" hidden="1" customWidth="1"/>
    <col min="11" max="11" width="7.7109375" bestFit="1" customWidth="1"/>
    <col min="12" max="12" width="32.7109375" customWidth="1"/>
    <col min="13" max="13" width="36" customWidth="1"/>
    <col min="14" max="14" width="30.85546875" customWidth="1"/>
    <col min="15" max="16" width="15.7109375" customWidth="1"/>
  </cols>
  <sheetData>
    <row r="1" spans="1:14" ht="18.75" x14ac:dyDescent="0.3">
      <c r="A1" s="54" t="s">
        <v>3</v>
      </c>
      <c r="B1" s="54"/>
      <c r="C1" s="54"/>
      <c r="D1" s="54"/>
      <c r="E1"/>
      <c r="F1"/>
      <c r="G1"/>
    </row>
    <row r="2" spans="1:14" ht="15.75" x14ac:dyDescent="0.25">
      <c r="A2" s="55" t="s">
        <v>18</v>
      </c>
      <c r="B2" s="55"/>
      <c r="C2" s="55"/>
      <c r="D2" s="55"/>
      <c r="E2"/>
      <c r="F2"/>
      <c r="G2"/>
    </row>
    <row r="3" spans="1:14" x14ac:dyDescent="0.25">
      <c r="A3" s="56" t="s">
        <v>87</v>
      </c>
      <c r="B3" s="56"/>
      <c r="C3" s="56"/>
      <c r="D3" s="56"/>
      <c r="E3"/>
      <c r="F3"/>
      <c r="G3"/>
    </row>
    <row r="4" spans="1:14" x14ac:dyDescent="0.25">
      <c r="A4" s="57" t="s">
        <v>19</v>
      </c>
      <c r="B4" s="57"/>
      <c r="C4" s="57"/>
      <c r="D4" s="56"/>
      <c r="E4"/>
      <c r="F4"/>
      <c r="G4"/>
    </row>
    <row r="5" spans="1:14" x14ac:dyDescent="0.25">
      <c r="A5" s="58" t="s">
        <v>20</v>
      </c>
      <c r="B5" s="58"/>
      <c r="C5" s="58"/>
      <c r="D5" s="58"/>
      <c r="E5" s="58"/>
      <c r="F5" s="58"/>
      <c r="G5"/>
    </row>
    <row r="6" spans="1:14" x14ac:dyDescent="0.25">
      <c r="E6"/>
      <c r="F6"/>
      <c r="G6"/>
    </row>
    <row r="7" spans="1:14" ht="15.75" x14ac:dyDescent="0.25">
      <c r="A7" s="55" t="s">
        <v>9</v>
      </c>
      <c r="B7" s="55"/>
      <c r="C7" s="55"/>
      <c r="D7" s="63"/>
      <c r="E7" s="63"/>
      <c r="F7" s="63"/>
      <c r="G7" s="63"/>
    </row>
    <row r="8" spans="1:14" ht="15.75" x14ac:dyDescent="0.25">
      <c r="A8" s="63"/>
      <c r="B8" s="63">
        <v>1</v>
      </c>
      <c r="C8" s="94" t="s">
        <v>97</v>
      </c>
      <c r="D8" s="101"/>
      <c r="E8" s="86"/>
      <c r="F8" s="63"/>
      <c r="G8" s="63"/>
    </row>
    <row r="9" spans="1:14" ht="15.75" x14ac:dyDescent="0.25">
      <c r="A9" s="63"/>
      <c r="B9" s="63"/>
      <c r="C9" s="63"/>
      <c r="D9" s="63"/>
      <c r="E9" s="63"/>
      <c r="F9" s="63"/>
      <c r="G9" s="63"/>
    </row>
    <row r="10" spans="1:14" ht="15.75" x14ac:dyDescent="0.25">
      <c r="A10" s="63"/>
      <c r="B10" s="63"/>
      <c r="C10" s="63"/>
      <c r="D10" s="63"/>
      <c r="E10" s="87" t="s">
        <v>2</v>
      </c>
      <c r="F10" s="87" t="s">
        <v>1</v>
      </c>
      <c r="G10" s="87" t="s">
        <v>0</v>
      </c>
      <c r="K10" s="16" t="str">
        <f>IF((MonthOfBirth=2)*AND(MOD(YearOfBirth,4)&lt;&gt;0)*AND(DayOfBirth=29),"ERROR: The values entered under 'Month' and 'Day' are inconsistent.","")</f>
        <v/>
      </c>
    </row>
    <row r="11" spans="1:14" ht="15.75" x14ac:dyDescent="0.25">
      <c r="A11" s="63"/>
      <c r="B11" s="63">
        <v>2</v>
      </c>
      <c r="C11" s="94" t="s">
        <v>62</v>
      </c>
      <c r="D11" s="101"/>
      <c r="E11" s="88">
        <v>1</v>
      </c>
      <c r="F11" s="88">
        <v>1</v>
      </c>
      <c r="G11" s="88">
        <v>1960</v>
      </c>
      <c r="I11" s="32"/>
      <c r="K11" s="16" t="str">
        <f>IF(OR(MonthOfBirth=2,MonthOfBirth=4,MonthOfBirth=6,MonthOfBirth=9,MonthOfBirth=11)*AND(DayOfBirth=31),"ERROR: The values entered under 'Month' and 'Day' are inconsistent.","")</f>
        <v/>
      </c>
    </row>
    <row r="12" spans="1:14" ht="15.75" x14ac:dyDescent="0.25">
      <c r="A12" s="63"/>
      <c r="B12" s="63"/>
      <c r="C12" s="94"/>
      <c r="D12" s="94"/>
      <c r="E12" s="67"/>
      <c r="F12" s="67"/>
      <c r="G12" s="67"/>
      <c r="I12" s="32"/>
      <c r="K12" s="16"/>
    </row>
    <row r="13" spans="1:14" ht="15.75" x14ac:dyDescent="0.25">
      <c r="A13" s="63"/>
      <c r="B13" s="63">
        <v>3</v>
      </c>
      <c r="C13" s="94" t="s">
        <v>228</v>
      </c>
      <c r="D13" s="94"/>
      <c r="E13" s="200" t="s">
        <v>196</v>
      </c>
      <c r="F13" s="67"/>
      <c r="G13" s="67"/>
      <c r="I13" s="32"/>
      <c r="K13" s="16"/>
    </row>
    <row r="14" spans="1:14" ht="15.75" x14ac:dyDescent="0.25">
      <c r="A14" s="63"/>
      <c r="B14" s="63"/>
      <c r="C14" s="63"/>
      <c r="D14" s="63"/>
      <c r="E14" s="63"/>
      <c r="F14" s="63"/>
      <c r="G14" s="63"/>
      <c r="K14" s="16" t="str">
        <f>IF(OR(MonthOfBirth=2)*AND(DayOfBirth=30),"ERROR: The values entered under 'Month' and 'Day' are inconsistent.","")</f>
        <v/>
      </c>
      <c r="L14" s="235" t="s">
        <v>171</v>
      </c>
      <c r="M14" s="235"/>
      <c r="N14" s="235"/>
    </row>
    <row r="15" spans="1:14" ht="15.75" x14ac:dyDescent="0.25">
      <c r="A15" s="55" t="s">
        <v>10</v>
      </c>
      <c r="B15" s="55"/>
      <c r="C15" s="55"/>
      <c r="D15" s="63"/>
      <c r="E15" s="63"/>
      <c r="F15" s="63"/>
      <c r="G15" s="63"/>
      <c r="K15" s="16" t="str">
        <f>IF(DATE(YearOfBirth,MonthOfBirth,DayOfBirth)&gt;DATE(YearOfIssue,MonthOfIssue,DayOfIssue),"ERROR: Policy start date cannot be before date of birth","")</f>
        <v/>
      </c>
      <c r="L15" s="170" t="s">
        <v>150</v>
      </c>
      <c r="M15" s="170" t="s">
        <v>149</v>
      </c>
      <c r="N15" s="170" t="s">
        <v>172</v>
      </c>
    </row>
    <row r="16" spans="1:14" ht="15.75" x14ac:dyDescent="0.25">
      <c r="A16" s="63"/>
      <c r="B16" s="63"/>
      <c r="C16" s="63"/>
      <c r="D16" s="63"/>
      <c r="E16" s="87" t="s">
        <v>2</v>
      </c>
      <c r="F16" s="87" t="s">
        <v>1</v>
      </c>
      <c r="G16" s="87" t="s">
        <v>0</v>
      </c>
      <c r="K16" s="16" t="str">
        <f>IF((MonthOfIssue=2)*AND(MOD(YearOfIssue,4)&lt;&gt;0)*AND(DayOfIssue=29),"ERROR: The values entered under 'Month' and 'Day' are inconsistent.","")</f>
        <v/>
      </c>
      <c r="L16" s="87" t="s">
        <v>85</v>
      </c>
      <c r="M16" s="87" t="s">
        <v>85</v>
      </c>
      <c r="N16" s="87" t="s">
        <v>85</v>
      </c>
    </row>
    <row r="17" spans="1:14" ht="15.75" x14ac:dyDescent="0.25">
      <c r="A17" s="63"/>
      <c r="B17" s="63">
        <v>3</v>
      </c>
      <c r="C17" s="94" t="s">
        <v>60</v>
      </c>
      <c r="D17" s="101"/>
      <c r="E17" s="88">
        <v>1</v>
      </c>
      <c r="F17" s="88">
        <v>1</v>
      </c>
      <c r="G17" s="88">
        <v>2000</v>
      </c>
      <c r="I17" s="32"/>
      <c r="K17" s="16" t="str">
        <f>IF(OR(MonthOfIssue=2,MonthOfIssue=4,MonthOfIssue=6,MonthOfIssue=9,MonthOfIssue=11)*AND(DayOfIssue=31),"ERROR: The values entered under 'Month' and 'Day' are inconsistent.","")</f>
        <v/>
      </c>
      <c r="L17" s="87" t="s">
        <v>33</v>
      </c>
      <c r="M17" s="87" t="s">
        <v>33</v>
      </c>
      <c r="N17" s="87" t="s">
        <v>133</v>
      </c>
    </row>
    <row r="18" spans="1:14" ht="15.75" x14ac:dyDescent="0.25">
      <c r="A18" s="63"/>
      <c r="B18" s="63"/>
      <c r="C18" s="63"/>
      <c r="D18" s="63"/>
      <c r="E18" s="63"/>
      <c r="F18" s="63"/>
      <c r="G18" s="67"/>
      <c r="K18" s="16" t="str">
        <f>IF(OR(MonthOfIssue=2)*AND(DayOfIssue=30),"ERROR: The values entered under 'Month' and 'Day' are inconsistent.","")</f>
        <v/>
      </c>
      <c r="L18" s="87" t="s">
        <v>32</v>
      </c>
      <c r="M18" s="87" t="s">
        <v>127</v>
      </c>
      <c r="N18" s="87" t="s">
        <v>132</v>
      </c>
    </row>
    <row r="19" spans="1:14" ht="15.75" x14ac:dyDescent="0.25">
      <c r="A19" s="63"/>
      <c r="B19" s="63">
        <v>4</v>
      </c>
      <c r="C19" s="94" t="s">
        <v>61</v>
      </c>
      <c r="D19" s="101"/>
      <c r="E19" s="89" t="s">
        <v>85</v>
      </c>
      <c r="F19" s="63"/>
      <c r="G19" s="63"/>
      <c r="K19" s="16"/>
    </row>
    <row r="20" spans="1:14" x14ac:dyDescent="0.25">
      <c r="E20"/>
      <c r="F20"/>
      <c r="G20" s="1"/>
      <c r="K20" s="16" t="str">
        <f>IF(OR(SUM(E21:E22)=0,SUM(E24:E25)=0),"ERROR: Total premium cannot be zero","")</f>
        <v/>
      </c>
    </row>
    <row r="21" spans="1:14" ht="15.75" x14ac:dyDescent="0.25">
      <c r="B21" s="63">
        <v>5</v>
      </c>
      <c r="C21" s="94" t="s">
        <v>73</v>
      </c>
      <c r="D21" s="101"/>
      <c r="E21" s="90"/>
      <c r="F21" s="61" t="s">
        <v>28</v>
      </c>
      <c r="G21" s="62"/>
      <c r="K21" s="16" t="str">
        <f>IF(AND(MonthlyPremBeforeIncrease&gt;0,AnnualPremBeforeIncrease&gt;0),"ERROR: Enter either monthly premium or annual premium but not both","")</f>
        <v/>
      </c>
    </row>
    <row r="22" spans="1:14" ht="15.75" x14ac:dyDescent="0.25">
      <c r="C22" s="59" t="s">
        <v>29</v>
      </c>
      <c r="D22" s="60"/>
      <c r="E22" s="90">
        <v>1000</v>
      </c>
      <c r="F22" s="61" t="s">
        <v>27</v>
      </c>
      <c r="G22" s="62"/>
      <c r="K22" s="16" t="str">
        <f>IF(AND(MonthlyPremBeforeIncrease&gt;0,AnnualPremAfterIncrease&gt;0),"ERROR: Enter either monthly premium or annual premium but not both","")</f>
        <v/>
      </c>
    </row>
    <row r="23" spans="1:14" ht="15.75" x14ac:dyDescent="0.25">
      <c r="E23" s="91"/>
      <c r="F23" s="28"/>
      <c r="G23"/>
      <c r="K23" s="16" t="str">
        <f>IF(AND(AnnualPremBeforeIncrease&gt;0,MonthlyPremAfterIncrease&gt;0),"ERROR: Enter either monthly premium or annual premium but not both","")</f>
        <v/>
      </c>
    </row>
    <row r="24" spans="1:14" ht="15.75" x14ac:dyDescent="0.25">
      <c r="B24" s="63">
        <v>6</v>
      </c>
      <c r="C24" s="94" t="s">
        <v>4</v>
      </c>
      <c r="D24" s="101"/>
      <c r="E24" s="90"/>
      <c r="F24" s="61" t="s">
        <v>28</v>
      </c>
      <c r="G24" s="62"/>
      <c r="K24" s="16" t="str">
        <f>IF(AND(MonthlyPremAfterIncrease&gt;0,AnnualPremAfterIncrease&gt;0),"ERROR: Enter either monthly premium or annual premium but not both","")</f>
        <v/>
      </c>
    </row>
    <row r="25" spans="1:14" ht="15.75" x14ac:dyDescent="0.25">
      <c r="C25" s="59" t="s">
        <v>29</v>
      </c>
      <c r="D25" s="60"/>
      <c r="E25" s="90">
        <v>1200</v>
      </c>
      <c r="F25" s="61" t="s">
        <v>27</v>
      </c>
      <c r="G25" s="62"/>
    </row>
    <row r="26" spans="1:14" ht="15.75" x14ac:dyDescent="0.25">
      <c r="E26" s="92"/>
      <c r="F26" s="28"/>
      <c r="G26"/>
    </row>
    <row r="27" spans="1:14" ht="15.75" x14ac:dyDescent="0.25">
      <c r="B27" s="63">
        <v>7</v>
      </c>
      <c r="C27" s="94" t="s">
        <v>126</v>
      </c>
      <c r="D27" s="101"/>
      <c r="E27" s="93">
        <v>100</v>
      </c>
      <c r="F27" s="61" t="s">
        <v>80</v>
      </c>
      <c r="G27" s="62"/>
      <c r="K27" s="16" t="str">
        <f>IF(SUM(E27:E28)=0,"ERROR: Total weekly benefits cannot be zero","")</f>
        <v/>
      </c>
    </row>
    <row r="28" spans="1:14" ht="15.75" x14ac:dyDescent="0.25">
      <c r="E28" s="93"/>
      <c r="F28" s="61" t="s">
        <v>130</v>
      </c>
      <c r="G28" s="62"/>
      <c r="H28" s="62"/>
      <c r="K28" s="16" t="str">
        <f>IF(SUM(E27:E28)&gt;2300,"ERROR: Total weekly benefits cannot exceed $2,300","")</f>
        <v/>
      </c>
    </row>
    <row r="29" spans="1:14" ht="15.75" x14ac:dyDescent="0.25">
      <c r="B29" s="63"/>
      <c r="C29" s="63"/>
      <c r="D29" s="63"/>
      <c r="E29" s="63"/>
      <c r="F29" s="28"/>
      <c r="G29"/>
      <c r="I29" s="33" t="s">
        <v>35</v>
      </c>
      <c r="J29" s="29">
        <f>IF($E$19="lifetime",1,0)</f>
        <v>1</v>
      </c>
    </row>
    <row r="30" spans="1:14" ht="15.75" x14ac:dyDescent="0.25">
      <c r="B30" s="63">
        <v>8</v>
      </c>
      <c r="C30" s="94" t="s">
        <v>98</v>
      </c>
      <c r="D30" s="101"/>
      <c r="E30" s="89" t="s">
        <v>81</v>
      </c>
      <c r="F30" s="37">
        <f>VLOOKUP(E30,Documentation!$F$44:$G$48,2,FALSE)</f>
        <v>9999</v>
      </c>
      <c r="G30"/>
      <c r="I30" s="34" t="s">
        <v>36</v>
      </c>
      <c r="J30" s="30">
        <f>IF($E$19="lifetime",0,1)</f>
        <v>0</v>
      </c>
    </row>
    <row r="31" spans="1:14" x14ac:dyDescent="0.25">
      <c r="C31" s="59" t="str">
        <f>IF(ComprehensiveBenefit=0,"For Facility Care","For Base / Comprehensive")</f>
        <v>For Base / Comprehensive</v>
      </c>
      <c r="D31" s="59"/>
      <c r="E31"/>
      <c r="F31" s="28"/>
      <c r="G31" s="28"/>
      <c r="I31" s="35" t="s">
        <v>34</v>
      </c>
      <c r="J31" s="31">
        <f>VLOOKUP(E19,$I$33:$J$38,2,FALSE)</f>
        <v>0</v>
      </c>
    </row>
    <row r="32" spans="1:14" x14ac:dyDescent="0.25">
      <c r="E32"/>
      <c r="F32"/>
      <c r="G32" s="62"/>
    </row>
    <row r="33" spans="3:10" ht="15.75" x14ac:dyDescent="0.25">
      <c r="C33" s="95" t="s">
        <v>82</v>
      </c>
      <c r="D33" s="96"/>
      <c r="E33" s="96"/>
      <c r="F33" s="96"/>
      <c r="G33" s="97"/>
      <c r="I33" s="122" t="s">
        <v>85</v>
      </c>
      <c r="J33" s="123"/>
    </row>
    <row r="34" spans="3:10" ht="15.75" x14ac:dyDescent="0.25">
      <c r="C34" s="98"/>
      <c r="D34" s="99"/>
      <c r="E34" s="99"/>
      <c r="F34" s="99"/>
      <c r="G34" s="100"/>
      <c r="I34" s="122" t="s">
        <v>32</v>
      </c>
      <c r="J34" s="123">
        <f>YearOfIssue+14</f>
        <v>2014</v>
      </c>
    </row>
    <row r="35" spans="3:10" x14ac:dyDescent="0.25">
      <c r="E35"/>
      <c r="F35"/>
      <c r="G35"/>
      <c r="I35" s="122" t="s">
        <v>33</v>
      </c>
      <c r="J35" s="123">
        <f>YearOfIssue+19</f>
        <v>2019</v>
      </c>
    </row>
    <row r="36" spans="3:10" x14ac:dyDescent="0.25">
      <c r="E36"/>
      <c r="F36"/>
      <c r="G36"/>
      <c r="I36" s="122" t="s">
        <v>133</v>
      </c>
      <c r="J36" s="123">
        <f>YearOfIssue+24</f>
        <v>2024</v>
      </c>
    </row>
    <row r="37" spans="3:10" x14ac:dyDescent="0.25">
      <c r="E37"/>
      <c r="F37"/>
      <c r="G37"/>
      <c r="I37" s="122" t="s">
        <v>54</v>
      </c>
      <c r="J37" s="123">
        <f>MAX(YearOfBirth+55,2021)</f>
        <v>2021</v>
      </c>
    </row>
    <row r="38" spans="3:10" x14ac:dyDescent="0.25">
      <c r="E38"/>
      <c r="F38"/>
      <c r="G38"/>
      <c r="I38" s="122" t="s">
        <v>131</v>
      </c>
      <c r="J38" s="123">
        <f>MAX(YearOfBirth+65,2021)</f>
        <v>2025</v>
      </c>
    </row>
    <row r="39" spans="3:10" x14ac:dyDescent="0.25">
      <c r="E39"/>
      <c r="F39"/>
      <c r="G39"/>
    </row>
    <row r="40" spans="3:10" x14ac:dyDescent="0.25">
      <c r="E40"/>
      <c r="F40"/>
      <c r="G40"/>
    </row>
    <row r="41" spans="3:10" x14ac:dyDescent="0.25">
      <c r="E41"/>
      <c r="F41"/>
      <c r="G41"/>
    </row>
    <row r="42" spans="3:10" x14ac:dyDescent="0.25">
      <c r="E42"/>
      <c r="F42"/>
      <c r="G42"/>
    </row>
    <row r="43" spans="3:10" x14ac:dyDescent="0.25">
      <c r="E43"/>
      <c r="F43"/>
      <c r="G43"/>
    </row>
    <row r="44" spans="3:10" x14ac:dyDescent="0.25">
      <c r="E44"/>
      <c r="F44"/>
      <c r="G44"/>
    </row>
    <row r="45" spans="3:10" x14ac:dyDescent="0.25">
      <c r="E45"/>
      <c r="F45"/>
      <c r="G45"/>
    </row>
    <row r="46" spans="3:10" x14ac:dyDescent="0.25">
      <c r="E46"/>
      <c r="F46"/>
      <c r="G46"/>
    </row>
    <row r="47" spans="3:10" x14ac:dyDescent="0.25">
      <c r="E47"/>
      <c r="F47"/>
      <c r="G47"/>
    </row>
    <row r="48" spans="3:10" x14ac:dyDescent="0.25">
      <c r="E48"/>
      <c r="F48"/>
      <c r="G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row r="1001" customFormat="1" x14ac:dyDescent="0.25"/>
    <row r="1002" customFormat="1" x14ac:dyDescent="0.25"/>
    <row r="1003" customFormat="1" x14ac:dyDescent="0.25"/>
    <row r="1004" customFormat="1" x14ac:dyDescent="0.25"/>
    <row r="1005" customFormat="1" x14ac:dyDescent="0.25"/>
    <row r="1006" customFormat="1" x14ac:dyDescent="0.25"/>
    <row r="1007" customFormat="1" x14ac:dyDescent="0.25"/>
    <row r="1008" customFormat="1" x14ac:dyDescent="0.25"/>
    <row r="1009" customFormat="1" x14ac:dyDescent="0.25"/>
    <row r="1010" customFormat="1" x14ac:dyDescent="0.25"/>
    <row r="1011" customFormat="1" x14ac:dyDescent="0.25"/>
    <row r="1012" customFormat="1" x14ac:dyDescent="0.25"/>
    <row r="1013" customFormat="1" x14ac:dyDescent="0.25"/>
    <row r="1014" customFormat="1" x14ac:dyDescent="0.25"/>
    <row r="1015" customFormat="1" x14ac:dyDescent="0.25"/>
    <row r="1016" customFormat="1" x14ac:dyDescent="0.25"/>
    <row r="1017" customFormat="1" x14ac:dyDescent="0.25"/>
    <row r="1018" customFormat="1" x14ac:dyDescent="0.25"/>
    <row r="1019" customFormat="1" x14ac:dyDescent="0.25"/>
    <row r="1020" customFormat="1" x14ac:dyDescent="0.25"/>
    <row r="1021" customFormat="1" x14ac:dyDescent="0.25"/>
    <row r="1022" customFormat="1" x14ac:dyDescent="0.25"/>
    <row r="1023" customFormat="1" x14ac:dyDescent="0.25"/>
    <row r="1024" customFormat="1" x14ac:dyDescent="0.25"/>
    <row r="1025" customFormat="1" x14ac:dyDescent="0.25"/>
    <row r="1026" customFormat="1" x14ac:dyDescent="0.25"/>
    <row r="1027" customFormat="1" x14ac:dyDescent="0.25"/>
    <row r="1028" customFormat="1" x14ac:dyDescent="0.25"/>
    <row r="1029" customFormat="1" x14ac:dyDescent="0.25"/>
    <row r="1030" customFormat="1" x14ac:dyDescent="0.25"/>
    <row r="1031" customFormat="1" x14ac:dyDescent="0.25"/>
    <row r="1032" customFormat="1" x14ac:dyDescent="0.25"/>
    <row r="1033" customFormat="1" x14ac:dyDescent="0.25"/>
    <row r="1034" customFormat="1" x14ac:dyDescent="0.25"/>
    <row r="1035" customFormat="1" x14ac:dyDescent="0.25"/>
    <row r="1036" customFormat="1" x14ac:dyDescent="0.25"/>
    <row r="1037" customFormat="1" x14ac:dyDescent="0.25"/>
    <row r="1038" customFormat="1" x14ac:dyDescent="0.25"/>
    <row r="1039" customFormat="1" x14ac:dyDescent="0.25"/>
    <row r="1040" customFormat="1" x14ac:dyDescent="0.25"/>
    <row r="1041" customFormat="1" x14ac:dyDescent="0.25"/>
    <row r="1042" customFormat="1" x14ac:dyDescent="0.25"/>
    <row r="1043" customFormat="1" x14ac:dyDescent="0.25"/>
    <row r="1044" customFormat="1" x14ac:dyDescent="0.25"/>
    <row r="1045" customFormat="1" x14ac:dyDescent="0.25"/>
    <row r="1046" customFormat="1" x14ac:dyDescent="0.25"/>
    <row r="1047" customFormat="1" x14ac:dyDescent="0.25"/>
    <row r="1048" customFormat="1" x14ac:dyDescent="0.25"/>
    <row r="1049" customFormat="1" x14ac:dyDescent="0.25"/>
    <row r="1050" customFormat="1" x14ac:dyDescent="0.25"/>
    <row r="1051" customFormat="1" x14ac:dyDescent="0.25"/>
    <row r="1052" customFormat="1" x14ac:dyDescent="0.25"/>
    <row r="1053" customFormat="1" x14ac:dyDescent="0.25"/>
    <row r="1054" customFormat="1" x14ac:dyDescent="0.25"/>
    <row r="1055" customFormat="1" x14ac:dyDescent="0.25"/>
    <row r="1056" customFormat="1" x14ac:dyDescent="0.25"/>
    <row r="1057" customFormat="1" x14ac:dyDescent="0.25"/>
    <row r="1058" customFormat="1" x14ac:dyDescent="0.25"/>
    <row r="1059" customFormat="1" x14ac:dyDescent="0.25"/>
    <row r="1060" customFormat="1" x14ac:dyDescent="0.25"/>
    <row r="1061" customFormat="1" x14ac:dyDescent="0.25"/>
    <row r="1062" customFormat="1" x14ac:dyDescent="0.25"/>
    <row r="1063" customFormat="1" x14ac:dyDescent="0.25"/>
    <row r="1064" customFormat="1" x14ac:dyDescent="0.25"/>
    <row r="1065" customFormat="1" x14ac:dyDescent="0.25"/>
    <row r="1066" customFormat="1" x14ac:dyDescent="0.25"/>
    <row r="1067" customFormat="1" x14ac:dyDescent="0.25"/>
    <row r="1068" customFormat="1" x14ac:dyDescent="0.25"/>
    <row r="1069" customFormat="1" x14ac:dyDescent="0.25"/>
    <row r="1070" customFormat="1" x14ac:dyDescent="0.25"/>
    <row r="1071" customFormat="1" x14ac:dyDescent="0.25"/>
    <row r="1072" customFormat="1" x14ac:dyDescent="0.25"/>
    <row r="1073" customFormat="1" x14ac:dyDescent="0.25"/>
    <row r="1074" customFormat="1" x14ac:dyDescent="0.25"/>
    <row r="1075" customFormat="1" x14ac:dyDescent="0.25"/>
    <row r="1076" customFormat="1" x14ac:dyDescent="0.25"/>
    <row r="1077" customFormat="1" x14ac:dyDescent="0.25"/>
    <row r="1078" customFormat="1" x14ac:dyDescent="0.25"/>
    <row r="1079" customFormat="1" x14ac:dyDescent="0.25"/>
    <row r="1080" customFormat="1" x14ac:dyDescent="0.25"/>
    <row r="1081" customFormat="1" x14ac:dyDescent="0.25"/>
    <row r="1082" customFormat="1" x14ac:dyDescent="0.25"/>
    <row r="1083" customFormat="1" x14ac:dyDescent="0.25"/>
    <row r="1084" customFormat="1" x14ac:dyDescent="0.25"/>
    <row r="1085" customFormat="1" x14ac:dyDescent="0.25"/>
    <row r="1086" customFormat="1" x14ac:dyDescent="0.25"/>
    <row r="1087" customFormat="1" x14ac:dyDescent="0.25"/>
    <row r="1088" customFormat="1" x14ac:dyDescent="0.25"/>
    <row r="1089" customFormat="1" x14ac:dyDescent="0.25"/>
    <row r="1090" customFormat="1" x14ac:dyDescent="0.25"/>
    <row r="1091" customFormat="1" x14ac:dyDescent="0.25"/>
    <row r="1092" customFormat="1" x14ac:dyDescent="0.25"/>
    <row r="1093" customFormat="1" x14ac:dyDescent="0.25"/>
    <row r="1094" customFormat="1" x14ac:dyDescent="0.25"/>
    <row r="1095" customFormat="1" x14ac:dyDescent="0.25"/>
    <row r="1096" customFormat="1" x14ac:dyDescent="0.25"/>
    <row r="1097" customFormat="1" x14ac:dyDescent="0.25"/>
    <row r="1098" customFormat="1" x14ac:dyDescent="0.25"/>
    <row r="1099" customFormat="1" x14ac:dyDescent="0.25"/>
    <row r="1100" customFormat="1" x14ac:dyDescent="0.25"/>
    <row r="1101" customFormat="1" x14ac:dyDescent="0.25"/>
    <row r="1102" customFormat="1" x14ac:dyDescent="0.25"/>
    <row r="1103" customFormat="1" x14ac:dyDescent="0.25"/>
    <row r="1104" customFormat="1" x14ac:dyDescent="0.25"/>
    <row r="1105" customFormat="1" x14ac:dyDescent="0.25"/>
    <row r="1106" customFormat="1" x14ac:dyDescent="0.25"/>
    <row r="1107" customFormat="1" x14ac:dyDescent="0.25"/>
    <row r="1108" customFormat="1" x14ac:dyDescent="0.25"/>
    <row r="1109" customFormat="1" x14ac:dyDescent="0.25"/>
    <row r="1110" customFormat="1" x14ac:dyDescent="0.25"/>
    <row r="1111" customFormat="1" x14ac:dyDescent="0.25"/>
    <row r="1112" customFormat="1" x14ac:dyDescent="0.25"/>
    <row r="1113" customFormat="1" x14ac:dyDescent="0.25"/>
    <row r="1114" customFormat="1" x14ac:dyDescent="0.25"/>
    <row r="1115" customFormat="1" x14ac:dyDescent="0.25"/>
    <row r="1116" customFormat="1" x14ac:dyDescent="0.25"/>
    <row r="1117" customFormat="1" x14ac:dyDescent="0.25"/>
    <row r="1118" customFormat="1" x14ac:dyDescent="0.25"/>
    <row r="1119" customFormat="1" x14ac:dyDescent="0.25"/>
    <row r="1120" customFormat="1" x14ac:dyDescent="0.25"/>
    <row r="1121" customFormat="1" x14ac:dyDescent="0.25"/>
    <row r="1122" customFormat="1" x14ac:dyDescent="0.25"/>
    <row r="1123" customFormat="1" x14ac:dyDescent="0.25"/>
    <row r="1124" customFormat="1" x14ac:dyDescent="0.25"/>
    <row r="1125" customFormat="1" x14ac:dyDescent="0.25"/>
    <row r="1126" customFormat="1" x14ac:dyDescent="0.25"/>
    <row r="1127" customFormat="1" x14ac:dyDescent="0.25"/>
    <row r="1128" customFormat="1" x14ac:dyDescent="0.25"/>
    <row r="1129" customFormat="1" x14ac:dyDescent="0.25"/>
    <row r="1130" customFormat="1" x14ac:dyDescent="0.25"/>
    <row r="1131" customFormat="1" x14ac:dyDescent="0.25"/>
    <row r="1132" customFormat="1" x14ac:dyDescent="0.25"/>
    <row r="1133" customFormat="1" x14ac:dyDescent="0.25"/>
    <row r="1134" customFormat="1" x14ac:dyDescent="0.25"/>
    <row r="1135" customFormat="1" x14ac:dyDescent="0.25"/>
    <row r="1136" customFormat="1" x14ac:dyDescent="0.25"/>
    <row r="1137" customFormat="1" x14ac:dyDescent="0.25"/>
    <row r="1138" customFormat="1" x14ac:dyDescent="0.25"/>
    <row r="1139" customFormat="1" x14ac:dyDescent="0.25"/>
    <row r="1140" customFormat="1" x14ac:dyDescent="0.25"/>
    <row r="1141" customFormat="1" x14ac:dyDescent="0.25"/>
    <row r="1142" customFormat="1" x14ac:dyDescent="0.25"/>
    <row r="1143" customFormat="1" x14ac:dyDescent="0.25"/>
    <row r="1144" customFormat="1" x14ac:dyDescent="0.25"/>
    <row r="1145" customFormat="1" x14ac:dyDescent="0.25"/>
    <row r="1146" customFormat="1" x14ac:dyDescent="0.25"/>
    <row r="1147" customFormat="1" x14ac:dyDescent="0.25"/>
    <row r="1148" customFormat="1" x14ac:dyDescent="0.25"/>
    <row r="1149" customFormat="1" x14ac:dyDescent="0.25"/>
    <row r="1150" customFormat="1" x14ac:dyDescent="0.25"/>
    <row r="1151" customFormat="1" x14ac:dyDescent="0.25"/>
    <row r="1152" customFormat="1" x14ac:dyDescent="0.25"/>
    <row r="1153" customFormat="1" x14ac:dyDescent="0.25"/>
    <row r="1154" customFormat="1" x14ac:dyDescent="0.25"/>
    <row r="1155" customFormat="1" x14ac:dyDescent="0.25"/>
    <row r="1156" customFormat="1" x14ac:dyDescent="0.25"/>
    <row r="1157" customFormat="1" x14ac:dyDescent="0.25"/>
    <row r="1158" customFormat="1" x14ac:dyDescent="0.25"/>
    <row r="1159" customFormat="1" x14ac:dyDescent="0.25"/>
    <row r="1160" customFormat="1" x14ac:dyDescent="0.25"/>
    <row r="1161" customFormat="1" x14ac:dyDescent="0.25"/>
    <row r="1162" customFormat="1" x14ac:dyDescent="0.25"/>
    <row r="1163" customFormat="1" x14ac:dyDescent="0.25"/>
    <row r="1164" customFormat="1" x14ac:dyDescent="0.25"/>
    <row r="1165" customFormat="1" x14ac:dyDescent="0.25"/>
    <row r="1166" customFormat="1" x14ac:dyDescent="0.25"/>
    <row r="1167" customFormat="1" x14ac:dyDescent="0.25"/>
    <row r="1168" customFormat="1" x14ac:dyDescent="0.25"/>
    <row r="1169" customFormat="1" x14ac:dyDescent="0.25"/>
    <row r="1170" customFormat="1" x14ac:dyDescent="0.25"/>
    <row r="1171" customFormat="1" x14ac:dyDescent="0.25"/>
    <row r="1172" customFormat="1" x14ac:dyDescent="0.25"/>
    <row r="1173" customFormat="1" x14ac:dyDescent="0.25"/>
    <row r="1174" customFormat="1" x14ac:dyDescent="0.25"/>
    <row r="1175" customFormat="1" x14ac:dyDescent="0.25"/>
    <row r="1176" customFormat="1" x14ac:dyDescent="0.25"/>
    <row r="1177" customFormat="1" x14ac:dyDescent="0.25"/>
    <row r="1178" customFormat="1" x14ac:dyDescent="0.25"/>
    <row r="1179" customFormat="1" x14ac:dyDescent="0.25"/>
    <row r="1180" customFormat="1" x14ac:dyDescent="0.25"/>
    <row r="1181" customFormat="1" x14ac:dyDescent="0.25"/>
    <row r="1182" customFormat="1" x14ac:dyDescent="0.25"/>
    <row r="1183" customFormat="1" x14ac:dyDescent="0.25"/>
    <row r="1184" customFormat="1" x14ac:dyDescent="0.25"/>
    <row r="1185" customFormat="1" x14ac:dyDescent="0.25"/>
    <row r="1186" customFormat="1" x14ac:dyDescent="0.25"/>
    <row r="1187" customFormat="1" x14ac:dyDescent="0.25"/>
    <row r="1188" customFormat="1" x14ac:dyDescent="0.25"/>
    <row r="1189" customFormat="1" x14ac:dyDescent="0.25"/>
    <row r="1190" customFormat="1" x14ac:dyDescent="0.25"/>
    <row r="1191" customFormat="1" x14ac:dyDescent="0.25"/>
    <row r="1192" customFormat="1" x14ac:dyDescent="0.25"/>
    <row r="1193" customFormat="1" x14ac:dyDescent="0.25"/>
    <row r="1194" customFormat="1" x14ac:dyDescent="0.25"/>
    <row r="1195" customFormat="1" x14ac:dyDescent="0.25"/>
    <row r="1196" customFormat="1" x14ac:dyDescent="0.25"/>
    <row r="1197" customFormat="1" x14ac:dyDescent="0.25"/>
    <row r="1198" customFormat="1" x14ac:dyDescent="0.25"/>
    <row r="1199" customFormat="1" x14ac:dyDescent="0.25"/>
    <row r="1200" customFormat="1" x14ac:dyDescent="0.25"/>
    <row r="1201" customFormat="1" x14ac:dyDescent="0.25"/>
    <row r="1202" customFormat="1" x14ac:dyDescent="0.25"/>
    <row r="1203" customFormat="1" x14ac:dyDescent="0.25"/>
    <row r="1204" customFormat="1" x14ac:dyDescent="0.25"/>
    <row r="1205" customFormat="1" x14ac:dyDescent="0.25"/>
    <row r="1206" customFormat="1" x14ac:dyDescent="0.25"/>
    <row r="1207" customFormat="1" x14ac:dyDescent="0.25"/>
    <row r="1208" customFormat="1" x14ac:dyDescent="0.25"/>
    <row r="1209" customFormat="1" x14ac:dyDescent="0.25"/>
    <row r="1210" customFormat="1" x14ac:dyDescent="0.25"/>
    <row r="1211" customFormat="1" x14ac:dyDescent="0.25"/>
    <row r="1212" customFormat="1" x14ac:dyDescent="0.25"/>
    <row r="1213" customFormat="1" x14ac:dyDescent="0.25"/>
    <row r="1214" customFormat="1" x14ac:dyDescent="0.25"/>
    <row r="1215" customFormat="1" x14ac:dyDescent="0.25"/>
    <row r="1216" customFormat="1" x14ac:dyDescent="0.25"/>
    <row r="1217" customFormat="1" x14ac:dyDescent="0.25"/>
    <row r="1218" customFormat="1" x14ac:dyDescent="0.25"/>
    <row r="1219" customFormat="1" x14ac:dyDescent="0.25"/>
    <row r="1220" customFormat="1" x14ac:dyDescent="0.25"/>
    <row r="1221" customFormat="1" x14ac:dyDescent="0.25"/>
    <row r="1222" customFormat="1" x14ac:dyDescent="0.25"/>
    <row r="1223" customFormat="1" x14ac:dyDescent="0.25"/>
    <row r="1224" customFormat="1" x14ac:dyDescent="0.25"/>
    <row r="1225" customFormat="1" x14ac:dyDescent="0.25"/>
    <row r="1226" customFormat="1" x14ac:dyDescent="0.25"/>
    <row r="1227" customFormat="1" x14ac:dyDescent="0.25"/>
    <row r="1228" customFormat="1" x14ac:dyDescent="0.25"/>
    <row r="1229" customFormat="1" x14ac:dyDescent="0.25"/>
    <row r="1230" customFormat="1" x14ac:dyDescent="0.25"/>
    <row r="1231" customFormat="1" x14ac:dyDescent="0.25"/>
    <row r="1232" customFormat="1" x14ac:dyDescent="0.25"/>
    <row r="1233" customFormat="1" x14ac:dyDescent="0.25"/>
    <row r="1234" customFormat="1" x14ac:dyDescent="0.25"/>
    <row r="1235" customFormat="1" x14ac:dyDescent="0.25"/>
    <row r="1236" customFormat="1" x14ac:dyDescent="0.25"/>
    <row r="1237" customFormat="1" x14ac:dyDescent="0.25"/>
    <row r="1238" customFormat="1" x14ac:dyDescent="0.25"/>
    <row r="1239" customFormat="1" x14ac:dyDescent="0.25"/>
    <row r="1240" customFormat="1" x14ac:dyDescent="0.25"/>
    <row r="1241" customFormat="1" x14ac:dyDescent="0.25"/>
    <row r="1242" customFormat="1" x14ac:dyDescent="0.25"/>
    <row r="1243" customFormat="1" x14ac:dyDescent="0.25"/>
    <row r="1244" customFormat="1" x14ac:dyDescent="0.25"/>
    <row r="1245" customFormat="1" x14ac:dyDescent="0.25"/>
    <row r="1246" customFormat="1" x14ac:dyDescent="0.25"/>
    <row r="1247" customFormat="1" x14ac:dyDescent="0.25"/>
    <row r="1248" customFormat="1" x14ac:dyDescent="0.25"/>
    <row r="1249" customFormat="1" x14ac:dyDescent="0.25"/>
    <row r="1250" customFormat="1" x14ac:dyDescent="0.25"/>
    <row r="1251" customFormat="1" x14ac:dyDescent="0.25"/>
    <row r="1252" customFormat="1" x14ac:dyDescent="0.25"/>
    <row r="1253" customFormat="1" x14ac:dyDescent="0.25"/>
    <row r="1254" customFormat="1" x14ac:dyDescent="0.25"/>
    <row r="1255" customFormat="1" x14ac:dyDescent="0.25"/>
    <row r="1256" customFormat="1" x14ac:dyDescent="0.25"/>
    <row r="1257" customFormat="1" x14ac:dyDescent="0.25"/>
    <row r="1258" customFormat="1" x14ac:dyDescent="0.25"/>
    <row r="1259" customFormat="1" x14ac:dyDescent="0.25"/>
    <row r="1260" customFormat="1" x14ac:dyDescent="0.25"/>
    <row r="1261" customFormat="1" x14ac:dyDescent="0.25"/>
    <row r="1262" customFormat="1" x14ac:dyDescent="0.25"/>
    <row r="1263" customFormat="1" x14ac:dyDescent="0.25"/>
    <row r="1264" customFormat="1" x14ac:dyDescent="0.25"/>
    <row r="1265" customFormat="1" x14ac:dyDescent="0.25"/>
    <row r="1266" customFormat="1" x14ac:dyDescent="0.25"/>
    <row r="1267" customFormat="1" x14ac:dyDescent="0.25"/>
    <row r="1268" customFormat="1" x14ac:dyDescent="0.25"/>
    <row r="1269" customFormat="1" x14ac:dyDescent="0.25"/>
    <row r="1270" customFormat="1" x14ac:dyDescent="0.25"/>
    <row r="1271" customFormat="1" x14ac:dyDescent="0.25"/>
    <row r="1272" customFormat="1" x14ac:dyDescent="0.25"/>
    <row r="1273" customFormat="1" x14ac:dyDescent="0.25"/>
    <row r="1274" customFormat="1" x14ac:dyDescent="0.25"/>
    <row r="1275" customFormat="1" x14ac:dyDescent="0.25"/>
    <row r="1276" customFormat="1" x14ac:dyDescent="0.25"/>
    <row r="1277" customFormat="1" x14ac:dyDescent="0.25"/>
    <row r="1278" customFormat="1" x14ac:dyDescent="0.25"/>
    <row r="1279" customFormat="1" x14ac:dyDescent="0.25"/>
    <row r="1280" customFormat="1" x14ac:dyDescent="0.25"/>
    <row r="1281" customFormat="1" x14ac:dyDescent="0.25"/>
    <row r="1282" customFormat="1" x14ac:dyDescent="0.25"/>
    <row r="1283" customFormat="1" x14ac:dyDescent="0.25"/>
    <row r="1284" customFormat="1" x14ac:dyDescent="0.25"/>
    <row r="1285" customFormat="1" x14ac:dyDescent="0.25"/>
    <row r="1286" customFormat="1" x14ac:dyDescent="0.25"/>
    <row r="1287" customFormat="1" x14ac:dyDescent="0.25"/>
    <row r="1288" customFormat="1" x14ac:dyDescent="0.25"/>
    <row r="1289" customFormat="1" x14ac:dyDescent="0.25"/>
    <row r="1290" customFormat="1" x14ac:dyDescent="0.25"/>
    <row r="1291" customFormat="1" x14ac:dyDescent="0.25"/>
    <row r="1292" customFormat="1" x14ac:dyDescent="0.25"/>
    <row r="1293" customFormat="1" x14ac:dyDescent="0.25"/>
    <row r="1294" customFormat="1" x14ac:dyDescent="0.25"/>
    <row r="1295" customFormat="1" x14ac:dyDescent="0.25"/>
    <row r="1296" customFormat="1" x14ac:dyDescent="0.25"/>
    <row r="1297" customFormat="1" x14ac:dyDescent="0.25"/>
    <row r="1298" customFormat="1" x14ac:dyDescent="0.25"/>
    <row r="1299" customFormat="1" x14ac:dyDescent="0.25"/>
    <row r="1300" customFormat="1" x14ac:dyDescent="0.25"/>
    <row r="1301" customFormat="1" x14ac:dyDescent="0.25"/>
    <row r="1302" customFormat="1" x14ac:dyDescent="0.25"/>
    <row r="1303" customFormat="1" x14ac:dyDescent="0.25"/>
    <row r="1304" customFormat="1" x14ac:dyDescent="0.25"/>
    <row r="1305" customFormat="1" x14ac:dyDescent="0.25"/>
    <row r="1306" customFormat="1" x14ac:dyDescent="0.25"/>
    <row r="1307" customFormat="1" x14ac:dyDescent="0.25"/>
    <row r="1308" customFormat="1" x14ac:dyDescent="0.25"/>
    <row r="1309" customFormat="1" x14ac:dyDescent="0.25"/>
    <row r="1310" customFormat="1" x14ac:dyDescent="0.25"/>
    <row r="1311" customFormat="1" x14ac:dyDescent="0.25"/>
    <row r="1312" customFormat="1" x14ac:dyDescent="0.25"/>
    <row r="1313" customFormat="1" x14ac:dyDescent="0.25"/>
    <row r="1314" customFormat="1" x14ac:dyDescent="0.25"/>
    <row r="1315" customFormat="1" x14ac:dyDescent="0.25"/>
    <row r="1316" customFormat="1" x14ac:dyDescent="0.25"/>
    <row r="1317" customFormat="1" x14ac:dyDescent="0.25"/>
    <row r="1318" customFormat="1" x14ac:dyDescent="0.25"/>
    <row r="1319" customFormat="1" x14ac:dyDescent="0.25"/>
    <row r="1320" customFormat="1" x14ac:dyDescent="0.25"/>
    <row r="1321" customFormat="1" x14ac:dyDescent="0.25"/>
    <row r="1322" customFormat="1" x14ac:dyDescent="0.25"/>
    <row r="1323" customFormat="1" x14ac:dyDescent="0.25"/>
    <row r="1324" customFormat="1" x14ac:dyDescent="0.25"/>
    <row r="1325" customFormat="1" x14ac:dyDescent="0.25"/>
    <row r="1326" customFormat="1" x14ac:dyDescent="0.25"/>
    <row r="1327" customFormat="1" x14ac:dyDescent="0.25"/>
    <row r="1328" customFormat="1" x14ac:dyDescent="0.25"/>
    <row r="1329" customFormat="1" x14ac:dyDescent="0.25"/>
    <row r="1330" customFormat="1" x14ac:dyDescent="0.25"/>
    <row r="1331" customFormat="1" x14ac:dyDescent="0.25"/>
    <row r="1332" customFormat="1" x14ac:dyDescent="0.25"/>
    <row r="1333" customFormat="1" x14ac:dyDescent="0.25"/>
    <row r="1334" customFormat="1" x14ac:dyDescent="0.25"/>
    <row r="1335" customFormat="1" x14ac:dyDescent="0.25"/>
    <row r="1336" customFormat="1" x14ac:dyDescent="0.25"/>
    <row r="1337" customFormat="1" x14ac:dyDescent="0.25"/>
    <row r="1338" customFormat="1" x14ac:dyDescent="0.25"/>
    <row r="1339" customFormat="1" x14ac:dyDescent="0.25"/>
    <row r="1340" customFormat="1" x14ac:dyDescent="0.25"/>
    <row r="1341" customFormat="1" x14ac:dyDescent="0.25"/>
    <row r="1342" customFormat="1" x14ac:dyDescent="0.25"/>
    <row r="1343" customFormat="1" x14ac:dyDescent="0.25"/>
    <row r="1344" customFormat="1" x14ac:dyDescent="0.25"/>
    <row r="1345" customFormat="1" x14ac:dyDescent="0.25"/>
    <row r="1346" customFormat="1" x14ac:dyDescent="0.25"/>
    <row r="1347" customFormat="1" x14ac:dyDescent="0.25"/>
    <row r="1348" customFormat="1" x14ac:dyDescent="0.25"/>
    <row r="1349" customFormat="1" x14ac:dyDescent="0.25"/>
    <row r="1350" customFormat="1" x14ac:dyDescent="0.25"/>
    <row r="1351" customFormat="1" x14ac:dyDescent="0.25"/>
    <row r="1352" customFormat="1" x14ac:dyDescent="0.25"/>
    <row r="1353" customFormat="1" x14ac:dyDescent="0.25"/>
    <row r="1354" customFormat="1" x14ac:dyDescent="0.25"/>
    <row r="1355" customFormat="1" x14ac:dyDescent="0.25"/>
    <row r="1356" customFormat="1" x14ac:dyDescent="0.25"/>
    <row r="1357" customFormat="1" x14ac:dyDescent="0.25"/>
    <row r="1358" customFormat="1" x14ac:dyDescent="0.25"/>
    <row r="1359" customFormat="1" x14ac:dyDescent="0.25"/>
    <row r="1360" customFormat="1" x14ac:dyDescent="0.25"/>
    <row r="1361" customFormat="1" x14ac:dyDescent="0.25"/>
    <row r="1362" customFormat="1" x14ac:dyDescent="0.25"/>
    <row r="1363" customFormat="1" x14ac:dyDescent="0.25"/>
    <row r="1364" customFormat="1" x14ac:dyDescent="0.25"/>
    <row r="1365" customFormat="1" x14ac:dyDescent="0.25"/>
    <row r="1366" customFormat="1" x14ac:dyDescent="0.25"/>
    <row r="1367" customFormat="1" x14ac:dyDescent="0.25"/>
    <row r="1368" customFormat="1" x14ac:dyDescent="0.25"/>
    <row r="1369" customFormat="1" x14ac:dyDescent="0.25"/>
    <row r="1370" customFormat="1" x14ac:dyDescent="0.25"/>
    <row r="1371" customFormat="1" x14ac:dyDescent="0.25"/>
    <row r="1372" customFormat="1" x14ac:dyDescent="0.25"/>
    <row r="1373" customFormat="1" x14ac:dyDescent="0.25"/>
    <row r="1374" customFormat="1" x14ac:dyDescent="0.25"/>
    <row r="1375" customFormat="1" x14ac:dyDescent="0.25"/>
    <row r="1376" customFormat="1" x14ac:dyDescent="0.25"/>
    <row r="1377" customFormat="1" x14ac:dyDescent="0.25"/>
    <row r="1378" customFormat="1" x14ac:dyDescent="0.25"/>
    <row r="1379" customFormat="1" x14ac:dyDescent="0.25"/>
    <row r="1380" customFormat="1" x14ac:dyDescent="0.25"/>
    <row r="1381" customFormat="1" x14ac:dyDescent="0.25"/>
    <row r="1382" customFormat="1" x14ac:dyDescent="0.25"/>
    <row r="1383" customFormat="1" x14ac:dyDescent="0.25"/>
    <row r="1384" customFormat="1" x14ac:dyDescent="0.25"/>
    <row r="1385" customFormat="1" x14ac:dyDescent="0.25"/>
    <row r="1386" customFormat="1" x14ac:dyDescent="0.25"/>
    <row r="1387" customFormat="1" x14ac:dyDescent="0.25"/>
    <row r="1388" customFormat="1" x14ac:dyDescent="0.25"/>
    <row r="1389" customFormat="1" x14ac:dyDescent="0.25"/>
    <row r="1390" customFormat="1" x14ac:dyDescent="0.25"/>
    <row r="1391" customFormat="1" x14ac:dyDescent="0.25"/>
    <row r="1392" customFormat="1" x14ac:dyDescent="0.25"/>
    <row r="1393" customFormat="1" x14ac:dyDescent="0.25"/>
    <row r="1394" customFormat="1" x14ac:dyDescent="0.25"/>
    <row r="1395" customFormat="1" x14ac:dyDescent="0.25"/>
    <row r="1396" customFormat="1" x14ac:dyDescent="0.25"/>
    <row r="1397" customFormat="1" x14ac:dyDescent="0.25"/>
    <row r="1398" customFormat="1" x14ac:dyDescent="0.25"/>
    <row r="1399" customFormat="1" x14ac:dyDescent="0.25"/>
    <row r="1400" customFormat="1" x14ac:dyDescent="0.25"/>
    <row r="1401" customFormat="1" x14ac:dyDescent="0.25"/>
    <row r="1402" customFormat="1" x14ac:dyDescent="0.25"/>
    <row r="1403" customFormat="1" x14ac:dyDescent="0.25"/>
    <row r="1404" customFormat="1" x14ac:dyDescent="0.25"/>
    <row r="1405" customFormat="1" x14ac:dyDescent="0.25"/>
    <row r="1406" customFormat="1" x14ac:dyDescent="0.25"/>
    <row r="1407" customFormat="1" x14ac:dyDescent="0.25"/>
    <row r="1408" customFormat="1" x14ac:dyDescent="0.25"/>
    <row r="1409" customFormat="1" x14ac:dyDescent="0.25"/>
    <row r="1410" customFormat="1" x14ac:dyDescent="0.25"/>
    <row r="1411" customFormat="1" x14ac:dyDescent="0.25"/>
    <row r="1412" customFormat="1" x14ac:dyDescent="0.25"/>
    <row r="1413" customFormat="1" x14ac:dyDescent="0.25"/>
    <row r="1414" customFormat="1" x14ac:dyDescent="0.25"/>
    <row r="1415" customFormat="1" x14ac:dyDescent="0.25"/>
    <row r="1416" customFormat="1" x14ac:dyDescent="0.25"/>
    <row r="1417" customFormat="1" x14ac:dyDescent="0.25"/>
    <row r="1418" customFormat="1" x14ac:dyDescent="0.25"/>
    <row r="1419" customFormat="1" x14ac:dyDescent="0.25"/>
    <row r="1420" customFormat="1" x14ac:dyDescent="0.25"/>
    <row r="1421" customFormat="1" x14ac:dyDescent="0.25"/>
    <row r="1422" customFormat="1" x14ac:dyDescent="0.25"/>
    <row r="1423" customFormat="1" x14ac:dyDescent="0.25"/>
    <row r="1424" customFormat="1" x14ac:dyDescent="0.25"/>
    <row r="1425" customFormat="1" x14ac:dyDescent="0.25"/>
    <row r="1426" customFormat="1" x14ac:dyDescent="0.25"/>
    <row r="1427" customFormat="1" x14ac:dyDescent="0.25"/>
    <row r="1428" customFormat="1" x14ac:dyDescent="0.25"/>
    <row r="1429" customFormat="1" x14ac:dyDescent="0.25"/>
    <row r="1430" customFormat="1" x14ac:dyDescent="0.25"/>
    <row r="1431" customFormat="1" x14ac:dyDescent="0.25"/>
    <row r="1432" customFormat="1" x14ac:dyDescent="0.25"/>
    <row r="1433" customFormat="1" x14ac:dyDescent="0.25"/>
    <row r="1434" customFormat="1" x14ac:dyDescent="0.25"/>
    <row r="1435" customFormat="1" x14ac:dyDescent="0.25"/>
    <row r="1436" customFormat="1" x14ac:dyDescent="0.25"/>
    <row r="1437" customFormat="1" x14ac:dyDescent="0.25"/>
    <row r="1438" customFormat="1" x14ac:dyDescent="0.25"/>
    <row r="1439" customFormat="1" x14ac:dyDescent="0.25"/>
    <row r="1440" customFormat="1" x14ac:dyDescent="0.25"/>
    <row r="1441" customFormat="1" x14ac:dyDescent="0.25"/>
    <row r="1442" customFormat="1" x14ac:dyDescent="0.25"/>
    <row r="1443" customFormat="1" x14ac:dyDescent="0.25"/>
    <row r="1444" customFormat="1" x14ac:dyDescent="0.25"/>
    <row r="1445" customFormat="1" x14ac:dyDescent="0.25"/>
    <row r="1446" customFormat="1" x14ac:dyDescent="0.25"/>
    <row r="1447" customFormat="1" x14ac:dyDescent="0.25"/>
    <row r="1448" customFormat="1" x14ac:dyDescent="0.25"/>
    <row r="1449" customFormat="1" x14ac:dyDescent="0.25"/>
    <row r="1450" customFormat="1" x14ac:dyDescent="0.25"/>
    <row r="1451" customFormat="1" x14ac:dyDescent="0.25"/>
    <row r="1452" customFormat="1" x14ac:dyDescent="0.25"/>
    <row r="1453" customFormat="1" x14ac:dyDescent="0.25"/>
    <row r="1454" customFormat="1" x14ac:dyDescent="0.25"/>
    <row r="1455" customFormat="1" x14ac:dyDescent="0.25"/>
    <row r="1456" customFormat="1" x14ac:dyDescent="0.25"/>
    <row r="1457" customFormat="1" x14ac:dyDescent="0.25"/>
    <row r="1458" customFormat="1" x14ac:dyDescent="0.25"/>
    <row r="1459" customFormat="1" x14ac:dyDescent="0.25"/>
    <row r="1460" customFormat="1" x14ac:dyDescent="0.25"/>
    <row r="1461" customFormat="1" x14ac:dyDescent="0.25"/>
    <row r="1462" customFormat="1" x14ac:dyDescent="0.25"/>
    <row r="1463" customFormat="1" x14ac:dyDescent="0.25"/>
    <row r="1464" customFormat="1" x14ac:dyDescent="0.25"/>
    <row r="1465" customFormat="1" x14ac:dyDescent="0.25"/>
    <row r="1466" customFormat="1" x14ac:dyDescent="0.25"/>
    <row r="1467" customFormat="1" x14ac:dyDescent="0.25"/>
    <row r="1468" customFormat="1" x14ac:dyDescent="0.25"/>
    <row r="1469" customFormat="1" x14ac:dyDescent="0.25"/>
    <row r="1470" customFormat="1" x14ac:dyDescent="0.25"/>
    <row r="1471" customFormat="1" x14ac:dyDescent="0.25"/>
    <row r="1472" customFormat="1" x14ac:dyDescent="0.25"/>
    <row r="1473" customFormat="1" x14ac:dyDescent="0.25"/>
    <row r="1474" customFormat="1" x14ac:dyDescent="0.25"/>
    <row r="1475" customFormat="1" x14ac:dyDescent="0.25"/>
    <row r="1476" customFormat="1" x14ac:dyDescent="0.25"/>
    <row r="1477" customFormat="1" x14ac:dyDescent="0.25"/>
    <row r="1478" customFormat="1" x14ac:dyDescent="0.25"/>
    <row r="1479" customFormat="1" x14ac:dyDescent="0.25"/>
    <row r="1480" customFormat="1" x14ac:dyDescent="0.25"/>
    <row r="1481" customFormat="1" x14ac:dyDescent="0.25"/>
    <row r="1482" customFormat="1" x14ac:dyDescent="0.25"/>
    <row r="1483" customFormat="1" x14ac:dyDescent="0.25"/>
    <row r="1484" customFormat="1" x14ac:dyDescent="0.25"/>
    <row r="1485" customFormat="1" x14ac:dyDescent="0.25"/>
    <row r="1486" customFormat="1" x14ac:dyDescent="0.25"/>
    <row r="1487" customFormat="1" x14ac:dyDescent="0.25"/>
    <row r="1488" customFormat="1" x14ac:dyDescent="0.25"/>
    <row r="1489" customFormat="1" x14ac:dyDescent="0.25"/>
    <row r="1490" customFormat="1" x14ac:dyDescent="0.25"/>
    <row r="1491" customFormat="1" x14ac:dyDescent="0.25"/>
    <row r="1492" customFormat="1" x14ac:dyDescent="0.25"/>
    <row r="1493" customFormat="1" x14ac:dyDescent="0.25"/>
    <row r="1494" customFormat="1" x14ac:dyDescent="0.25"/>
    <row r="1495" customFormat="1" x14ac:dyDescent="0.25"/>
    <row r="1496" customFormat="1" x14ac:dyDescent="0.25"/>
    <row r="1497" customFormat="1" x14ac:dyDescent="0.25"/>
    <row r="1498" customFormat="1" x14ac:dyDescent="0.25"/>
    <row r="1499" customFormat="1" x14ac:dyDescent="0.25"/>
    <row r="1500" customFormat="1" x14ac:dyDescent="0.25"/>
    <row r="1501" customFormat="1" x14ac:dyDescent="0.25"/>
    <row r="1502" customFormat="1" x14ac:dyDescent="0.25"/>
    <row r="1503" customFormat="1" x14ac:dyDescent="0.25"/>
    <row r="1504" customFormat="1" x14ac:dyDescent="0.25"/>
    <row r="1505" customFormat="1" x14ac:dyDescent="0.25"/>
    <row r="1506" customFormat="1" x14ac:dyDescent="0.25"/>
    <row r="1507" customFormat="1" x14ac:dyDescent="0.25"/>
    <row r="1508" customFormat="1" x14ac:dyDescent="0.25"/>
    <row r="1509" customFormat="1" x14ac:dyDescent="0.25"/>
    <row r="1510" customFormat="1" x14ac:dyDescent="0.25"/>
    <row r="1511" customFormat="1" x14ac:dyDescent="0.25"/>
    <row r="1512" customFormat="1" x14ac:dyDescent="0.25"/>
    <row r="1513" customFormat="1" x14ac:dyDescent="0.25"/>
    <row r="1514" customFormat="1" x14ac:dyDescent="0.25"/>
    <row r="1515" customFormat="1" x14ac:dyDescent="0.25"/>
    <row r="1516" customFormat="1" x14ac:dyDescent="0.25"/>
    <row r="1517" customFormat="1" x14ac:dyDescent="0.25"/>
    <row r="1518" customFormat="1" x14ac:dyDescent="0.25"/>
    <row r="1519" customFormat="1" x14ac:dyDescent="0.25"/>
    <row r="1520" customFormat="1" x14ac:dyDescent="0.25"/>
    <row r="1521" customFormat="1" x14ac:dyDescent="0.25"/>
    <row r="1522" customFormat="1" x14ac:dyDescent="0.25"/>
    <row r="1523" customFormat="1" x14ac:dyDescent="0.25"/>
    <row r="1524" customFormat="1" x14ac:dyDescent="0.25"/>
    <row r="1525" customFormat="1" x14ac:dyDescent="0.25"/>
    <row r="1526" customFormat="1" x14ac:dyDescent="0.25"/>
    <row r="1527" customFormat="1" x14ac:dyDescent="0.25"/>
    <row r="1528" customFormat="1" x14ac:dyDescent="0.25"/>
    <row r="1529" customFormat="1" x14ac:dyDescent="0.25"/>
    <row r="1530" customFormat="1" x14ac:dyDescent="0.25"/>
    <row r="1531" customFormat="1" x14ac:dyDescent="0.25"/>
    <row r="1532" customFormat="1" x14ac:dyDescent="0.25"/>
    <row r="1533" customFormat="1" x14ac:dyDescent="0.25"/>
    <row r="1534" customFormat="1" x14ac:dyDescent="0.25"/>
    <row r="1535" customFormat="1" x14ac:dyDescent="0.25"/>
    <row r="1536" customFormat="1" x14ac:dyDescent="0.25"/>
    <row r="1537" customFormat="1" x14ac:dyDescent="0.25"/>
    <row r="1538" customFormat="1" x14ac:dyDescent="0.25"/>
    <row r="1539" customFormat="1" x14ac:dyDescent="0.25"/>
    <row r="1540" customFormat="1" x14ac:dyDescent="0.25"/>
    <row r="1541" customFormat="1" x14ac:dyDescent="0.25"/>
    <row r="1542" customFormat="1" x14ac:dyDescent="0.25"/>
    <row r="1543" customFormat="1" x14ac:dyDescent="0.25"/>
    <row r="1544" customFormat="1" x14ac:dyDescent="0.25"/>
    <row r="1545" customFormat="1" x14ac:dyDescent="0.25"/>
    <row r="1546" customFormat="1" x14ac:dyDescent="0.25"/>
    <row r="1547" customFormat="1" x14ac:dyDescent="0.25"/>
    <row r="1548" customFormat="1" x14ac:dyDescent="0.25"/>
    <row r="1549" customFormat="1" x14ac:dyDescent="0.25"/>
    <row r="1550" customFormat="1" x14ac:dyDescent="0.25"/>
    <row r="1551" customFormat="1" x14ac:dyDescent="0.25"/>
    <row r="1552" customFormat="1" x14ac:dyDescent="0.25"/>
    <row r="1553" customFormat="1" x14ac:dyDescent="0.25"/>
    <row r="1554" customFormat="1" x14ac:dyDescent="0.25"/>
    <row r="1555" customFormat="1" x14ac:dyDescent="0.25"/>
    <row r="1556" customFormat="1" x14ac:dyDescent="0.25"/>
    <row r="1557" customFormat="1" x14ac:dyDescent="0.25"/>
    <row r="1558" customFormat="1" x14ac:dyDescent="0.25"/>
    <row r="1559" customFormat="1" x14ac:dyDescent="0.25"/>
    <row r="1560" customFormat="1" x14ac:dyDescent="0.25"/>
    <row r="1561" customFormat="1" x14ac:dyDescent="0.25"/>
    <row r="1562" customFormat="1" x14ac:dyDescent="0.25"/>
    <row r="1563" customFormat="1" x14ac:dyDescent="0.25"/>
    <row r="1564" customFormat="1" x14ac:dyDescent="0.25"/>
    <row r="1565" customFormat="1" x14ac:dyDescent="0.25"/>
    <row r="1566" customFormat="1" x14ac:dyDescent="0.25"/>
    <row r="1567" customFormat="1" x14ac:dyDescent="0.25"/>
    <row r="1568" customFormat="1" x14ac:dyDescent="0.25"/>
    <row r="1569" customFormat="1" x14ac:dyDescent="0.25"/>
    <row r="1570" customFormat="1" x14ac:dyDescent="0.25"/>
    <row r="1571" customFormat="1" x14ac:dyDescent="0.25"/>
    <row r="1572" customFormat="1" x14ac:dyDescent="0.25"/>
    <row r="1573" customFormat="1" x14ac:dyDescent="0.25"/>
    <row r="1574" customFormat="1" x14ac:dyDescent="0.25"/>
    <row r="1575" customFormat="1" x14ac:dyDescent="0.25"/>
    <row r="1576" customFormat="1" x14ac:dyDescent="0.25"/>
    <row r="1577" customFormat="1" x14ac:dyDescent="0.25"/>
    <row r="1578" customFormat="1" x14ac:dyDescent="0.25"/>
    <row r="1579" customFormat="1" x14ac:dyDescent="0.25"/>
    <row r="1580" customFormat="1" x14ac:dyDescent="0.25"/>
    <row r="1581" customFormat="1" x14ac:dyDescent="0.25"/>
    <row r="1582" customFormat="1" x14ac:dyDescent="0.25"/>
    <row r="1583" customFormat="1" x14ac:dyDescent="0.25"/>
    <row r="1584" customFormat="1" x14ac:dyDescent="0.25"/>
    <row r="1585" customFormat="1" x14ac:dyDescent="0.25"/>
    <row r="1586" customFormat="1" x14ac:dyDescent="0.25"/>
    <row r="1587" customFormat="1" x14ac:dyDescent="0.25"/>
    <row r="1588" customFormat="1" x14ac:dyDescent="0.25"/>
    <row r="1589" customFormat="1" x14ac:dyDescent="0.25"/>
    <row r="1590" customFormat="1" x14ac:dyDescent="0.25"/>
    <row r="1591" customFormat="1" x14ac:dyDescent="0.25"/>
    <row r="1592" customFormat="1" x14ac:dyDescent="0.25"/>
    <row r="1593" customFormat="1" x14ac:dyDescent="0.25"/>
    <row r="1594" customFormat="1" x14ac:dyDescent="0.25"/>
    <row r="1595" customFormat="1" x14ac:dyDescent="0.25"/>
    <row r="1596" customFormat="1" x14ac:dyDescent="0.25"/>
    <row r="1597" customFormat="1" x14ac:dyDescent="0.25"/>
    <row r="1598" customFormat="1" x14ac:dyDescent="0.25"/>
    <row r="1599" customFormat="1" x14ac:dyDescent="0.25"/>
    <row r="1600" customFormat="1" x14ac:dyDescent="0.25"/>
    <row r="1601" customFormat="1" x14ac:dyDescent="0.25"/>
    <row r="1602" customFormat="1" x14ac:dyDescent="0.25"/>
    <row r="1603" customFormat="1" x14ac:dyDescent="0.25"/>
    <row r="1604" customFormat="1" x14ac:dyDescent="0.25"/>
    <row r="1605" customFormat="1" x14ac:dyDescent="0.25"/>
    <row r="1606" customFormat="1" x14ac:dyDescent="0.25"/>
    <row r="1607" customFormat="1" x14ac:dyDescent="0.25"/>
    <row r="1608" customFormat="1" x14ac:dyDescent="0.25"/>
    <row r="1609" customFormat="1" x14ac:dyDescent="0.25"/>
    <row r="1610" customFormat="1" x14ac:dyDescent="0.25"/>
    <row r="1611" customFormat="1" x14ac:dyDescent="0.25"/>
    <row r="1612" customFormat="1" x14ac:dyDescent="0.25"/>
    <row r="1613" customFormat="1" x14ac:dyDescent="0.25"/>
    <row r="1614" customFormat="1" x14ac:dyDescent="0.25"/>
    <row r="1615" customFormat="1" x14ac:dyDescent="0.25"/>
    <row r="1616" customFormat="1" x14ac:dyDescent="0.25"/>
    <row r="1617" customFormat="1" x14ac:dyDescent="0.25"/>
    <row r="1618" customFormat="1" x14ac:dyDescent="0.25"/>
    <row r="1619" customFormat="1" x14ac:dyDescent="0.25"/>
    <row r="1620" customFormat="1" x14ac:dyDescent="0.25"/>
    <row r="1621" customFormat="1" x14ac:dyDescent="0.25"/>
    <row r="1622" customFormat="1" x14ac:dyDescent="0.25"/>
    <row r="1623" customFormat="1" x14ac:dyDescent="0.25"/>
    <row r="1624" customFormat="1" x14ac:dyDescent="0.25"/>
    <row r="1625" customFormat="1" x14ac:dyDescent="0.25"/>
    <row r="1626" customFormat="1" x14ac:dyDescent="0.25"/>
    <row r="1627" customFormat="1" x14ac:dyDescent="0.25"/>
    <row r="1628" customFormat="1" x14ac:dyDescent="0.25"/>
    <row r="1629" customFormat="1" x14ac:dyDescent="0.25"/>
    <row r="1630" customFormat="1" x14ac:dyDescent="0.25"/>
    <row r="1631" customFormat="1" x14ac:dyDescent="0.25"/>
    <row r="1632" customFormat="1" x14ac:dyDescent="0.25"/>
    <row r="1633" customFormat="1" x14ac:dyDescent="0.25"/>
    <row r="1634" customFormat="1" x14ac:dyDescent="0.25"/>
    <row r="1635" customFormat="1" x14ac:dyDescent="0.25"/>
    <row r="1636" customFormat="1" x14ac:dyDescent="0.25"/>
    <row r="1637" customFormat="1" x14ac:dyDescent="0.25"/>
    <row r="1638" customFormat="1" x14ac:dyDescent="0.25"/>
    <row r="1639" customFormat="1" x14ac:dyDescent="0.25"/>
    <row r="1640" customFormat="1" x14ac:dyDescent="0.25"/>
    <row r="1641" customFormat="1" x14ac:dyDescent="0.25"/>
    <row r="1642" customFormat="1" x14ac:dyDescent="0.25"/>
    <row r="1643" customFormat="1" x14ac:dyDescent="0.25"/>
    <row r="1644" customFormat="1" x14ac:dyDescent="0.25"/>
    <row r="1645" customFormat="1" x14ac:dyDescent="0.25"/>
    <row r="1646" customFormat="1" x14ac:dyDescent="0.25"/>
    <row r="1647" customFormat="1" x14ac:dyDescent="0.25"/>
    <row r="1648" customFormat="1" x14ac:dyDescent="0.25"/>
    <row r="1649" customFormat="1" x14ac:dyDescent="0.25"/>
    <row r="1650" customFormat="1" x14ac:dyDescent="0.25"/>
    <row r="1651" customFormat="1" x14ac:dyDescent="0.25"/>
    <row r="1652" customFormat="1" x14ac:dyDescent="0.25"/>
    <row r="1653" customFormat="1" x14ac:dyDescent="0.25"/>
    <row r="1654" customFormat="1" x14ac:dyDescent="0.25"/>
    <row r="1655" customFormat="1" x14ac:dyDescent="0.25"/>
    <row r="1656" customFormat="1" x14ac:dyDescent="0.25"/>
    <row r="1657" customFormat="1" x14ac:dyDescent="0.25"/>
    <row r="1658" customFormat="1" x14ac:dyDescent="0.25"/>
    <row r="1659" customFormat="1" x14ac:dyDescent="0.25"/>
    <row r="1660" customFormat="1" x14ac:dyDescent="0.25"/>
    <row r="1661" customFormat="1" x14ac:dyDescent="0.25"/>
    <row r="1662" customFormat="1" x14ac:dyDescent="0.25"/>
    <row r="1663" customFormat="1" x14ac:dyDescent="0.25"/>
    <row r="1664" customFormat="1" x14ac:dyDescent="0.25"/>
    <row r="1665" customFormat="1" x14ac:dyDescent="0.25"/>
    <row r="1666" customFormat="1" x14ac:dyDescent="0.25"/>
    <row r="1667" customFormat="1" x14ac:dyDescent="0.25"/>
    <row r="1668" customFormat="1" x14ac:dyDescent="0.25"/>
    <row r="1669" customFormat="1" x14ac:dyDescent="0.25"/>
    <row r="1670" customFormat="1" x14ac:dyDescent="0.25"/>
    <row r="1671" customFormat="1" x14ac:dyDescent="0.25"/>
    <row r="1672" customFormat="1" x14ac:dyDescent="0.25"/>
    <row r="1673" customFormat="1" x14ac:dyDescent="0.25"/>
    <row r="1674" customFormat="1" x14ac:dyDescent="0.25"/>
    <row r="1675" customFormat="1" x14ac:dyDescent="0.25"/>
    <row r="1676" customFormat="1" x14ac:dyDescent="0.25"/>
    <row r="1677" customFormat="1" x14ac:dyDescent="0.25"/>
    <row r="1678" customFormat="1" x14ac:dyDescent="0.25"/>
    <row r="1679" customFormat="1" x14ac:dyDescent="0.25"/>
    <row r="1680" customFormat="1" x14ac:dyDescent="0.25"/>
    <row r="1681" customFormat="1" x14ac:dyDescent="0.25"/>
    <row r="1682" customFormat="1" x14ac:dyDescent="0.25"/>
    <row r="1683" customFormat="1" x14ac:dyDescent="0.25"/>
    <row r="1684" customFormat="1" x14ac:dyDescent="0.25"/>
    <row r="1685" customFormat="1" x14ac:dyDescent="0.25"/>
    <row r="1686" customFormat="1" x14ac:dyDescent="0.25"/>
    <row r="1687" customFormat="1" x14ac:dyDescent="0.25"/>
    <row r="1688" customFormat="1" x14ac:dyDescent="0.25"/>
    <row r="1689" customFormat="1" x14ac:dyDescent="0.25"/>
    <row r="1690" customFormat="1" x14ac:dyDescent="0.25"/>
    <row r="1691" customFormat="1" x14ac:dyDescent="0.25"/>
    <row r="1692" customFormat="1" x14ac:dyDescent="0.25"/>
    <row r="1693" customFormat="1" x14ac:dyDescent="0.25"/>
    <row r="1694" customFormat="1" x14ac:dyDescent="0.25"/>
    <row r="1695" customFormat="1" x14ac:dyDescent="0.25"/>
    <row r="1696" customFormat="1" x14ac:dyDescent="0.25"/>
    <row r="1697" customFormat="1" x14ac:dyDescent="0.25"/>
    <row r="1698" customFormat="1" x14ac:dyDescent="0.25"/>
    <row r="1699" customFormat="1" x14ac:dyDescent="0.25"/>
    <row r="1700" customFormat="1" x14ac:dyDescent="0.25"/>
    <row r="1701" customFormat="1" x14ac:dyDescent="0.25"/>
    <row r="1702" customFormat="1" x14ac:dyDescent="0.25"/>
    <row r="1703" customFormat="1" x14ac:dyDescent="0.25"/>
    <row r="1704" customFormat="1" x14ac:dyDescent="0.25"/>
    <row r="1705" customFormat="1" x14ac:dyDescent="0.25"/>
    <row r="1706" customFormat="1" x14ac:dyDescent="0.25"/>
    <row r="1707" customFormat="1" x14ac:dyDescent="0.25"/>
    <row r="1708" customFormat="1" x14ac:dyDescent="0.25"/>
    <row r="1709" customFormat="1" x14ac:dyDescent="0.25"/>
    <row r="1710" customFormat="1" x14ac:dyDescent="0.25"/>
    <row r="1711" customFormat="1" x14ac:dyDescent="0.25"/>
    <row r="1712" customFormat="1" x14ac:dyDescent="0.25"/>
    <row r="1713" customFormat="1" x14ac:dyDescent="0.25"/>
    <row r="1714" customFormat="1" x14ac:dyDescent="0.25"/>
    <row r="1715" customFormat="1" x14ac:dyDescent="0.25"/>
    <row r="1716" customFormat="1" x14ac:dyDescent="0.25"/>
    <row r="1717" customFormat="1" x14ac:dyDescent="0.25"/>
    <row r="1718" customFormat="1" x14ac:dyDescent="0.25"/>
    <row r="1719" customFormat="1" x14ac:dyDescent="0.25"/>
    <row r="1720" customFormat="1" x14ac:dyDescent="0.25"/>
    <row r="1721" customFormat="1" x14ac:dyDescent="0.25"/>
    <row r="1722" customFormat="1" x14ac:dyDescent="0.25"/>
    <row r="1723" customFormat="1" x14ac:dyDescent="0.25"/>
    <row r="1724" customFormat="1" x14ac:dyDescent="0.25"/>
    <row r="1725" customFormat="1" x14ac:dyDescent="0.25"/>
    <row r="1726" customFormat="1" x14ac:dyDescent="0.25"/>
    <row r="1727" customFormat="1" x14ac:dyDescent="0.25"/>
    <row r="1728" customFormat="1" x14ac:dyDescent="0.25"/>
    <row r="1729" customFormat="1" x14ac:dyDescent="0.25"/>
    <row r="1730" customFormat="1" x14ac:dyDescent="0.25"/>
    <row r="1731" customFormat="1" x14ac:dyDescent="0.25"/>
    <row r="1732" customFormat="1" x14ac:dyDescent="0.25"/>
    <row r="1733" customFormat="1" x14ac:dyDescent="0.25"/>
    <row r="1734" customFormat="1" x14ac:dyDescent="0.25"/>
    <row r="1735" customFormat="1" x14ac:dyDescent="0.25"/>
    <row r="1736" customFormat="1" x14ac:dyDescent="0.25"/>
    <row r="1737" customFormat="1" x14ac:dyDescent="0.25"/>
    <row r="1738" customFormat="1" x14ac:dyDescent="0.25"/>
    <row r="1739" customFormat="1" x14ac:dyDescent="0.25"/>
    <row r="1740" customFormat="1" x14ac:dyDescent="0.25"/>
    <row r="1741" customFormat="1" x14ac:dyDescent="0.25"/>
    <row r="1742" customFormat="1" x14ac:dyDescent="0.25"/>
    <row r="1743" customFormat="1" x14ac:dyDescent="0.25"/>
    <row r="1744" customFormat="1" x14ac:dyDescent="0.25"/>
    <row r="1745" customFormat="1" x14ac:dyDescent="0.25"/>
    <row r="1746" customFormat="1" x14ac:dyDescent="0.25"/>
    <row r="1747" customFormat="1" x14ac:dyDescent="0.25"/>
    <row r="1748" customFormat="1" x14ac:dyDescent="0.25"/>
    <row r="1749" customFormat="1" x14ac:dyDescent="0.25"/>
    <row r="1750" customFormat="1" x14ac:dyDescent="0.25"/>
    <row r="1751" customFormat="1" x14ac:dyDescent="0.25"/>
    <row r="1752" customFormat="1" x14ac:dyDescent="0.25"/>
    <row r="1753" customFormat="1" x14ac:dyDescent="0.25"/>
    <row r="1754" customFormat="1" x14ac:dyDescent="0.25"/>
    <row r="1755" customFormat="1" x14ac:dyDescent="0.25"/>
    <row r="1756" customFormat="1" x14ac:dyDescent="0.25"/>
    <row r="1757" customFormat="1" x14ac:dyDescent="0.25"/>
    <row r="1758" customFormat="1" x14ac:dyDescent="0.25"/>
    <row r="1759" customFormat="1" x14ac:dyDescent="0.25"/>
    <row r="1760" customFormat="1" x14ac:dyDescent="0.25"/>
    <row r="1761" customFormat="1" x14ac:dyDescent="0.25"/>
    <row r="1762" customFormat="1" x14ac:dyDescent="0.25"/>
    <row r="1763" customFormat="1" x14ac:dyDescent="0.25"/>
    <row r="1764" customFormat="1" x14ac:dyDescent="0.25"/>
    <row r="1765" customFormat="1" x14ac:dyDescent="0.25"/>
    <row r="1766" customFormat="1" x14ac:dyDescent="0.25"/>
    <row r="1767" customFormat="1" x14ac:dyDescent="0.25"/>
    <row r="1768" customFormat="1" x14ac:dyDescent="0.25"/>
    <row r="1769" customFormat="1" x14ac:dyDescent="0.25"/>
    <row r="1770" customFormat="1" x14ac:dyDescent="0.25"/>
    <row r="1771" customFormat="1" x14ac:dyDescent="0.25"/>
    <row r="1772" customFormat="1" x14ac:dyDescent="0.25"/>
    <row r="1773" customFormat="1" x14ac:dyDescent="0.25"/>
    <row r="1774" customFormat="1" x14ac:dyDescent="0.25"/>
    <row r="1775" customFormat="1" x14ac:dyDescent="0.25"/>
    <row r="1776" customFormat="1" x14ac:dyDescent="0.25"/>
    <row r="1777" customFormat="1" x14ac:dyDescent="0.25"/>
    <row r="1778" customFormat="1" x14ac:dyDescent="0.25"/>
    <row r="1779" customFormat="1" x14ac:dyDescent="0.25"/>
    <row r="1780" customFormat="1" x14ac:dyDescent="0.25"/>
    <row r="1781" customFormat="1" x14ac:dyDescent="0.25"/>
    <row r="1782" customFormat="1" x14ac:dyDescent="0.25"/>
    <row r="1783" customFormat="1" x14ac:dyDescent="0.25"/>
    <row r="1784" customFormat="1" x14ac:dyDescent="0.25"/>
    <row r="1785" customFormat="1" x14ac:dyDescent="0.25"/>
    <row r="1786" customFormat="1" x14ac:dyDescent="0.25"/>
    <row r="1787" customFormat="1" x14ac:dyDescent="0.25"/>
    <row r="1788" customFormat="1" x14ac:dyDescent="0.25"/>
    <row r="1789" customFormat="1" x14ac:dyDescent="0.25"/>
    <row r="1790" customFormat="1" x14ac:dyDescent="0.25"/>
    <row r="1791" customFormat="1" x14ac:dyDescent="0.25"/>
    <row r="1792" customFormat="1" x14ac:dyDescent="0.25"/>
    <row r="1793" customFormat="1" x14ac:dyDescent="0.25"/>
    <row r="1794" customFormat="1" x14ac:dyDescent="0.25"/>
    <row r="1795" customFormat="1" x14ac:dyDescent="0.25"/>
    <row r="1796" customFormat="1" x14ac:dyDescent="0.25"/>
    <row r="1797" customFormat="1" x14ac:dyDescent="0.25"/>
    <row r="1798" customFormat="1" x14ac:dyDescent="0.25"/>
    <row r="1799" customFormat="1" x14ac:dyDescent="0.25"/>
    <row r="1800" customFormat="1" x14ac:dyDescent="0.25"/>
    <row r="1801" customFormat="1" x14ac:dyDescent="0.25"/>
    <row r="1802" customFormat="1" x14ac:dyDescent="0.25"/>
    <row r="1803" customFormat="1" x14ac:dyDescent="0.25"/>
    <row r="1804" customFormat="1" x14ac:dyDescent="0.25"/>
    <row r="1805" customFormat="1" x14ac:dyDescent="0.25"/>
    <row r="1806" customFormat="1" x14ac:dyDescent="0.25"/>
    <row r="1807" customFormat="1" x14ac:dyDescent="0.25"/>
    <row r="1808" customFormat="1" x14ac:dyDescent="0.25"/>
    <row r="1809" customFormat="1" x14ac:dyDescent="0.25"/>
    <row r="1810" customFormat="1" x14ac:dyDescent="0.25"/>
    <row r="1811" customFormat="1" x14ac:dyDescent="0.25"/>
    <row r="1812" customFormat="1" x14ac:dyDescent="0.25"/>
    <row r="1813" customFormat="1" x14ac:dyDescent="0.25"/>
    <row r="1814" customFormat="1" x14ac:dyDescent="0.25"/>
    <row r="1815" customFormat="1" x14ac:dyDescent="0.25"/>
    <row r="1816" customFormat="1" x14ac:dyDescent="0.25"/>
    <row r="1817" customFormat="1" x14ac:dyDescent="0.25"/>
    <row r="1818" customFormat="1" x14ac:dyDescent="0.25"/>
    <row r="1819" customFormat="1" x14ac:dyDescent="0.25"/>
    <row r="1820" customFormat="1" x14ac:dyDescent="0.25"/>
    <row r="1821" customFormat="1" x14ac:dyDescent="0.25"/>
    <row r="1822" customFormat="1" x14ac:dyDescent="0.25"/>
    <row r="1823" customFormat="1" x14ac:dyDescent="0.25"/>
    <row r="1824" customFormat="1" x14ac:dyDescent="0.25"/>
    <row r="1825" customFormat="1" x14ac:dyDescent="0.25"/>
    <row r="1826" customFormat="1" x14ac:dyDescent="0.25"/>
    <row r="1827" customFormat="1" x14ac:dyDescent="0.25"/>
    <row r="1828" customFormat="1" x14ac:dyDescent="0.25"/>
    <row r="1829" customFormat="1" x14ac:dyDescent="0.25"/>
    <row r="1830" customFormat="1" x14ac:dyDescent="0.25"/>
    <row r="1831" customFormat="1" x14ac:dyDescent="0.25"/>
    <row r="1832" customFormat="1" x14ac:dyDescent="0.25"/>
    <row r="1833" customFormat="1" x14ac:dyDescent="0.25"/>
    <row r="1834" customFormat="1" x14ac:dyDescent="0.25"/>
    <row r="1835" customFormat="1" x14ac:dyDescent="0.25"/>
    <row r="1836" customFormat="1" x14ac:dyDescent="0.25"/>
    <row r="1837" customFormat="1" x14ac:dyDescent="0.25"/>
    <row r="1838" customFormat="1" x14ac:dyDescent="0.25"/>
    <row r="1839" customFormat="1" x14ac:dyDescent="0.25"/>
    <row r="1840" customFormat="1" x14ac:dyDescent="0.25"/>
    <row r="1841" customFormat="1" x14ac:dyDescent="0.25"/>
    <row r="1842" customFormat="1" x14ac:dyDescent="0.25"/>
    <row r="1843" customFormat="1" x14ac:dyDescent="0.25"/>
    <row r="1844" customFormat="1" x14ac:dyDescent="0.25"/>
    <row r="1845" customFormat="1" x14ac:dyDescent="0.25"/>
    <row r="1846" customFormat="1" x14ac:dyDescent="0.25"/>
    <row r="1847" customFormat="1" x14ac:dyDescent="0.25"/>
    <row r="1848" customFormat="1" x14ac:dyDescent="0.25"/>
    <row r="1849" customFormat="1" x14ac:dyDescent="0.25"/>
    <row r="1850" customFormat="1" x14ac:dyDescent="0.25"/>
    <row r="1851" customFormat="1" x14ac:dyDescent="0.25"/>
    <row r="1852" customFormat="1" x14ac:dyDescent="0.25"/>
    <row r="1853" customFormat="1" x14ac:dyDescent="0.25"/>
    <row r="1854" customFormat="1" x14ac:dyDescent="0.25"/>
    <row r="1855" customFormat="1" x14ac:dyDescent="0.25"/>
    <row r="1856" customFormat="1" x14ac:dyDescent="0.25"/>
    <row r="1857" customFormat="1" x14ac:dyDescent="0.25"/>
    <row r="1858" customFormat="1" x14ac:dyDescent="0.25"/>
    <row r="1859" customFormat="1" x14ac:dyDescent="0.25"/>
    <row r="1860" customFormat="1" x14ac:dyDescent="0.25"/>
    <row r="1861" customFormat="1" x14ac:dyDescent="0.25"/>
    <row r="1862" customFormat="1" x14ac:dyDescent="0.25"/>
    <row r="1863" customFormat="1" x14ac:dyDescent="0.25"/>
    <row r="1864" customFormat="1" x14ac:dyDescent="0.25"/>
    <row r="1865" customFormat="1" x14ac:dyDescent="0.25"/>
    <row r="1866" customFormat="1" x14ac:dyDescent="0.25"/>
    <row r="1867" customFormat="1" x14ac:dyDescent="0.25"/>
    <row r="1868" customFormat="1" x14ac:dyDescent="0.25"/>
    <row r="1869" customFormat="1" x14ac:dyDescent="0.25"/>
    <row r="1870" customFormat="1" x14ac:dyDescent="0.25"/>
    <row r="1871" customFormat="1" x14ac:dyDescent="0.25"/>
    <row r="1872" customFormat="1" x14ac:dyDescent="0.25"/>
    <row r="1873" customFormat="1" x14ac:dyDescent="0.25"/>
    <row r="1874" customFormat="1" x14ac:dyDescent="0.25"/>
    <row r="1875" customFormat="1" x14ac:dyDescent="0.25"/>
    <row r="1876" customFormat="1" x14ac:dyDescent="0.25"/>
    <row r="1877" customFormat="1" x14ac:dyDescent="0.25"/>
    <row r="1878" customFormat="1" x14ac:dyDescent="0.25"/>
    <row r="1879" customFormat="1" x14ac:dyDescent="0.25"/>
    <row r="1880" customFormat="1" x14ac:dyDescent="0.25"/>
    <row r="1881" customFormat="1" x14ac:dyDescent="0.25"/>
    <row r="1882" customFormat="1" x14ac:dyDescent="0.25"/>
    <row r="1883" customFormat="1" x14ac:dyDescent="0.25"/>
    <row r="1884" customFormat="1" x14ac:dyDescent="0.25"/>
    <row r="1885" customFormat="1" x14ac:dyDescent="0.25"/>
    <row r="1886" customFormat="1" x14ac:dyDescent="0.25"/>
    <row r="1887" customFormat="1" x14ac:dyDescent="0.25"/>
    <row r="1888" customFormat="1" x14ac:dyDescent="0.25"/>
    <row r="1889" customFormat="1" x14ac:dyDescent="0.25"/>
    <row r="1890" customFormat="1" x14ac:dyDescent="0.25"/>
    <row r="1891" customFormat="1" x14ac:dyDescent="0.25"/>
    <row r="1892" customFormat="1" x14ac:dyDescent="0.25"/>
    <row r="1893" customFormat="1" x14ac:dyDescent="0.25"/>
    <row r="1894" customFormat="1" x14ac:dyDescent="0.25"/>
    <row r="1895" customFormat="1" x14ac:dyDescent="0.25"/>
    <row r="1896" customFormat="1" x14ac:dyDescent="0.25"/>
    <row r="1897" customFormat="1" x14ac:dyDescent="0.25"/>
    <row r="1898" customFormat="1" x14ac:dyDescent="0.25"/>
    <row r="1899" customFormat="1" x14ac:dyDescent="0.25"/>
    <row r="1900" customFormat="1" x14ac:dyDescent="0.25"/>
    <row r="1901" customFormat="1" x14ac:dyDescent="0.25"/>
    <row r="1902" customFormat="1" x14ac:dyDescent="0.25"/>
    <row r="1903" customFormat="1" x14ac:dyDescent="0.25"/>
    <row r="1904" customFormat="1" x14ac:dyDescent="0.25"/>
    <row r="1905" customFormat="1" x14ac:dyDescent="0.25"/>
    <row r="1906" customFormat="1" x14ac:dyDescent="0.25"/>
    <row r="1907" customFormat="1" x14ac:dyDescent="0.25"/>
    <row r="1908" customFormat="1" x14ac:dyDescent="0.25"/>
    <row r="1909" customFormat="1" x14ac:dyDescent="0.25"/>
    <row r="1910" customFormat="1" x14ac:dyDescent="0.25"/>
    <row r="1911" customFormat="1" x14ac:dyDescent="0.25"/>
    <row r="1912" customFormat="1" x14ac:dyDescent="0.25"/>
    <row r="1913" customFormat="1" x14ac:dyDescent="0.25"/>
    <row r="1914" customFormat="1" x14ac:dyDescent="0.25"/>
    <row r="1915" customFormat="1" x14ac:dyDescent="0.25"/>
    <row r="1916" customFormat="1" x14ac:dyDescent="0.25"/>
    <row r="1917" customFormat="1" x14ac:dyDescent="0.25"/>
    <row r="1918" customFormat="1" x14ac:dyDescent="0.25"/>
    <row r="1919" customFormat="1" x14ac:dyDescent="0.25"/>
    <row r="1920" customFormat="1" x14ac:dyDescent="0.25"/>
    <row r="1921" customFormat="1" x14ac:dyDescent="0.25"/>
    <row r="1922" customFormat="1" x14ac:dyDescent="0.25"/>
    <row r="1923" customFormat="1" x14ac:dyDescent="0.25"/>
    <row r="1924" customFormat="1" x14ac:dyDescent="0.25"/>
    <row r="1925" customFormat="1" x14ac:dyDescent="0.25"/>
    <row r="1926" customFormat="1" x14ac:dyDescent="0.25"/>
    <row r="1927" customFormat="1" x14ac:dyDescent="0.25"/>
    <row r="1928" customFormat="1" x14ac:dyDescent="0.25"/>
    <row r="1929" customFormat="1" x14ac:dyDescent="0.25"/>
    <row r="1930" customFormat="1" x14ac:dyDescent="0.25"/>
    <row r="1931" customFormat="1" x14ac:dyDescent="0.25"/>
    <row r="1932" customFormat="1" x14ac:dyDescent="0.25"/>
    <row r="1933" customFormat="1" x14ac:dyDescent="0.25"/>
    <row r="1934" customFormat="1" x14ac:dyDescent="0.25"/>
    <row r="1935" customFormat="1" x14ac:dyDescent="0.25"/>
    <row r="1936" customFormat="1" x14ac:dyDescent="0.25"/>
    <row r="1937" customFormat="1" x14ac:dyDescent="0.25"/>
    <row r="1938" customFormat="1" x14ac:dyDescent="0.25"/>
    <row r="1939" customFormat="1" x14ac:dyDescent="0.25"/>
    <row r="1940" customFormat="1" x14ac:dyDescent="0.25"/>
    <row r="1941" customFormat="1" x14ac:dyDescent="0.25"/>
    <row r="1942" customFormat="1" x14ac:dyDescent="0.25"/>
    <row r="1943" customFormat="1" x14ac:dyDescent="0.25"/>
    <row r="1944" customFormat="1" x14ac:dyDescent="0.25"/>
    <row r="1945" customFormat="1" x14ac:dyDescent="0.25"/>
    <row r="1946" customFormat="1" x14ac:dyDescent="0.25"/>
    <row r="1947" customFormat="1" x14ac:dyDescent="0.25"/>
    <row r="1948" customFormat="1" x14ac:dyDescent="0.25"/>
    <row r="1949" customFormat="1" x14ac:dyDescent="0.25"/>
    <row r="1950" customFormat="1" x14ac:dyDescent="0.25"/>
    <row r="1951" customFormat="1" x14ac:dyDescent="0.25"/>
    <row r="1952" customFormat="1" x14ac:dyDescent="0.25"/>
    <row r="1953" customFormat="1" x14ac:dyDescent="0.25"/>
    <row r="1954" customFormat="1" x14ac:dyDescent="0.25"/>
    <row r="1955" customFormat="1" x14ac:dyDescent="0.25"/>
    <row r="1956" customFormat="1" x14ac:dyDescent="0.25"/>
    <row r="1957" customFormat="1" x14ac:dyDescent="0.25"/>
    <row r="1958" customFormat="1" x14ac:dyDescent="0.25"/>
    <row r="1959" customFormat="1" x14ac:dyDescent="0.25"/>
    <row r="1960" customFormat="1" x14ac:dyDescent="0.25"/>
    <row r="1961" customFormat="1" x14ac:dyDescent="0.25"/>
    <row r="1962" customFormat="1" x14ac:dyDescent="0.25"/>
    <row r="1963" customFormat="1" x14ac:dyDescent="0.25"/>
    <row r="1964" customFormat="1" x14ac:dyDescent="0.25"/>
    <row r="1965" customFormat="1" x14ac:dyDescent="0.25"/>
    <row r="1966" customFormat="1" x14ac:dyDescent="0.25"/>
    <row r="1967" customFormat="1" x14ac:dyDescent="0.25"/>
    <row r="1968" customFormat="1" x14ac:dyDescent="0.25"/>
    <row r="1969" customFormat="1" x14ac:dyDescent="0.25"/>
    <row r="1970" customFormat="1" x14ac:dyDescent="0.25"/>
    <row r="1971" customFormat="1" x14ac:dyDescent="0.25"/>
    <row r="1972" customFormat="1" x14ac:dyDescent="0.25"/>
    <row r="1973" customFormat="1" x14ac:dyDescent="0.25"/>
    <row r="1974" customFormat="1" x14ac:dyDescent="0.25"/>
    <row r="1975" customFormat="1" x14ac:dyDescent="0.25"/>
    <row r="1976" customFormat="1" x14ac:dyDescent="0.25"/>
    <row r="1977" customFormat="1" x14ac:dyDescent="0.25"/>
    <row r="1978" customFormat="1" x14ac:dyDescent="0.25"/>
    <row r="1979" customFormat="1" x14ac:dyDescent="0.25"/>
    <row r="1980" customFormat="1" x14ac:dyDescent="0.25"/>
    <row r="1981" customFormat="1" x14ac:dyDescent="0.25"/>
    <row r="1982" customFormat="1" x14ac:dyDescent="0.25"/>
    <row r="1983" customFormat="1" x14ac:dyDescent="0.25"/>
    <row r="1984" customFormat="1" x14ac:dyDescent="0.25"/>
    <row r="1985" customFormat="1" x14ac:dyDescent="0.25"/>
    <row r="1986" customFormat="1" x14ac:dyDescent="0.25"/>
    <row r="1987" customFormat="1" x14ac:dyDescent="0.25"/>
    <row r="1988" customFormat="1" x14ac:dyDescent="0.25"/>
    <row r="1989" customFormat="1" x14ac:dyDescent="0.25"/>
    <row r="1990" customFormat="1" x14ac:dyDescent="0.25"/>
    <row r="1991" customFormat="1" x14ac:dyDescent="0.25"/>
    <row r="1992" customFormat="1" x14ac:dyDescent="0.25"/>
    <row r="1993" customFormat="1" x14ac:dyDescent="0.25"/>
    <row r="1994" customFormat="1" x14ac:dyDescent="0.25"/>
    <row r="1995" customFormat="1" x14ac:dyDescent="0.25"/>
    <row r="1996" customFormat="1" x14ac:dyDescent="0.25"/>
    <row r="1997" customFormat="1" x14ac:dyDescent="0.25"/>
    <row r="1998" customFormat="1" x14ac:dyDescent="0.25"/>
    <row r="1999" customFormat="1" x14ac:dyDescent="0.25"/>
    <row r="2000" customFormat="1" x14ac:dyDescent="0.25"/>
    <row r="2001" customFormat="1" x14ac:dyDescent="0.25"/>
    <row r="2002" customFormat="1" x14ac:dyDescent="0.25"/>
    <row r="2003" customFormat="1" x14ac:dyDescent="0.25"/>
    <row r="2004" customFormat="1" x14ac:dyDescent="0.25"/>
    <row r="2005" customFormat="1" x14ac:dyDescent="0.25"/>
    <row r="2006" customFormat="1" x14ac:dyDescent="0.25"/>
    <row r="2007" customFormat="1" x14ac:dyDescent="0.25"/>
    <row r="2008" customFormat="1" x14ac:dyDescent="0.25"/>
    <row r="2009" customFormat="1" x14ac:dyDescent="0.25"/>
    <row r="2010" customFormat="1" x14ac:dyDescent="0.25"/>
    <row r="2011" customFormat="1" x14ac:dyDescent="0.25"/>
    <row r="2012" customFormat="1" x14ac:dyDescent="0.25"/>
    <row r="2013" customFormat="1" x14ac:dyDescent="0.25"/>
    <row r="2014" customFormat="1" x14ac:dyDescent="0.25"/>
    <row r="2015" customFormat="1" x14ac:dyDescent="0.25"/>
    <row r="2016" customFormat="1" x14ac:dyDescent="0.25"/>
    <row r="2017" customFormat="1" x14ac:dyDescent="0.25"/>
    <row r="2018" customFormat="1" x14ac:dyDescent="0.25"/>
    <row r="2019" customFormat="1" x14ac:dyDescent="0.25"/>
    <row r="2020" customFormat="1" x14ac:dyDescent="0.25"/>
    <row r="2021" customFormat="1" x14ac:dyDescent="0.25"/>
    <row r="2022" customFormat="1" x14ac:dyDescent="0.25"/>
    <row r="2023" customFormat="1" x14ac:dyDescent="0.25"/>
    <row r="2024" customFormat="1" x14ac:dyDescent="0.25"/>
    <row r="2025" customFormat="1" x14ac:dyDescent="0.25"/>
    <row r="2026" customFormat="1" x14ac:dyDescent="0.25"/>
    <row r="2027" customFormat="1" x14ac:dyDescent="0.25"/>
    <row r="2028" customFormat="1" x14ac:dyDescent="0.25"/>
    <row r="2029" customFormat="1" x14ac:dyDescent="0.25"/>
    <row r="2030" customFormat="1" x14ac:dyDescent="0.25"/>
    <row r="2031" customFormat="1" x14ac:dyDescent="0.25"/>
    <row r="2032" customFormat="1" x14ac:dyDescent="0.25"/>
    <row r="2033" customFormat="1" x14ac:dyDescent="0.25"/>
    <row r="2034" customFormat="1" x14ac:dyDescent="0.25"/>
    <row r="2035" customFormat="1" x14ac:dyDescent="0.25"/>
    <row r="2036" customFormat="1" x14ac:dyDescent="0.25"/>
    <row r="2037" customFormat="1" x14ac:dyDescent="0.25"/>
    <row r="2038" customFormat="1" x14ac:dyDescent="0.25"/>
    <row r="2039" customFormat="1" x14ac:dyDescent="0.25"/>
    <row r="2040" customFormat="1" x14ac:dyDescent="0.25"/>
    <row r="2041" customFormat="1" x14ac:dyDescent="0.25"/>
    <row r="2042" customFormat="1" x14ac:dyDescent="0.25"/>
    <row r="2043" customFormat="1" x14ac:dyDescent="0.25"/>
    <row r="2044" customFormat="1" x14ac:dyDescent="0.25"/>
    <row r="2045" customFormat="1" x14ac:dyDescent="0.25"/>
    <row r="2046" customFormat="1" x14ac:dyDescent="0.25"/>
    <row r="2047" customFormat="1" x14ac:dyDescent="0.25"/>
    <row r="2048" customFormat="1" x14ac:dyDescent="0.25"/>
    <row r="2049" customFormat="1" x14ac:dyDescent="0.25"/>
    <row r="2050" customFormat="1" x14ac:dyDescent="0.25"/>
    <row r="2051" customFormat="1" x14ac:dyDescent="0.25"/>
    <row r="2052" customFormat="1" x14ac:dyDescent="0.25"/>
    <row r="2053" customFormat="1" x14ac:dyDescent="0.25"/>
    <row r="2054" customFormat="1" x14ac:dyDescent="0.25"/>
    <row r="2055" customFormat="1" x14ac:dyDescent="0.25"/>
    <row r="2056" customFormat="1" x14ac:dyDescent="0.25"/>
    <row r="2057" customFormat="1" x14ac:dyDescent="0.25"/>
    <row r="2058" customFormat="1" x14ac:dyDescent="0.25"/>
    <row r="2059" customFormat="1" x14ac:dyDescent="0.25"/>
    <row r="2060" customFormat="1" x14ac:dyDescent="0.25"/>
    <row r="2061" customFormat="1" x14ac:dyDescent="0.25"/>
    <row r="2062" customFormat="1" x14ac:dyDescent="0.25"/>
    <row r="2063" customFormat="1" x14ac:dyDescent="0.25"/>
    <row r="2064" customFormat="1" x14ac:dyDescent="0.25"/>
    <row r="2065" customFormat="1" x14ac:dyDescent="0.25"/>
    <row r="2066" customFormat="1" x14ac:dyDescent="0.25"/>
    <row r="2067" customFormat="1" x14ac:dyDescent="0.25"/>
    <row r="2068" customFormat="1" x14ac:dyDescent="0.25"/>
    <row r="2069" customFormat="1" x14ac:dyDescent="0.25"/>
    <row r="2070" customFormat="1" x14ac:dyDescent="0.25"/>
    <row r="2071" customFormat="1" x14ac:dyDescent="0.25"/>
    <row r="2072" customFormat="1" x14ac:dyDescent="0.25"/>
    <row r="2073" customFormat="1" x14ac:dyDescent="0.25"/>
    <row r="2074" customFormat="1" x14ac:dyDescent="0.25"/>
    <row r="2075" customFormat="1" x14ac:dyDescent="0.25"/>
    <row r="2076" customFormat="1" x14ac:dyDescent="0.25"/>
    <row r="2077" customFormat="1" x14ac:dyDescent="0.25"/>
    <row r="2078" customFormat="1" x14ac:dyDescent="0.25"/>
    <row r="2079" customFormat="1" x14ac:dyDescent="0.25"/>
    <row r="2080" customFormat="1" x14ac:dyDescent="0.25"/>
    <row r="2081" customFormat="1" x14ac:dyDescent="0.25"/>
    <row r="2082" customFormat="1" x14ac:dyDescent="0.25"/>
    <row r="2083" customFormat="1" x14ac:dyDescent="0.25"/>
    <row r="2084" customFormat="1" x14ac:dyDescent="0.25"/>
    <row r="2085" customFormat="1" x14ac:dyDescent="0.25"/>
    <row r="2086" customFormat="1" x14ac:dyDescent="0.25"/>
    <row r="2087" customFormat="1" x14ac:dyDescent="0.25"/>
    <row r="2088" customFormat="1" x14ac:dyDescent="0.25"/>
    <row r="2089" customFormat="1" x14ac:dyDescent="0.25"/>
    <row r="2090" customFormat="1" x14ac:dyDescent="0.25"/>
    <row r="2091" customFormat="1" x14ac:dyDescent="0.25"/>
    <row r="2092" customFormat="1" x14ac:dyDescent="0.25"/>
    <row r="2093" customFormat="1" x14ac:dyDescent="0.25"/>
    <row r="2094" customFormat="1" x14ac:dyDescent="0.25"/>
    <row r="2095" customFormat="1" x14ac:dyDescent="0.25"/>
    <row r="2096" customFormat="1" x14ac:dyDescent="0.25"/>
    <row r="2097" customFormat="1" x14ac:dyDescent="0.25"/>
    <row r="2098" customFormat="1" x14ac:dyDescent="0.25"/>
    <row r="2099" customFormat="1" x14ac:dyDescent="0.25"/>
    <row r="2100" customFormat="1" x14ac:dyDescent="0.25"/>
    <row r="2101" customFormat="1" x14ac:dyDescent="0.25"/>
    <row r="2102" customFormat="1" x14ac:dyDescent="0.25"/>
    <row r="2103" customFormat="1" x14ac:dyDescent="0.25"/>
    <row r="2104" customFormat="1" x14ac:dyDescent="0.25"/>
    <row r="2105" customFormat="1" x14ac:dyDescent="0.25"/>
    <row r="2106" customFormat="1" x14ac:dyDescent="0.25"/>
    <row r="2107" customFormat="1" x14ac:dyDescent="0.25"/>
    <row r="2108" customFormat="1" x14ac:dyDescent="0.25"/>
    <row r="2109" customFormat="1" x14ac:dyDescent="0.25"/>
    <row r="2110" customFormat="1" x14ac:dyDescent="0.25"/>
    <row r="2111" customFormat="1" x14ac:dyDescent="0.25"/>
    <row r="2112" customFormat="1" x14ac:dyDescent="0.25"/>
    <row r="2113" customFormat="1" x14ac:dyDescent="0.25"/>
    <row r="2114" customFormat="1" x14ac:dyDescent="0.25"/>
    <row r="2115" customFormat="1" x14ac:dyDescent="0.25"/>
    <row r="2116" customFormat="1" x14ac:dyDescent="0.25"/>
    <row r="2117" customFormat="1" x14ac:dyDescent="0.25"/>
    <row r="2118" customFormat="1" x14ac:dyDescent="0.25"/>
    <row r="2119" customFormat="1" x14ac:dyDescent="0.25"/>
    <row r="2120" customFormat="1" x14ac:dyDescent="0.25"/>
    <row r="2121" customFormat="1" x14ac:dyDescent="0.25"/>
    <row r="2122" customFormat="1" x14ac:dyDescent="0.25"/>
    <row r="2123" customFormat="1" x14ac:dyDescent="0.25"/>
    <row r="2124" customFormat="1" x14ac:dyDescent="0.25"/>
    <row r="2125" customFormat="1" x14ac:dyDescent="0.25"/>
    <row r="2126" customFormat="1" x14ac:dyDescent="0.25"/>
    <row r="2127" customFormat="1" x14ac:dyDescent="0.25"/>
    <row r="2128" customFormat="1" x14ac:dyDescent="0.25"/>
    <row r="2129" customFormat="1" x14ac:dyDescent="0.25"/>
    <row r="2130" customFormat="1" x14ac:dyDescent="0.25"/>
    <row r="2131" customFormat="1" x14ac:dyDescent="0.25"/>
    <row r="2132" customFormat="1" x14ac:dyDescent="0.25"/>
    <row r="2133" customFormat="1" x14ac:dyDescent="0.25"/>
    <row r="2134" customFormat="1" x14ac:dyDescent="0.25"/>
    <row r="2135" customFormat="1" x14ac:dyDescent="0.25"/>
    <row r="2136" customFormat="1" x14ac:dyDescent="0.25"/>
    <row r="2137" customFormat="1" x14ac:dyDescent="0.25"/>
    <row r="2138" customFormat="1" x14ac:dyDescent="0.25"/>
    <row r="2139" customFormat="1" x14ac:dyDescent="0.25"/>
    <row r="2140" customFormat="1" x14ac:dyDescent="0.25"/>
    <row r="2141" customFormat="1" x14ac:dyDescent="0.25"/>
    <row r="2142" customFormat="1" x14ac:dyDescent="0.25"/>
    <row r="2143" customFormat="1" x14ac:dyDescent="0.25"/>
    <row r="2144" customFormat="1" x14ac:dyDescent="0.25"/>
    <row r="2145" customFormat="1" x14ac:dyDescent="0.25"/>
    <row r="2146" customFormat="1" x14ac:dyDescent="0.25"/>
    <row r="2147" customFormat="1" x14ac:dyDescent="0.25"/>
    <row r="2148" customFormat="1" x14ac:dyDescent="0.25"/>
    <row r="2149" customFormat="1" x14ac:dyDescent="0.25"/>
    <row r="2150" customFormat="1" x14ac:dyDescent="0.25"/>
    <row r="2151" customFormat="1" x14ac:dyDescent="0.25"/>
    <row r="2152" customFormat="1" x14ac:dyDescent="0.25"/>
    <row r="2153" customFormat="1" x14ac:dyDescent="0.25"/>
    <row r="2154" customFormat="1" x14ac:dyDescent="0.25"/>
    <row r="2155" customFormat="1" x14ac:dyDescent="0.25"/>
    <row r="2156" customFormat="1" x14ac:dyDescent="0.25"/>
    <row r="2157" customFormat="1" x14ac:dyDescent="0.25"/>
    <row r="2158" customFormat="1" x14ac:dyDescent="0.25"/>
    <row r="2159" customFormat="1" x14ac:dyDescent="0.25"/>
    <row r="2160" customFormat="1" x14ac:dyDescent="0.25"/>
    <row r="2161" customFormat="1" x14ac:dyDescent="0.25"/>
    <row r="2162" customFormat="1" x14ac:dyDescent="0.25"/>
    <row r="2163" customFormat="1" x14ac:dyDescent="0.25"/>
    <row r="2164" customFormat="1" x14ac:dyDescent="0.25"/>
    <row r="2165" customFormat="1" x14ac:dyDescent="0.25"/>
    <row r="2166" customFormat="1" x14ac:dyDescent="0.25"/>
    <row r="2167" customFormat="1" x14ac:dyDescent="0.25"/>
    <row r="2168" customFormat="1" x14ac:dyDescent="0.25"/>
    <row r="2169" customFormat="1" x14ac:dyDescent="0.25"/>
    <row r="2170" customFormat="1" x14ac:dyDescent="0.25"/>
    <row r="2171" customFormat="1" x14ac:dyDescent="0.25"/>
    <row r="2172" customFormat="1" x14ac:dyDescent="0.25"/>
    <row r="2173" customFormat="1" x14ac:dyDescent="0.25"/>
    <row r="2174" customFormat="1" x14ac:dyDescent="0.25"/>
    <row r="2175" customFormat="1" x14ac:dyDescent="0.25"/>
    <row r="2176" customFormat="1" x14ac:dyDescent="0.25"/>
    <row r="2177" customFormat="1" x14ac:dyDescent="0.25"/>
    <row r="2178" customFormat="1" x14ac:dyDescent="0.25"/>
    <row r="2179" customFormat="1" x14ac:dyDescent="0.25"/>
    <row r="2180" customFormat="1" x14ac:dyDescent="0.25"/>
    <row r="2181" customFormat="1" x14ac:dyDescent="0.25"/>
    <row r="2182" customFormat="1" x14ac:dyDescent="0.25"/>
    <row r="2183" customFormat="1" x14ac:dyDescent="0.25"/>
    <row r="2184" customFormat="1" x14ac:dyDescent="0.25"/>
    <row r="2185" customFormat="1" x14ac:dyDescent="0.25"/>
    <row r="2186" customFormat="1" x14ac:dyDescent="0.25"/>
    <row r="2187" customFormat="1" x14ac:dyDescent="0.25"/>
    <row r="2188" customFormat="1" x14ac:dyDescent="0.25"/>
    <row r="2189" customFormat="1" x14ac:dyDescent="0.25"/>
    <row r="2190" customFormat="1" x14ac:dyDescent="0.25"/>
    <row r="2191" customFormat="1" x14ac:dyDescent="0.25"/>
    <row r="2192" customFormat="1" x14ac:dyDescent="0.25"/>
    <row r="2193" customFormat="1" x14ac:dyDescent="0.25"/>
    <row r="2194" customFormat="1" x14ac:dyDescent="0.25"/>
    <row r="2195" customFormat="1" x14ac:dyDescent="0.25"/>
    <row r="2196" customFormat="1" x14ac:dyDescent="0.25"/>
    <row r="2197" customFormat="1" x14ac:dyDescent="0.25"/>
    <row r="2198" customFormat="1" x14ac:dyDescent="0.25"/>
    <row r="2199" customFormat="1" x14ac:dyDescent="0.25"/>
    <row r="2200" customFormat="1" x14ac:dyDescent="0.25"/>
    <row r="2201" customFormat="1" x14ac:dyDescent="0.25"/>
    <row r="2202" customFormat="1" x14ac:dyDescent="0.25"/>
    <row r="2203" customFormat="1" x14ac:dyDescent="0.25"/>
    <row r="2204" customFormat="1" x14ac:dyDescent="0.25"/>
    <row r="2205" customFormat="1" x14ac:dyDescent="0.25"/>
    <row r="2206" customFormat="1" x14ac:dyDescent="0.25"/>
    <row r="2207" customFormat="1" x14ac:dyDescent="0.25"/>
    <row r="2208" customFormat="1" x14ac:dyDescent="0.25"/>
    <row r="2209" customFormat="1" x14ac:dyDescent="0.25"/>
    <row r="2210" customFormat="1" x14ac:dyDescent="0.25"/>
    <row r="2211" customFormat="1" x14ac:dyDescent="0.25"/>
    <row r="2212" customFormat="1" x14ac:dyDescent="0.25"/>
    <row r="2213" customFormat="1" x14ac:dyDescent="0.25"/>
    <row r="2214" customFormat="1" x14ac:dyDescent="0.25"/>
    <row r="2215" customFormat="1" x14ac:dyDescent="0.25"/>
    <row r="2216" customFormat="1" x14ac:dyDescent="0.25"/>
    <row r="2217" customFormat="1" x14ac:dyDescent="0.25"/>
    <row r="2218" customFormat="1" x14ac:dyDescent="0.25"/>
    <row r="2219" customFormat="1" x14ac:dyDescent="0.25"/>
    <row r="2220" customFormat="1" x14ac:dyDescent="0.25"/>
    <row r="2221" customFormat="1" x14ac:dyDescent="0.25"/>
    <row r="2222" customFormat="1" x14ac:dyDescent="0.25"/>
    <row r="2223" customFormat="1" x14ac:dyDescent="0.25"/>
    <row r="2224" customFormat="1" x14ac:dyDescent="0.25"/>
    <row r="2225" customFormat="1" x14ac:dyDescent="0.25"/>
    <row r="2226" customFormat="1" x14ac:dyDescent="0.25"/>
    <row r="2227" customFormat="1" x14ac:dyDescent="0.25"/>
    <row r="2228" customFormat="1" x14ac:dyDescent="0.25"/>
    <row r="2229" customFormat="1" x14ac:dyDescent="0.25"/>
    <row r="2230" customFormat="1" x14ac:dyDescent="0.25"/>
    <row r="2231" customFormat="1" x14ac:dyDescent="0.25"/>
    <row r="2232" customFormat="1" x14ac:dyDescent="0.25"/>
    <row r="2233" customFormat="1" x14ac:dyDescent="0.25"/>
    <row r="2234" customFormat="1" x14ac:dyDescent="0.25"/>
    <row r="2235" customFormat="1" x14ac:dyDescent="0.25"/>
    <row r="2236" customFormat="1" x14ac:dyDescent="0.25"/>
    <row r="2237" customFormat="1" x14ac:dyDescent="0.25"/>
    <row r="2238" customFormat="1" x14ac:dyDescent="0.25"/>
    <row r="2239" customFormat="1" x14ac:dyDescent="0.25"/>
    <row r="2240" customFormat="1" x14ac:dyDescent="0.25"/>
    <row r="2241" customFormat="1" x14ac:dyDescent="0.25"/>
    <row r="2242" customFormat="1" x14ac:dyDescent="0.25"/>
    <row r="2243" customFormat="1" x14ac:dyDescent="0.25"/>
    <row r="2244" customFormat="1" x14ac:dyDescent="0.25"/>
    <row r="2245" customFormat="1" x14ac:dyDescent="0.25"/>
    <row r="2246" customFormat="1" x14ac:dyDescent="0.25"/>
    <row r="2247" customFormat="1" x14ac:dyDescent="0.25"/>
    <row r="2248" customFormat="1" x14ac:dyDescent="0.25"/>
    <row r="2249" customFormat="1" x14ac:dyDescent="0.25"/>
    <row r="2250" customFormat="1" x14ac:dyDescent="0.25"/>
    <row r="2251" customFormat="1" x14ac:dyDescent="0.25"/>
    <row r="2252" customFormat="1" x14ac:dyDescent="0.25"/>
    <row r="2253" customFormat="1" x14ac:dyDescent="0.25"/>
    <row r="2254" customFormat="1" x14ac:dyDescent="0.25"/>
    <row r="2255" customFormat="1" x14ac:dyDescent="0.25"/>
    <row r="2256" customFormat="1" x14ac:dyDescent="0.25"/>
    <row r="2257" customFormat="1" x14ac:dyDescent="0.25"/>
    <row r="2258" customFormat="1" x14ac:dyDescent="0.25"/>
    <row r="2259" customFormat="1" x14ac:dyDescent="0.25"/>
    <row r="2260" customFormat="1" x14ac:dyDescent="0.25"/>
    <row r="2261" customFormat="1" x14ac:dyDescent="0.25"/>
    <row r="2262" customFormat="1" x14ac:dyDescent="0.25"/>
    <row r="2263" customFormat="1" x14ac:dyDescent="0.25"/>
    <row r="2264" customFormat="1" x14ac:dyDescent="0.25"/>
    <row r="2265" customFormat="1" x14ac:dyDescent="0.25"/>
    <row r="2266" customFormat="1" x14ac:dyDescent="0.25"/>
    <row r="2267" customFormat="1" x14ac:dyDescent="0.25"/>
    <row r="2268" customFormat="1" x14ac:dyDescent="0.25"/>
    <row r="2269" customFormat="1" x14ac:dyDescent="0.25"/>
    <row r="2270" customFormat="1" x14ac:dyDescent="0.25"/>
    <row r="2271" customFormat="1" x14ac:dyDescent="0.25"/>
    <row r="2272" customFormat="1" x14ac:dyDescent="0.25"/>
    <row r="2273" customFormat="1" x14ac:dyDescent="0.25"/>
    <row r="2274" customFormat="1" x14ac:dyDescent="0.25"/>
    <row r="2275" customFormat="1" x14ac:dyDescent="0.25"/>
    <row r="2276" customFormat="1" x14ac:dyDescent="0.25"/>
    <row r="2277" customFormat="1" x14ac:dyDescent="0.25"/>
    <row r="2278" customFormat="1" x14ac:dyDescent="0.25"/>
    <row r="2279" customFormat="1" x14ac:dyDescent="0.25"/>
    <row r="2280" customFormat="1" x14ac:dyDescent="0.25"/>
    <row r="2281" customFormat="1" x14ac:dyDescent="0.25"/>
    <row r="2282" customFormat="1" x14ac:dyDescent="0.25"/>
    <row r="2283" customFormat="1" x14ac:dyDescent="0.25"/>
    <row r="2284" customFormat="1" x14ac:dyDescent="0.25"/>
    <row r="2285" customFormat="1" x14ac:dyDescent="0.25"/>
    <row r="2286" customFormat="1" x14ac:dyDescent="0.25"/>
    <row r="2287" customFormat="1" x14ac:dyDescent="0.25"/>
    <row r="2288" customFormat="1" x14ac:dyDescent="0.25"/>
    <row r="2289" customFormat="1" x14ac:dyDescent="0.25"/>
    <row r="2290" customFormat="1" x14ac:dyDescent="0.25"/>
    <row r="2291" customFormat="1" x14ac:dyDescent="0.25"/>
    <row r="2292" customFormat="1" x14ac:dyDescent="0.25"/>
    <row r="2293" customFormat="1" x14ac:dyDescent="0.25"/>
    <row r="2294" customFormat="1" x14ac:dyDescent="0.25"/>
    <row r="2295" customFormat="1" x14ac:dyDescent="0.25"/>
    <row r="2296" customFormat="1" x14ac:dyDescent="0.25"/>
    <row r="2297" customFormat="1" x14ac:dyDescent="0.25"/>
    <row r="2298" customFormat="1" x14ac:dyDescent="0.25"/>
    <row r="2299" customFormat="1" x14ac:dyDescent="0.25"/>
    <row r="2300" customFormat="1" x14ac:dyDescent="0.25"/>
    <row r="2301" customFormat="1" x14ac:dyDescent="0.25"/>
    <row r="2302" customFormat="1" x14ac:dyDescent="0.25"/>
    <row r="2303" customFormat="1" x14ac:dyDescent="0.25"/>
    <row r="2304" customFormat="1" x14ac:dyDescent="0.25"/>
    <row r="2305" customFormat="1" x14ac:dyDescent="0.25"/>
    <row r="2306" customFormat="1" x14ac:dyDescent="0.25"/>
    <row r="2307" customFormat="1" x14ac:dyDescent="0.25"/>
    <row r="2308" customFormat="1" x14ac:dyDescent="0.25"/>
    <row r="2309" customFormat="1" x14ac:dyDescent="0.25"/>
    <row r="2310" customFormat="1" x14ac:dyDescent="0.25"/>
    <row r="2311" customFormat="1" x14ac:dyDescent="0.25"/>
    <row r="2312" customFormat="1" x14ac:dyDescent="0.25"/>
    <row r="2313" customFormat="1" x14ac:dyDescent="0.25"/>
    <row r="2314" customFormat="1" x14ac:dyDescent="0.25"/>
    <row r="2315" customFormat="1" x14ac:dyDescent="0.25"/>
    <row r="2316" customFormat="1" x14ac:dyDescent="0.25"/>
    <row r="2317" customFormat="1" x14ac:dyDescent="0.25"/>
    <row r="2318" customFormat="1" x14ac:dyDescent="0.25"/>
    <row r="2319" customFormat="1" x14ac:dyDescent="0.25"/>
    <row r="2320" customFormat="1" x14ac:dyDescent="0.25"/>
    <row r="2321" customFormat="1" x14ac:dyDescent="0.25"/>
    <row r="2322" customFormat="1" x14ac:dyDescent="0.25"/>
    <row r="2323" customFormat="1" x14ac:dyDescent="0.25"/>
    <row r="2324" customFormat="1" x14ac:dyDescent="0.25"/>
    <row r="2325" customFormat="1" x14ac:dyDescent="0.25"/>
    <row r="2326" customFormat="1" x14ac:dyDescent="0.25"/>
    <row r="2327" customFormat="1" x14ac:dyDescent="0.25"/>
    <row r="2328" customFormat="1" x14ac:dyDescent="0.25"/>
    <row r="2329" customFormat="1" x14ac:dyDescent="0.25"/>
    <row r="2330" customFormat="1" x14ac:dyDescent="0.25"/>
    <row r="2331" customFormat="1" x14ac:dyDescent="0.25"/>
    <row r="2332" customFormat="1" x14ac:dyDescent="0.25"/>
    <row r="2333" customFormat="1" x14ac:dyDescent="0.25"/>
    <row r="2334" customFormat="1" x14ac:dyDescent="0.25"/>
    <row r="2335" customFormat="1" x14ac:dyDescent="0.25"/>
    <row r="2336" customFormat="1" x14ac:dyDescent="0.25"/>
    <row r="2337" customFormat="1" x14ac:dyDescent="0.25"/>
    <row r="2338" customFormat="1" x14ac:dyDescent="0.25"/>
    <row r="2339" customFormat="1" x14ac:dyDescent="0.25"/>
    <row r="2340" customFormat="1" x14ac:dyDescent="0.25"/>
    <row r="2341" customFormat="1" x14ac:dyDescent="0.25"/>
    <row r="2342" customFormat="1" x14ac:dyDescent="0.25"/>
    <row r="2343" customFormat="1" x14ac:dyDescent="0.25"/>
    <row r="2344" customFormat="1" x14ac:dyDescent="0.25"/>
    <row r="2345" customFormat="1" x14ac:dyDescent="0.25"/>
    <row r="2346" customFormat="1" x14ac:dyDescent="0.25"/>
    <row r="2347" customFormat="1" x14ac:dyDescent="0.25"/>
    <row r="2348" customFormat="1" x14ac:dyDescent="0.25"/>
    <row r="2349" customFormat="1" x14ac:dyDescent="0.25"/>
    <row r="2350" customFormat="1" x14ac:dyDescent="0.25"/>
    <row r="2351" customFormat="1" x14ac:dyDescent="0.25"/>
    <row r="2352" customFormat="1" x14ac:dyDescent="0.25"/>
    <row r="2353" customFormat="1" x14ac:dyDescent="0.25"/>
    <row r="2354" customFormat="1" x14ac:dyDescent="0.25"/>
    <row r="2355" customFormat="1" x14ac:dyDescent="0.25"/>
    <row r="2356" customFormat="1" x14ac:dyDescent="0.25"/>
    <row r="2357" customFormat="1" x14ac:dyDescent="0.25"/>
    <row r="2358" customFormat="1" x14ac:dyDescent="0.25"/>
    <row r="2359" customFormat="1" x14ac:dyDescent="0.25"/>
    <row r="2360" customFormat="1" x14ac:dyDescent="0.25"/>
    <row r="2361" customFormat="1" x14ac:dyDescent="0.25"/>
    <row r="2362" customFormat="1" x14ac:dyDescent="0.25"/>
    <row r="2363" customFormat="1" x14ac:dyDescent="0.25"/>
    <row r="2364" customFormat="1" x14ac:dyDescent="0.25"/>
    <row r="2365" customFormat="1" x14ac:dyDescent="0.25"/>
    <row r="2366" customFormat="1" x14ac:dyDescent="0.25"/>
    <row r="2367" customFormat="1" x14ac:dyDescent="0.25"/>
    <row r="2368" customFormat="1" x14ac:dyDescent="0.25"/>
    <row r="2369" customFormat="1" x14ac:dyDescent="0.25"/>
    <row r="2370" customFormat="1" x14ac:dyDescent="0.25"/>
    <row r="2371" customFormat="1" x14ac:dyDescent="0.25"/>
    <row r="2372" customFormat="1" x14ac:dyDescent="0.25"/>
    <row r="2373" customFormat="1" x14ac:dyDescent="0.25"/>
    <row r="2374" customFormat="1" x14ac:dyDescent="0.25"/>
    <row r="2375" customFormat="1" x14ac:dyDescent="0.25"/>
    <row r="2376" customFormat="1" x14ac:dyDescent="0.25"/>
    <row r="2377" customFormat="1" x14ac:dyDescent="0.25"/>
    <row r="2378" customFormat="1" x14ac:dyDescent="0.25"/>
    <row r="2379" customFormat="1" x14ac:dyDescent="0.25"/>
    <row r="2380" customFormat="1" x14ac:dyDescent="0.25"/>
    <row r="2381" customFormat="1" x14ac:dyDescent="0.25"/>
    <row r="2382" customFormat="1" x14ac:dyDescent="0.25"/>
    <row r="2383" customFormat="1" x14ac:dyDescent="0.25"/>
    <row r="2384" customFormat="1" x14ac:dyDescent="0.25"/>
    <row r="2385" customFormat="1" x14ac:dyDescent="0.25"/>
    <row r="2386" customFormat="1" x14ac:dyDescent="0.25"/>
    <row r="2387" customFormat="1" x14ac:dyDescent="0.25"/>
    <row r="2388" customFormat="1" x14ac:dyDescent="0.25"/>
    <row r="2389" customFormat="1" x14ac:dyDescent="0.25"/>
    <row r="2390" customFormat="1" x14ac:dyDescent="0.25"/>
    <row r="2391" customFormat="1" x14ac:dyDescent="0.25"/>
    <row r="2392" customFormat="1" x14ac:dyDescent="0.25"/>
    <row r="2393" customFormat="1" x14ac:dyDescent="0.25"/>
    <row r="2394" customFormat="1" x14ac:dyDescent="0.25"/>
    <row r="2395" customFormat="1" x14ac:dyDescent="0.25"/>
    <row r="2396" customFormat="1" x14ac:dyDescent="0.25"/>
    <row r="2397" customFormat="1" x14ac:dyDescent="0.25"/>
    <row r="2398" customFormat="1" x14ac:dyDescent="0.25"/>
    <row r="2399" customFormat="1" x14ac:dyDescent="0.25"/>
    <row r="2400" customFormat="1" x14ac:dyDescent="0.25"/>
    <row r="2401" customFormat="1" x14ac:dyDescent="0.25"/>
    <row r="2402" customFormat="1" x14ac:dyDescent="0.25"/>
    <row r="2403" customFormat="1" x14ac:dyDescent="0.25"/>
    <row r="2404" customFormat="1" x14ac:dyDescent="0.25"/>
    <row r="2405" customFormat="1" x14ac:dyDescent="0.25"/>
    <row r="2406" customFormat="1" x14ac:dyDescent="0.25"/>
    <row r="2407" customFormat="1" x14ac:dyDescent="0.25"/>
    <row r="2408" customFormat="1" x14ac:dyDescent="0.25"/>
    <row r="2409" customFormat="1" x14ac:dyDescent="0.25"/>
    <row r="2410" customFormat="1" x14ac:dyDescent="0.25"/>
    <row r="2411" customFormat="1" x14ac:dyDescent="0.25"/>
    <row r="2412" customFormat="1" x14ac:dyDescent="0.25"/>
    <row r="2413" customFormat="1" x14ac:dyDescent="0.25"/>
    <row r="2414" customFormat="1" x14ac:dyDescent="0.25"/>
    <row r="2415" customFormat="1" x14ac:dyDescent="0.25"/>
    <row r="2416" customFormat="1" x14ac:dyDescent="0.25"/>
    <row r="2417" customFormat="1" x14ac:dyDescent="0.25"/>
    <row r="2418" customFormat="1" x14ac:dyDescent="0.25"/>
    <row r="2419" customFormat="1" x14ac:dyDescent="0.25"/>
    <row r="2420" customFormat="1" x14ac:dyDescent="0.25"/>
    <row r="2421" customFormat="1" x14ac:dyDescent="0.25"/>
    <row r="2422" customFormat="1" x14ac:dyDescent="0.25"/>
    <row r="2423" customFormat="1" x14ac:dyDescent="0.25"/>
    <row r="2424" customFormat="1" x14ac:dyDescent="0.25"/>
    <row r="2425" customFormat="1" x14ac:dyDescent="0.25"/>
    <row r="2426" customFormat="1" x14ac:dyDescent="0.25"/>
    <row r="2427" customFormat="1" x14ac:dyDescent="0.25"/>
    <row r="2428" customFormat="1" x14ac:dyDescent="0.25"/>
    <row r="2429" customFormat="1" x14ac:dyDescent="0.25"/>
    <row r="2430" customFormat="1" x14ac:dyDescent="0.25"/>
    <row r="2431" customFormat="1" x14ac:dyDescent="0.25"/>
    <row r="2432" customFormat="1" x14ac:dyDescent="0.25"/>
    <row r="2433" customFormat="1" x14ac:dyDescent="0.25"/>
    <row r="2434" customFormat="1" x14ac:dyDescent="0.25"/>
    <row r="2435" customFormat="1" x14ac:dyDescent="0.25"/>
    <row r="2436" customFormat="1" x14ac:dyDescent="0.25"/>
    <row r="2437" customFormat="1" x14ac:dyDescent="0.25"/>
    <row r="2438" customFormat="1" x14ac:dyDescent="0.25"/>
    <row r="2439" customFormat="1" x14ac:dyDescent="0.25"/>
    <row r="2440" customFormat="1" x14ac:dyDescent="0.25"/>
    <row r="2441" customFormat="1" x14ac:dyDescent="0.25"/>
    <row r="2442" customFormat="1" x14ac:dyDescent="0.25"/>
    <row r="2443" customFormat="1" x14ac:dyDescent="0.25"/>
    <row r="2444" customFormat="1" x14ac:dyDescent="0.25"/>
    <row r="2445" customFormat="1" x14ac:dyDescent="0.25"/>
    <row r="2446" customFormat="1" x14ac:dyDescent="0.25"/>
    <row r="2447" customFormat="1" x14ac:dyDescent="0.25"/>
    <row r="2448" customFormat="1" x14ac:dyDescent="0.25"/>
    <row r="2449" customFormat="1" x14ac:dyDescent="0.25"/>
    <row r="2450" customFormat="1" x14ac:dyDescent="0.25"/>
    <row r="2451" customFormat="1" x14ac:dyDescent="0.25"/>
    <row r="2452" customFormat="1" x14ac:dyDescent="0.25"/>
    <row r="2453" customFormat="1" x14ac:dyDescent="0.25"/>
    <row r="2454" customFormat="1" x14ac:dyDescent="0.25"/>
    <row r="2455" customFormat="1" x14ac:dyDescent="0.25"/>
    <row r="2456" customFormat="1" x14ac:dyDescent="0.25"/>
    <row r="2457" customFormat="1" x14ac:dyDescent="0.25"/>
    <row r="2458" customFormat="1" x14ac:dyDescent="0.25"/>
    <row r="2459" customFormat="1" x14ac:dyDescent="0.25"/>
    <row r="2460" customFormat="1" x14ac:dyDescent="0.25"/>
    <row r="2461" customFormat="1" x14ac:dyDescent="0.25"/>
    <row r="2462" customFormat="1" x14ac:dyDescent="0.25"/>
    <row r="2463" customFormat="1" x14ac:dyDescent="0.25"/>
    <row r="2464" customFormat="1" x14ac:dyDescent="0.25"/>
    <row r="2465" customFormat="1" x14ac:dyDescent="0.25"/>
    <row r="2466" customFormat="1" x14ac:dyDescent="0.25"/>
    <row r="2467" customFormat="1" x14ac:dyDescent="0.25"/>
    <row r="2468" customFormat="1" x14ac:dyDescent="0.25"/>
    <row r="2469" customFormat="1" x14ac:dyDescent="0.25"/>
    <row r="2470" customFormat="1" x14ac:dyDescent="0.25"/>
    <row r="2471" customFormat="1" x14ac:dyDescent="0.25"/>
    <row r="2472" customFormat="1" x14ac:dyDescent="0.25"/>
    <row r="2473" customFormat="1" x14ac:dyDescent="0.25"/>
    <row r="2474" customFormat="1" x14ac:dyDescent="0.25"/>
    <row r="2475" customFormat="1" x14ac:dyDescent="0.25"/>
    <row r="2476" customFormat="1" x14ac:dyDescent="0.25"/>
    <row r="2477" customFormat="1" x14ac:dyDescent="0.25"/>
    <row r="2478" customFormat="1" x14ac:dyDescent="0.25"/>
    <row r="2479" customFormat="1" x14ac:dyDescent="0.25"/>
    <row r="2480" customFormat="1" x14ac:dyDescent="0.25"/>
    <row r="2481" customFormat="1" x14ac:dyDescent="0.25"/>
    <row r="2482" customFormat="1" x14ac:dyDescent="0.25"/>
    <row r="2483" customFormat="1" x14ac:dyDescent="0.25"/>
    <row r="2484" customFormat="1" x14ac:dyDescent="0.25"/>
    <row r="2485" customFormat="1" x14ac:dyDescent="0.25"/>
    <row r="2486" customFormat="1" x14ac:dyDescent="0.25"/>
    <row r="2487" customFormat="1" x14ac:dyDescent="0.25"/>
    <row r="2488" customFormat="1" x14ac:dyDescent="0.25"/>
    <row r="2489" customFormat="1" x14ac:dyDescent="0.25"/>
    <row r="2490" customFormat="1" x14ac:dyDescent="0.25"/>
    <row r="2491" customFormat="1" x14ac:dyDescent="0.25"/>
    <row r="2492" customFormat="1" x14ac:dyDescent="0.25"/>
    <row r="2493" customFormat="1" x14ac:dyDescent="0.25"/>
    <row r="2494" customFormat="1" x14ac:dyDescent="0.25"/>
    <row r="2495" customFormat="1" x14ac:dyDescent="0.25"/>
    <row r="2496" customFormat="1" x14ac:dyDescent="0.25"/>
    <row r="2497" customFormat="1" x14ac:dyDescent="0.25"/>
    <row r="2498" customFormat="1" x14ac:dyDescent="0.25"/>
    <row r="2499" customFormat="1" x14ac:dyDescent="0.25"/>
    <row r="2500" customFormat="1" x14ac:dyDescent="0.25"/>
    <row r="2501" customFormat="1" x14ac:dyDescent="0.25"/>
    <row r="2502" customFormat="1" x14ac:dyDescent="0.25"/>
    <row r="2503" customFormat="1" x14ac:dyDescent="0.25"/>
    <row r="2504" customFormat="1" x14ac:dyDescent="0.25"/>
    <row r="2505" customFormat="1" x14ac:dyDescent="0.25"/>
    <row r="2506" customFormat="1" x14ac:dyDescent="0.25"/>
    <row r="2507" customFormat="1" x14ac:dyDescent="0.25"/>
    <row r="2508" customFormat="1" x14ac:dyDescent="0.25"/>
    <row r="2509" customFormat="1" x14ac:dyDescent="0.25"/>
    <row r="2510" customFormat="1" x14ac:dyDescent="0.25"/>
    <row r="2511" customFormat="1" x14ac:dyDescent="0.25"/>
    <row r="2512" customFormat="1" x14ac:dyDescent="0.25"/>
    <row r="2513" customFormat="1" x14ac:dyDescent="0.25"/>
    <row r="2514" customFormat="1" x14ac:dyDescent="0.25"/>
    <row r="2515" customFormat="1" x14ac:dyDescent="0.25"/>
    <row r="2516" customFormat="1" x14ac:dyDescent="0.25"/>
    <row r="2517" customFormat="1" x14ac:dyDescent="0.25"/>
    <row r="2518" customFormat="1" x14ac:dyDescent="0.25"/>
    <row r="2519" customFormat="1" x14ac:dyDescent="0.25"/>
    <row r="2520" customFormat="1" x14ac:dyDescent="0.25"/>
    <row r="2521" customFormat="1" x14ac:dyDescent="0.25"/>
    <row r="2522" customFormat="1" x14ac:dyDescent="0.25"/>
    <row r="2523" customFormat="1" x14ac:dyDescent="0.25"/>
    <row r="2524" customFormat="1" x14ac:dyDescent="0.25"/>
    <row r="2525" customFormat="1" x14ac:dyDescent="0.25"/>
    <row r="2526" customFormat="1" x14ac:dyDescent="0.25"/>
    <row r="2527" customFormat="1" x14ac:dyDescent="0.25"/>
    <row r="2528" customFormat="1" x14ac:dyDescent="0.25"/>
    <row r="2529" customFormat="1" x14ac:dyDescent="0.25"/>
    <row r="2530" customFormat="1" x14ac:dyDescent="0.25"/>
    <row r="2531" customFormat="1" x14ac:dyDescent="0.25"/>
    <row r="2532" customFormat="1" x14ac:dyDescent="0.25"/>
    <row r="2533" customFormat="1" x14ac:dyDescent="0.25"/>
    <row r="2534" customFormat="1" x14ac:dyDescent="0.25"/>
    <row r="2535" customFormat="1" x14ac:dyDescent="0.25"/>
    <row r="2536" customFormat="1" x14ac:dyDescent="0.25"/>
    <row r="2537" customFormat="1" x14ac:dyDescent="0.25"/>
    <row r="2538" customFormat="1" x14ac:dyDescent="0.25"/>
    <row r="2539" customFormat="1" x14ac:dyDescent="0.25"/>
    <row r="2540" customFormat="1" x14ac:dyDescent="0.25"/>
    <row r="2541" customFormat="1" x14ac:dyDescent="0.25"/>
    <row r="2542" customFormat="1" x14ac:dyDescent="0.25"/>
    <row r="2543" customFormat="1" x14ac:dyDescent="0.25"/>
    <row r="2544" customFormat="1" x14ac:dyDescent="0.25"/>
    <row r="2545" customFormat="1" x14ac:dyDescent="0.25"/>
    <row r="2546" customFormat="1" x14ac:dyDescent="0.25"/>
    <row r="2547" customFormat="1" x14ac:dyDescent="0.25"/>
    <row r="2548" customFormat="1" x14ac:dyDescent="0.25"/>
    <row r="2549" customFormat="1" x14ac:dyDescent="0.25"/>
    <row r="2550" customFormat="1" x14ac:dyDescent="0.25"/>
    <row r="2551" customFormat="1" x14ac:dyDescent="0.25"/>
    <row r="2552" customFormat="1" x14ac:dyDescent="0.25"/>
    <row r="2553" customFormat="1" x14ac:dyDescent="0.25"/>
    <row r="2554" customFormat="1" x14ac:dyDescent="0.25"/>
    <row r="2555" customFormat="1" x14ac:dyDescent="0.25"/>
    <row r="2556" customFormat="1" x14ac:dyDescent="0.25"/>
    <row r="2557" customFormat="1" x14ac:dyDescent="0.25"/>
    <row r="2558" customFormat="1" x14ac:dyDescent="0.25"/>
    <row r="2559" customFormat="1" x14ac:dyDescent="0.25"/>
    <row r="2560" customFormat="1" x14ac:dyDescent="0.25"/>
    <row r="2561" customFormat="1" x14ac:dyDescent="0.25"/>
    <row r="2562" customFormat="1" x14ac:dyDescent="0.25"/>
    <row r="2563" customFormat="1" x14ac:dyDescent="0.25"/>
    <row r="2564" customFormat="1" x14ac:dyDescent="0.25"/>
    <row r="2565" customFormat="1" x14ac:dyDescent="0.25"/>
    <row r="2566" customFormat="1" x14ac:dyDescent="0.25"/>
    <row r="2567" customFormat="1" x14ac:dyDescent="0.25"/>
    <row r="2568" customFormat="1" x14ac:dyDescent="0.25"/>
    <row r="2569" customFormat="1" x14ac:dyDescent="0.25"/>
    <row r="2570" customFormat="1" x14ac:dyDescent="0.25"/>
    <row r="2571" customFormat="1" x14ac:dyDescent="0.25"/>
    <row r="2572" customFormat="1" x14ac:dyDescent="0.25"/>
    <row r="2573" customFormat="1" x14ac:dyDescent="0.25"/>
    <row r="2574" customFormat="1" x14ac:dyDescent="0.25"/>
    <row r="2575" customFormat="1" x14ac:dyDescent="0.25"/>
    <row r="2576" customFormat="1" x14ac:dyDescent="0.25"/>
    <row r="2577" customFormat="1" x14ac:dyDescent="0.25"/>
    <row r="2578" customFormat="1" x14ac:dyDescent="0.25"/>
    <row r="2579" customFormat="1" x14ac:dyDescent="0.25"/>
    <row r="2580" customFormat="1" x14ac:dyDescent="0.25"/>
    <row r="2581" customFormat="1" x14ac:dyDescent="0.25"/>
    <row r="2582" customFormat="1" x14ac:dyDescent="0.25"/>
    <row r="2583" customFormat="1" x14ac:dyDescent="0.25"/>
    <row r="2584" customFormat="1" x14ac:dyDescent="0.25"/>
    <row r="2585" customFormat="1" x14ac:dyDescent="0.25"/>
    <row r="2586" customFormat="1" x14ac:dyDescent="0.25"/>
    <row r="2587" customFormat="1" x14ac:dyDescent="0.25"/>
    <row r="2588" customFormat="1" x14ac:dyDescent="0.25"/>
    <row r="2589" customFormat="1" x14ac:dyDescent="0.25"/>
    <row r="2590" customFormat="1" x14ac:dyDescent="0.25"/>
    <row r="2591" customFormat="1" x14ac:dyDescent="0.25"/>
    <row r="2592" customFormat="1" x14ac:dyDescent="0.25"/>
    <row r="2593" customFormat="1" x14ac:dyDescent="0.25"/>
    <row r="2594" customFormat="1" x14ac:dyDescent="0.25"/>
    <row r="2595" customFormat="1" x14ac:dyDescent="0.25"/>
    <row r="2596" customFormat="1" x14ac:dyDescent="0.25"/>
    <row r="2597" customFormat="1" x14ac:dyDescent="0.25"/>
    <row r="2598" customFormat="1" x14ac:dyDescent="0.25"/>
    <row r="2599" customFormat="1" x14ac:dyDescent="0.25"/>
    <row r="2600" customFormat="1" x14ac:dyDescent="0.25"/>
    <row r="2601" customFormat="1" x14ac:dyDescent="0.25"/>
    <row r="2602" customFormat="1" x14ac:dyDescent="0.25"/>
    <row r="2603" customFormat="1" x14ac:dyDescent="0.25"/>
    <row r="2604" customFormat="1" x14ac:dyDescent="0.25"/>
    <row r="2605" customFormat="1" x14ac:dyDescent="0.25"/>
    <row r="2606" customFormat="1" x14ac:dyDescent="0.25"/>
    <row r="2607" customFormat="1" x14ac:dyDescent="0.25"/>
    <row r="2608" customFormat="1" x14ac:dyDescent="0.25"/>
    <row r="2609" customFormat="1" x14ac:dyDescent="0.25"/>
    <row r="2610" customFormat="1" x14ac:dyDescent="0.25"/>
    <row r="2611" customFormat="1" x14ac:dyDescent="0.25"/>
    <row r="2612" customFormat="1" x14ac:dyDescent="0.25"/>
    <row r="2613" customFormat="1" x14ac:dyDescent="0.25"/>
    <row r="2614" customFormat="1" x14ac:dyDescent="0.25"/>
    <row r="2615" customFormat="1" x14ac:dyDescent="0.25"/>
    <row r="2616" customFormat="1" x14ac:dyDescent="0.25"/>
    <row r="2617" customFormat="1" x14ac:dyDescent="0.25"/>
    <row r="2618" customFormat="1" x14ac:dyDescent="0.25"/>
    <row r="2619" customFormat="1" x14ac:dyDescent="0.25"/>
    <row r="2620" customFormat="1" x14ac:dyDescent="0.25"/>
    <row r="2621" customFormat="1" x14ac:dyDescent="0.25"/>
    <row r="2622" customFormat="1" x14ac:dyDescent="0.25"/>
    <row r="2623" customFormat="1" x14ac:dyDescent="0.25"/>
    <row r="2624" customFormat="1" x14ac:dyDescent="0.25"/>
    <row r="2625" customFormat="1" x14ac:dyDescent="0.25"/>
    <row r="2626" customFormat="1" x14ac:dyDescent="0.25"/>
    <row r="2627" customFormat="1" x14ac:dyDescent="0.25"/>
    <row r="2628" customFormat="1" x14ac:dyDescent="0.25"/>
    <row r="2629" customFormat="1" x14ac:dyDescent="0.25"/>
    <row r="2630" customFormat="1" x14ac:dyDescent="0.25"/>
    <row r="2631" customFormat="1" x14ac:dyDescent="0.25"/>
    <row r="2632" customFormat="1" x14ac:dyDescent="0.25"/>
    <row r="2633" customFormat="1" x14ac:dyDescent="0.25"/>
    <row r="2634" customFormat="1" x14ac:dyDescent="0.25"/>
    <row r="2635" customFormat="1" x14ac:dyDescent="0.25"/>
    <row r="2636" customFormat="1" x14ac:dyDescent="0.25"/>
    <row r="2637" customFormat="1" x14ac:dyDescent="0.25"/>
    <row r="2638" customFormat="1" x14ac:dyDescent="0.25"/>
    <row r="2639" customFormat="1" x14ac:dyDescent="0.25"/>
    <row r="2640" customFormat="1" x14ac:dyDescent="0.25"/>
    <row r="2641" customFormat="1" x14ac:dyDescent="0.25"/>
    <row r="2642" customFormat="1" x14ac:dyDescent="0.25"/>
    <row r="2643" customFormat="1" x14ac:dyDescent="0.25"/>
    <row r="2644" customFormat="1" x14ac:dyDescent="0.25"/>
    <row r="2645" customFormat="1" x14ac:dyDescent="0.25"/>
    <row r="2646" customFormat="1" x14ac:dyDescent="0.25"/>
    <row r="2647" customFormat="1" x14ac:dyDescent="0.25"/>
    <row r="2648" customFormat="1" x14ac:dyDescent="0.25"/>
    <row r="2649" customFormat="1" x14ac:dyDescent="0.25"/>
    <row r="2650" customFormat="1" x14ac:dyDescent="0.25"/>
    <row r="2651" customFormat="1" x14ac:dyDescent="0.25"/>
    <row r="2652" customFormat="1" x14ac:dyDescent="0.25"/>
    <row r="2653" customFormat="1" x14ac:dyDescent="0.25"/>
    <row r="2654" customFormat="1" x14ac:dyDescent="0.25"/>
    <row r="2655" customFormat="1" x14ac:dyDescent="0.25"/>
    <row r="2656" customFormat="1" x14ac:dyDescent="0.25"/>
    <row r="2657" customFormat="1" x14ac:dyDescent="0.25"/>
    <row r="2658" customFormat="1" x14ac:dyDescent="0.25"/>
    <row r="2659" customFormat="1" x14ac:dyDescent="0.25"/>
    <row r="2660" customFormat="1" x14ac:dyDescent="0.25"/>
    <row r="2661" customFormat="1" x14ac:dyDescent="0.25"/>
    <row r="2662" customFormat="1" x14ac:dyDescent="0.25"/>
    <row r="2663" customFormat="1" x14ac:dyDescent="0.25"/>
    <row r="2664" customFormat="1" x14ac:dyDescent="0.25"/>
    <row r="2665" customFormat="1" x14ac:dyDescent="0.25"/>
    <row r="2666" customFormat="1" x14ac:dyDescent="0.25"/>
    <row r="2667" customFormat="1" x14ac:dyDescent="0.25"/>
    <row r="2668" customFormat="1" x14ac:dyDescent="0.25"/>
    <row r="2669" customFormat="1" x14ac:dyDescent="0.25"/>
    <row r="2670" customFormat="1" x14ac:dyDescent="0.25"/>
    <row r="2671" customFormat="1" x14ac:dyDescent="0.25"/>
    <row r="2672" customFormat="1" x14ac:dyDescent="0.25"/>
    <row r="2673" customFormat="1" x14ac:dyDescent="0.25"/>
    <row r="2674" customFormat="1" x14ac:dyDescent="0.25"/>
    <row r="2675" customFormat="1" x14ac:dyDescent="0.25"/>
    <row r="2676" customFormat="1" x14ac:dyDescent="0.25"/>
    <row r="2677" customFormat="1" x14ac:dyDescent="0.25"/>
    <row r="2678" customFormat="1" x14ac:dyDescent="0.25"/>
    <row r="2679" customFormat="1" x14ac:dyDescent="0.25"/>
    <row r="2680" customFormat="1" x14ac:dyDescent="0.25"/>
    <row r="2681" customFormat="1" x14ac:dyDescent="0.25"/>
    <row r="2682" customFormat="1" x14ac:dyDescent="0.25"/>
    <row r="2683" customFormat="1" x14ac:dyDescent="0.25"/>
    <row r="2684" customFormat="1" x14ac:dyDescent="0.25"/>
    <row r="2685" customFormat="1" x14ac:dyDescent="0.25"/>
    <row r="2686" customFormat="1" x14ac:dyDescent="0.25"/>
    <row r="2687" customFormat="1" x14ac:dyDescent="0.25"/>
    <row r="2688" customFormat="1" x14ac:dyDescent="0.25"/>
    <row r="2689" customFormat="1" x14ac:dyDescent="0.25"/>
    <row r="2690" customFormat="1" x14ac:dyDescent="0.25"/>
    <row r="2691" customFormat="1" x14ac:dyDescent="0.25"/>
    <row r="2692" customFormat="1" x14ac:dyDescent="0.25"/>
    <row r="2693" customFormat="1" x14ac:dyDescent="0.25"/>
    <row r="2694" customFormat="1" x14ac:dyDescent="0.25"/>
    <row r="2695" customFormat="1" x14ac:dyDescent="0.25"/>
    <row r="2696" customFormat="1" x14ac:dyDescent="0.25"/>
    <row r="2697" customFormat="1" x14ac:dyDescent="0.25"/>
    <row r="2698" customFormat="1" x14ac:dyDescent="0.25"/>
    <row r="2699" customFormat="1" x14ac:dyDescent="0.25"/>
    <row r="2700" customFormat="1" x14ac:dyDescent="0.25"/>
    <row r="2701" customFormat="1" x14ac:dyDescent="0.25"/>
    <row r="2702" customFormat="1" x14ac:dyDescent="0.25"/>
    <row r="2703" customFormat="1" x14ac:dyDescent="0.25"/>
    <row r="2704" customFormat="1" x14ac:dyDescent="0.25"/>
    <row r="2705" customFormat="1" x14ac:dyDescent="0.25"/>
    <row r="2706" customFormat="1" x14ac:dyDescent="0.25"/>
    <row r="2707" customFormat="1" x14ac:dyDescent="0.25"/>
    <row r="2708" customFormat="1" x14ac:dyDescent="0.25"/>
    <row r="2709" customFormat="1" x14ac:dyDescent="0.25"/>
    <row r="2710" customFormat="1" x14ac:dyDescent="0.25"/>
    <row r="2711" customFormat="1" x14ac:dyDescent="0.25"/>
    <row r="2712" customFormat="1" x14ac:dyDescent="0.25"/>
    <row r="2713" customFormat="1" x14ac:dyDescent="0.25"/>
    <row r="2714" customFormat="1" x14ac:dyDescent="0.25"/>
    <row r="2715" customFormat="1" x14ac:dyDescent="0.25"/>
    <row r="2716" customFormat="1" x14ac:dyDescent="0.25"/>
    <row r="2717" customFormat="1" x14ac:dyDescent="0.25"/>
    <row r="2718" customFormat="1" x14ac:dyDescent="0.25"/>
    <row r="2719" customFormat="1" x14ac:dyDescent="0.25"/>
    <row r="2720" customFormat="1" x14ac:dyDescent="0.25"/>
    <row r="2721" customFormat="1" x14ac:dyDescent="0.25"/>
    <row r="2722" customFormat="1" x14ac:dyDescent="0.25"/>
    <row r="2723" customFormat="1" x14ac:dyDescent="0.25"/>
    <row r="2724" customFormat="1" x14ac:dyDescent="0.25"/>
    <row r="2725" customFormat="1" x14ac:dyDescent="0.25"/>
    <row r="2726" customFormat="1" x14ac:dyDescent="0.25"/>
    <row r="2727" customFormat="1" x14ac:dyDescent="0.25"/>
    <row r="2728" customFormat="1" x14ac:dyDescent="0.25"/>
    <row r="2729" customFormat="1" x14ac:dyDescent="0.25"/>
    <row r="2730" customFormat="1" x14ac:dyDescent="0.25"/>
    <row r="2731" customFormat="1" x14ac:dyDescent="0.25"/>
    <row r="2732" customFormat="1" x14ac:dyDescent="0.25"/>
    <row r="2733" customFormat="1" x14ac:dyDescent="0.25"/>
    <row r="2734" customFormat="1" x14ac:dyDescent="0.25"/>
    <row r="2735" customFormat="1" x14ac:dyDescent="0.25"/>
    <row r="2736" customFormat="1" x14ac:dyDescent="0.25"/>
    <row r="2737" customFormat="1" x14ac:dyDescent="0.25"/>
    <row r="2738" customFormat="1" x14ac:dyDescent="0.25"/>
    <row r="2739" customFormat="1" x14ac:dyDescent="0.25"/>
    <row r="2740" customFormat="1" x14ac:dyDescent="0.25"/>
    <row r="2741" customFormat="1" x14ac:dyDescent="0.25"/>
    <row r="2742" customFormat="1" x14ac:dyDescent="0.25"/>
    <row r="2743" customFormat="1" x14ac:dyDescent="0.25"/>
    <row r="2744" customFormat="1" x14ac:dyDescent="0.25"/>
    <row r="2745" customFormat="1" x14ac:dyDescent="0.25"/>
    <row r="2746" customFormat="1" x14ac:dyDescent="0.25"/>
    <row r="2747" customFormat="1" x14ac:dyDescent="0.25"/>
    <row r="2748" customFormat="1" x14ac:dyDescent="0.25"/>
    <row r="2749" customFormat="1" x14ac:dyDescent="0.25"/>
    <row r="2750" customFormat="1" x14ac:dyDescent="0.25"/>
    <row r="2751" customFormat="1" x14ac:dyDescent="0.25"/>
    <row r="2752" customFormat="1" x14ac:dyDescent="0.25"/>
    <row r="2753" customFormat="1" x14ac:dyDescent="0.25"/>
    <row r="2754" customFormat="1" x14ac:dyDescent="0.25"/>
    <row r="2755" customFormat="1" x14ac:dyDescent="0.25"/>
    <row r="2756" customFormat="1" x14ac:dyDescent="0.25"/>
    <row r="2757" customFormat="1" x14ac:dyDescent="0.25"/>
    <row r="2758" customFormat="1" x14ac:dyDescent="0.25"/>
    <row r="2759" customFormat="1" x14ac:dyDescent="0.25"/>
    <row r="2760" customFormat="1" x14ac:dyDescent="0.25"/>
    <row r="2761" customFormat="1" x14ac:dyDescent="0.25"/>
    <row r="2762" customFormat="1" x14ac:dyDescent="0.25"/>
    <row r="2763" customFormat="1" x14ac:dyDescent="0.25"/>
    <row r="2764" customFormat="1" x14ac:dyDescent="0.25"/>
    <row r="2765" customFormat="1" x14ac:dyDescent="0.25"/>
    <row r="2766" customFormat="1" x14ac:dyDescent="0.25"/>
    <row r="2767" customFormat="1" x14ac:dyDescent="0.25"/>
    <row r="2768" customFormat="1" x14ac:dyDescent="0.25"/>
    <row r="2769" customFormat="1" x14ac:dyDescent="0.25"/>
    <row r="2770" customFormat="1" x14ac:dyDescent="0.25"/>
    <row r="2771" customFormat="1" x14ac:dyDescent="0.25"/>
    <row r="2772" customFormat="1" x14ac:dyDescent="0.25"/>
    <row r="2773" customFormat="1" x14ac:dyDescent="0.25"/>
    <row r="2774" customFormat="1" x14ac:dyDescent="0.25"/>
    <row r="2775" customFormat="1" x14ac:dyDescent="0.25"/>
    <row r="2776" customFormat="1" x14ac:dyDescent="0.25"/>
    <row r="2777" customFormat="1" x14ac:dyDescent="0.25"/>
    <row r="2778" customFormat="1" x14ac:dyDescent="0.25"/>
    <row r="2779" customFormat="1" x14ac:dyDescent="0.25"/>
    <row r="2780" customFormat="1" x14ac:dyDescent="0.25"/>
    <row r="2781" customFormat="1" x14ac:dyDescent="0.25"/>
    <row r="2782" customFormat="1" x14ac:dyDescent="0.25"/>
    <row r="2783" customFormat="1" x14ac:dyDescent="0.25"/>
    <row r="2784" customFormat="1" x14ac:dyDescent="0.25"/>
    <row r="2785" customFormat="1" x14ac:dyDescent="0.25"/>
    <row r="2786" customFormat="1" x14ac:dyDescent="0.25"/>
    <row r="2787" customFormat="1" x14ac:dyDescent="0.25"/>
    <row r="2788" customFormat="1" x14ac:dyDescent="0.25"/>
    <row r="2789" customFormat="1" x14ac:dyDescent="0.25"/>
    <row r="2790" customFormat="1" x14ac:dyDescent="0.25"/>
    <row r="2791" customFormat="1" x14ac:dyDescent="0.25"/>
    <row r="2792" customFormat="1" x14ac:dyDescent="0.25"/>
    <row r="2793" customFormat="1" x14ac:dyDescent="0.25"/>
    <row r="2794" customFormat="1" x14ac:dyDescent="0.25"/>
    <row r="2795" customFormat="1" x14ac:dyDescent="0.25"/>
    <row r="2796" customFormat="1" x14ac:dyDescent="0.25"/>
    <row r="2797" customFormat="1" x14ac:dyDescent="0.25"/>
    <row r="2798" customFormat="1" x14ac:dyDescent="0.25"/>
    <row r="2799" customFormat="1" x14ac:dyDescent="0.25"/>
    <row r="2800" customFormat="1" x14ac:dyDescent="0.25"/>
    <row r="2801" customFormat="1" x14ac:dyDescent="0.25"/>
    <row r="2802" customFormat="1" x14ac:dyDescent="0.25"/>
    <row r="2803" customFormat="1" x14ac:dyDescent="0.25"/>
    <row r="2804" customFormat="1" x14ac:dyDescent="0.25"/>
    <row r="2805" customFormat="1" x14ac:dyDescent="0.25"/>
    <row r="2806" customFormat="1" x14ac:dyDescent="0.25"/>
    <row r="2807" customFormat="1" x14ac:dyDescent="0.25"/>
    <row r="2808" customFormat="1" x14ac:dyDescent="0.25"/>
    <row r="2809" customFormat="1" x14ac:dyDescent="0.25"/>
    <row r="2810" customFormat="1" x14ac:dyDescent="0.25"/>
    <row r="2811" customFormat="1" x14ac:dyDescent="0.25"/>
    <row r="2812" customFormat="1" x14ac:dyDescent="0.25"/>
    <row r="2813" customFormat="1" x14ac:dyDescent="0.25"/>
    <row r="2814" customFormat="1" x14ac:dyDescent="0.25"/>
    <row r="2815" customFormat="1" x14ac:dyDescent="0.25"/>
    <row r="2816" customFormat="1" x14ac:dyDescent="0.25"/>
    <row r="2817" customFormat="1" x14ac:dyDescent="0.25"/>
    <row r="2818" customFormat="1" x14ac:dyDescent="0.25"/>
    <row r="2819" customFormat="1" x14ac:dyDescent="0.25"/>
    <row r="2820" customFormat="1" x14ac:dyDescent="0.25"/>
    <row r="2821" customFormat="1" x14ac:dyDescent="0.25"/>
    <row r="2822" customFormat="1" x14ac:dyDescent="0.25"/>
    <row r="2823" customFormat="1" x14ac:dyDescent="0.25"/>
    <row r="2824" customFormat="1" x14ac:dyDescent="0.25"/>
    <row r="2825" customFormat="1" x14ac:dyDescent="0.25"/>
    <row r="2826" customFormat="1" x14ac:dyDescent="0.25"/>
    <row r="2827" customFormat="1" x14ac:dyDescent="0.25"/>
    <row r="2828" customFormat="1" x14ac:dyDescent="0.25"/>
    <row r="2829" customFormat="1" x14ac:dyDescent="0.25"/>
    <row r="2830" customFormat="1" x14ac:dyDescent="0.25"/>
    <row r="2831" customFormat="1" x14ac:dyDescent="0.25"/>
    <row r="2832" customFormat="1" x14ac:dyDescent="0.25"/>
    <row r="2833" customFormat="1" x14ac:dyDescent="0.25"/>
    <row r="2834" customFormat="1" x14ac:dyDescent="0.25"/>
    <row r="2835" customFormat="1" x14ac:dyDescent="0.25"/>
    <row r="2836" customFormat="1" x14ac:dyDescent="0.25"/>
    <row r="2837" customFormat="1" x14ac:dyDescent="0.25"/>
    <row r="2838" customFormat="1" x14ac:dyDescent="0.25"/>
    <row r="2839" customFormat="1" x14ac:dyDescent="0.25"/>
    <row r="2840" customFormat="1" x14ac:dyDescent="0.25"/>
    <row r="2841" customFormat="1" x14ac:dyDescent="0.25"/>
    <row r="2842" customFormat="1" x14ac:dyDescent="0.25"/>
    <row r="2843" customFormat="1" x14ac:dyDescent="0.25"/>
    <row r="2844" customFormat="1" x14ac:dyDescent="0.25"/>
    <row r="2845" customFormat="1" x14ac:dyDescent="0.25"/>
    <row r="2846" customFormat="1" x14ac:dyDescent="0.25"/>
    <row r="2847" customFormat="1" x14ac:dyDescent="0.25"/>
    <row r="2848" customFormat="1" x14ac:dyDescent="0.25"/>
    <row r="2849" customFormat="1" x14ac:dyDescent="0.25"/>
    <row r="2850" customFormat="1" x14ac:dyDescent="0.25"/>
    <row r="2851" customFormat="1" x14ac:dyDescent="0.25"/>
    <row r="2852" customFormat="1" x14ac:dyDescent="0.25"/>
    <row r="2853" customFormat="1" x14ac:dyDescent="0.25"/>
    <row r="2854" customFormat="1" x14ac:dyDescent="0.25"/>
    <row r="2855" customFormat="1" x14ac:dyDescent="0.25"/>
    <row r="2856" customFormat="1" x14ac:dyDescent="0.25"/>
    <row r="2857" customFormat="1" x14ac:dyDescent="0.25"/>
    <row r="2858" customFormat="1" x14ac:dyDescent="0.25"/>
    <row r="2859" customFormat="1" x14ac:dyDescent="0.25"/>
    <row r="2860" customFormat="1" x14ac:dyDescent="0.25"/>
    <row r="2861" customFormat="1" x14ac:dyDescent="0.25"/>
    <row r="2862" customFormat="1" x14ac:dyDescent="0.25"/>
    <row r="2863" customFormat="1" x14ac:dyDescent="0.25"/>
    <row r="2864" customFormat="1" x14ac:dyDescent="0.25"/>
    <row r="2865" customFormat="1" x14ac:dyDescent="0.25"/>
    <row r="2866" customFormat="1" x14ac:dyDescent="0.25"/>
    <row r="2867" customFormat="1" x14ac:dyDescent="0.25"/>
    <row r="2868" customFormat="1" x14ac:dyDescent="0.25"/>
    <row r="2869" customFormat="1" x14ac:dyDescent="0.25"/>
    <row r="2870" customFormat="1" x14ac:dyDescent="0.25"/>
    <row r="2871" customFormat="1" x14ac:dyDescent="0.25"/>
    <row r="2872" customFormat="1" x14ac:dyDescent="0.25"/>
    <row r="2873" customFormat="1" x14ac:dyDescent="0.25"/>
    <row r="2874" customFormat="1" x14ac:dyDescent="0.25"/>
    <row r="2875" customFormat="1" x14ac:dyDescent="0.25"/>
    <row r="2876" customFormat="1" x14ac:dyDescent="0.25"/>
    <row r="2877" customFormat="1" x14ac:dyDescent="0.25"/>
    <row r="2878" customFormat="1" x14ac:dyDescent="0.25"/>
    <row r="2879" customFormat="1" x14ac:dyDescent="0.25"/>
    <row r="2880" customFormat="1" x14ac:dyDescent="0.25"/>
    <row r="2881" customFormat="1" x14ac:dyDescent="0.25"/>
    <row r="2882" customFormat="1" x14ac:dyDescent="0.25"/>
    <row r="2883" customFormat="1" x14ac:dyDescent="0.25"/>
    <row r="2884" customFormat="1" x14ac:dyDescent="0.25"/>
    <row r="2885" customFormat="1" x14ac:dyDescent="0.25"/>
    <row r="2886" customFormat="1" x14ac:dyDescent="0.25"/>
    <row r="2887" customFormat="1" x14ac:dyDescent="0.25"/>
    <row r="2888" customFormat="1" x14ac:dyDescent="0.25"/>
    <row r="2889" customFormat="1" x14ac:dyDescent="0.25"/>
    <row r="2890" customFormat="1" x14ac:dyDescent="0.25"/>
    <row r="2891" customFormat="1" x14ac:dyDescent="0.25"/>
    <row r="2892" customFormat="1" x14ac:dyDescent="0.25"/>
    <row r="2893" customFormat="1" x14ac:dyDescent="0.25"/>
    <row r="2894" customFormat="1" x14ac:dyDescent="0.25"/>
    <row r="2895" customFormat="1" x14ac:dyDescent="0.25"/>
    <row r="2896" customFormat="1" x14ac:dyDescent="0.25"/>
    <row r="2897" customFormat="1" x14ac:dyDescent="0.25"/>
    <row r="2898" customFormat="1" x14ac:dyDescent="0.25"/>
    <row r="2899" customFormat="1" x14ac:dyDescent="0.25"/>
    <row r="2900" customFormat="1" x14ac:dyDescent="0.25"/>
    <row r="2901" customFormat="1" x14ac:dyDescent="0.25"/>
    <row r="2902" customFormat="1" x14ac:dyDescent="0.25"/>
    <row r="2903" customFormat="1" x14ac:dyDescent="0.25"/>
    <row r="2904" customFormat="1" x14ac:dyDescent="0.25"/>
    <row r="2905" customFormat="1" x14ac:dyDescent="0.25"/>
    <row r="2906" customFormat="1" x14ac:dyDescent="0.25"/>
    <row r="2907" customFormat="1" x14ac:dyDescent="0.25"/>
    <row r="2908" customFormat="1" x14ac:dyDescent="0.25"/>
    <row r="2909" customFormat="1" x14ac:dyDescent="0.25"/>
    <row r="2910" customFormat="1" x14ac:dyDescent="0.25"/>
    <row r="2911" customFormat="1" x14ac:dyDescent="0.25"/>
    <row r="2912" customFormat="1" x14ac:dyDescent="0.25"/>
    <row r="2913" customFormat="1" x14ac:dyDescent="0.25"/>
    <row r="2914" customFormat="1" x14ac:dyDescent="0.25"/>
    <row r="2915" customFormat="1" x14ac:dyDescent="0.25"/>
    <row r="2916" customFormat="1" x14ac:dyDescent="0.25"/>
    <row r="2917" customFormat="1" x14ac:dyDescent="0.25"/>
    <row r="2918" customFormat="1" x14ac:dyDescent="0.25"/>
    <row r="2919" customFormat="1" x14ac:dyDescent="0.25"/>
    <row r="2920" customFormat="1" x14ac:dyDescent="0.25"/>
    <row r="2921" customFormat="1" x14ac:dyDescent="0.25"/>
    <row r="2922" customFormat="1" x14ac:dyDescent="0.25"/>
    <row r="2923" customFormat="1" x14ac:dyDescent="0.25"/>
    <row r="2924" customFormat="1" x14ac:dyDescent="0.25"/>
    <row r="2925" customFormat="1" x14ac:dyDescent="0.25"/>
    <row r="2926" customFormat="1" x14ac:dyDescent="0.25"/>
    <row r="2927" customFormat="1" x14ac:dyDescent="0.25"/>
    <row r="2928" customFormat="1" x14ac:dyDescent="0.25"/>
    <row r="2929" customFormat="1" x14ac:dyDescent="0.25"/>
    <row r="2930" customFormat="1" x14ac:dyDescent="0.25"/>
    <row r="2931" customFormat="1" x14ac:dyDescent="0.25"/>
    <row r="2932" customFormat="1" x14ac:dyDescent="0.25"/>
    <row r="2933" customFormat="1" x14ac:dyDescent="0.25"/>
    <row r="2934" customFormat="1" x14ac:dyDescent="0.25"/>
    <row r="2935" customFormat="1" x14ac:dyDescent="0.25"/>
    <row r="2936" customFormat="1" x14ac:dyDescent="0.25"/>
    <row r="2937" customFormat="1" x14ac:dyDescent="0.25"/>
    <row r="2938" customFormat="1" x14ac:dyDescent="0.25"/>
    <row r="2939" customFormat="1" x14ac:dyDescent="0.25"/>
    <row r="2940" customFormat="1" x14ac:dyDescent="0.25"/>
    <row r="2941" customFormat="1" x14ac:dyDescent="0.25"/>
    <row r="2942" customFormat="1" x14ac:dyDescent="0.25"/>
    <row r="2943" customFormat="1" x14ac:dyDescent="0.25"/>
    <row r="2944" customFormat="1" x14ac:dyDescent="0.25"/>
    <row r="2945" customFormat="1" x14ac:dyDescent="0.25"/>
    <row r="2946" customFormat="1" x14ac:dyDescent="0.25"/>
    <row r="2947" customFormat="1" x14ac:dyDescent="0.25"/>
    <row r="2948" customFormat="1" x14ac:dyDescent="0.25"/>
    <row r="2949" customFormat="1" x14ac:dyDescent="0.25"/>
    <row r="2950" customFormat="1" x14ac:dyDescent="0.25"/>
    <row r="2951" customFormat="1" x14ac:dyDescent="0.25"/>
    <row r="2952" customFormat="1" x14ac:dyDescent="0.25"/>
    <row r="2953" customFormat="1" x14ac:dyDescent="0.25"/>
    <row r="2954" customFormat="1" x14ac:dyDescent="0.25"/>
    <row r="2955" customFormat="1" x14ac:dyDescent="0.25"/>
    <row r="2956" customFormat="1" x14ac:dyDescent="0.25"/>
    <row r="2957" customFormat="1" x14ac:dyDescent="0.25"/>
    <row r="2958" customFormat="1" x14ac:dyDescent="0.25"/>
    <row r="2959" customFormat="1" x14ac:dyDescent="0.25"/>
    <row r="2960" customFormat="1" x14ac:dyDescent="0.25"/>
    <row r="2961" customFormat="1" x14ac:dyDescent="0.25"/>
    <row r="2962" customFormat="1" x14ac:dyDescent="0.25"/>
    <row r="2963" customFormat="1" x14ac:dyDescent="0.25"/>
    <row r="2964" customFormat="1" x14ac:dyDescent="0.25"/>
    <row r="2965" customFormat="1" x14ac:dyDescent="0.25"/>
    <row r="2966" customFormat="1" x14ac:dyDescent="0.25"/>
    <row r="2967" customFormat="1" x14ac:dyDescent="0.25"/>
    <row r="2968" customFormat="1" x14ac:dyDescent="0.25"/>
    <row r="2969" customFormat="1" x14ac:dyDescent="0.25"/>
    <row r="2970" customFormat="1" x14ac:dyDescent="0.25"/>
    <row r="2971" customFormat="1" x14ac:dyDescent="0.25"/>
    <row r="2972" customFormat="1" x14ac:dyDescent="0.25"/>
    <row r="2973" customFormat="1" x14ac:dyDescent="0.25"/>
    <row r="2974" customFormat="1" x14ac:dyDescent="0.25"/>
    <row r="2975" customFormat="1" x14ac:dyDescent="0.25"/>
    <row r="2976" customFormat="1" x14ac:dyDescent="0.25"/>
    <row r="2977" customFormat="1" x14ac:dyDescent="0.25"/>
    <row r="2978" customFormat="1" x14ac:dyDescent="0.25"/>
    <row r="2979" customFormat="1" x14ac:dyDescent="0.25"/>
    <row r="2980" customFormat="1" x14ac:dyDescent="0.25"/>
    <row r="2981" customFormat="1" x14ac:dyDescent="0.25"/>
    <row r="2982" customFormat="1" x14ac:dyDescent="0.25"/>
    <row r="2983" customFormat="1" x14ac:dyDescent="0.25"/>
    <row r="2984" customFormat="1" x14ac:dyDescent="0.25"/>
    <row r="2985" customFormat="1" x14ac:dyDescent="0.25"/>
    <row r="2986" customFormat="1" x14ac:dyDescent="0.25"/>
    <row r="2987" customFormat="1" x14ac:dyDescent="0.25"/>
    <row r="2988" customFormat="1" x14ac:dyDescent="0.25"/>
    <row r="2989" customFormat="1" x14ac:dyDescent="0.25"/>
    <row r="2990" customFormat="1" x14ac:dyDescent="0.25"/>
    <row r="2991" customFormat="1" x14ac:dyDescent="0.25"/>
    <row r="2992" customFormat="1" x14ac:dyDescent="0.25"/>
    <row r="2993" customFormat="1" x14ac:dyDescent="0.25"/>
    <row r="2994" customFormat="1" x14ac:dyDescent="0.25"/>
    <row r="2995" customFormat="1" x14ac:dyDescent="0.25"/>
    <row r="2996" customFormat="1" x14ac:dyDescent="0.25"/>
    <row r="2997" customFormat="1" x14ac:dyDescent="0.25"/>
    <row r="2998" customFormat="1" x14ac:dyDescent="0.25"/>
    <row r="2999" customFormat="1" x14ac:dyDescent="0.25"/>
    <row r="3000" customFormat="1" x14ac:dyDescent="0.25"/>
    <row r="3001" customFormat="1" x14ac:dyDescent="0.25"/>
    <row r="3002" customFormat="1" x14ac:dyDescent="0.25"/>
    <row r="3003" customFormat="1" x14ac:dyDescent="0.25"/>
    <row r="3004" customFormat="1" x14ac:dyDescent="0.25"/>
    <row r="3005" customFormat="1" x14ac:dyDescent="0.25"/>
    <row r="3006" customFormat="1" x14ac:dyDescent="0.25"/>
    <row r="3007" customFormat="1" x14ac:dyDescent="0.25"/>
    <row r="3008" customFormat="1" x14ac:dyDescent="0.25"/>
    <row r="3009" customFormat="1" x14ac:dyDescent="0.25"/>
    <row r="3010" customFormat="1" x14ac:dyDescent="0.25"/>
    <row r="3011" customFormat="1" x14ac:dyDescent="0.25"/>
    <row r="3012" customFormat="1" x14ac:dyDescent="0.25"/>
    <row r="3013" customFormat="1" x14ac:dyDescent="0.25"/>
    <row r="3014" customFormat="1" x14ac:dyDescent="0.25"/>
    <row r="3015" customFormat="1" x14ac:dyDescent="0.25"/>
    <row r="3016" customFormat="1" x14ac:dyDescent="0.25"/>
    <row r="3017" customFormat="1" x14ac:dyDescent="0.25"/>
    <row r="3018" customFormat="1" x14ac:dyDescent="0.25"/>
    <row r="3019" customFormat="1" x14ac:dyDescent="0.25"/>
    <row r="3020" customFormat="1" x14ac:dyDescent="0.25"/>
    <row r="3021" customFormat="1" x14ac:dyDescent="0.25"/>
    <row r="3022" customFormat="1" x14ac:dyDescent="0.25"/>
    <row r="3023" customFormat="1" x14ac:dyDescent="0.25"/>
    <row r="3024" customFormat="1" x14ac:dyDescent="0.25"/>
    <row r="3025" customFormat="1" x14ac:dyDescent="0.25"/>
    <row r="3026" customFormat="1" x14ac:dyDescent="0.25"/>
    <row r="3027" customFormat="1" x14ac:dyDescent="0.25"/>
    <row r="3028" customFormat="1" x14ac:dyDescent="0.25"/>
    <row r="3029" customFormat="1" x14ac:dyDescent="0.25"/>
    <row r="3030" customFormat="1" x14ac:dyDescent="0.25"/>
    <row r="3031" customFormat="1" x14ac:dyDescent="0.25"/>
    <row r="3032" customFormat="1" x14ac:dyDescent="0.25"/>
    <row r="3033" customFormat="1" x14ac:dyDescent="0.25"/>
    <row r="3034" customFormat="1" x14ac:dyDescent="0.25"/>
    <row r="3035" customFormat="1" x14ac:dyDescent="0.25"/>
    <row r="3036" customFormat="1" x14ac:dyDescent="0.25"/>
    <row r="3037" customFormat="1" x14ac:dyDescent="0.25"/>
    <row r="3038" customFormat="1" x14ac:dyDescent="0.25"/>
    <row r="3039" customFormat="1" x14ac:dyDescent="0.25"/>
    <row r="3040" customFormat="1" x14ac:dyDescent="0.25"/>
    <row r="3041" customFormat="1" x14ac:dyDescent="0.25"/>
    <row r="3042" customFormat="1" x14ac:dyDescent="0.25"/>
    <row r="3043" customFormat="1" x14ac:dyDescent="0.25"/>
    <row r="3044" customFormat="1" x14ac:dyDescent="0.25"/>
    <row r="3045" customFormat="1" x14ac:dyDescent="0.25"/>
    <row r="3046" customFormat="1" x14ac:dyDescent="0.25"/>
    <row r="3047" customFormat="1" x14ac:dyDescent="0.25"/>
    <row r="3048" customFormat="1" x14ac:dyDescent="0.25"/>
    <row r="3049" customFormat="1" x14ac:dyDescent="0.25"/>
    <row r="3050" customFormat="1" x14ac:dyDescent="0.25"/>
    <row r="3051" customFormat="1" x14ac:dyDescent="0.25"/>
    <row r="3052" customFormat="1" x14ac:dyDescent="0.25"/>
    <row r="3053" customFormat="1" x14ac:dyDescent="0.25"/>
    <row r="3054" customFormat="1" x14ac:dyDescent="0.25"/>
    <row r="3055" customFormat="1" x14ac:dyDescent="0.25"/>
    <row r="3056" customFormat="1" x14ac:dyDescent="0.25"/>
    <row r="3057" customFormat="1" x14ac:dyDescent="0.25"/>
    <row r="3058" customFormat="1" x14ac:dyDescent="0.25"/>
    <row r="3059" customFormat="1" x14ac:dyDescent="0.25"/>
    <row r="3060" customFormat="1" x14ac:dyDescent="0.25"/>
    <row r="3061" customFormat="1" x14ac:dyDescent="0.25"/>
    <row r="3062" customFormat="1" x14ac:dyDescent="0.25"/>
    <row r="3063" customFormat="1" x14ac:dyDescent="0.25"/>
    <row r="3064" customFormat="1" x14ac:dyDescent="0.25"/>
    <row r="3065" customFormat="1" x14ac:dyDescent="0.25"/>
    <row r="3066" customFormat="1" x14ac:dyDescent="0.25"/>
    <row r="3067" customFormat="1" x14ac:dyDescent="0.25"/>
    <row r="3068" customFormat="1" x14ac:dyDescent="0.25"/>
    <row r="3069" customFormat="1" x14ac:dyDescent="0.25"/>
    <row r="3070" customFormat="1" x14ac:dyDescent="0.25"/>
    <row r="3071" customFormat="1" x14ac:dyDescent="0.25"/>
    <row r="3072" customFormat="1" x14ac:dyDescent="0.25"/>
    <row r="3073" customFormat="1" x14ac:dyDescent="0.25"/>
    <row r="3074" customFormat="1" x14ac:dyDescent="0.25"/>
    <row r="3075" customFormat="1" x14ac:dyDescent="0.25"/>
    <row r="3076" customFormat="1" x14ac:dyDescent="0.25"/>
    <row r="3077" customFormat="1" x14ac:dyDescent="0.25"/>
    <row r="3078" customFormat="1" x14ac:dyDescent="0.25"/>
    <row r="3079" customFormat="1" x14ac:dyDescent="0.25"/>
    <row r="3080" customFormat="1" x14ac:dyDescent="0.25"/>
    <row r="3081" customFormat="1" x14ac:dyDescent="0.25"/>
    <row r="3082" customFormat="1" x14ac:dyDescent="0.25"/>
    <row r="3083" customFormat="1" x14ac:dyDescent="0.25"/>
    <row r="3084" customFormat="1" x14ac:dyDescent="0.25"/>
    <row r="3085" customFormat="1" x14ac:dyDescent="0.25"/>
    <row r="3086" customFormat="1" x14ac:dyDescent="0.25"/>
    <row r="3087" customFormat="1" x14ac:dyDescent="0.25"/>
    <row r="3088" customFormat="1" x14ac:dyDescent="0.25"/>
    <row r="3089" customFormat="1" x14ac:dyDescent="0.25"/>
    <row r="3090" customFormat="1" x14ac:dyDescent="0.25"/>
    <row r="3091" customFormat="1" x14ac:dyDescent="0.25"/>
    <row r="3092" customFormat="1" x14ac:dyDescent="0.25"/>
    <row r="3093" customFormat="1" x14ac:dyDescent="0.25"/>
    <row r="3094" customFormat="1" x14ac:dyDescent="0.25"/>
    <row r="3095" customFormat="1" x14ac:dyDescent="0.25"/>
    <row r="3096" customFormat="1" x14ac:dyDescent="0.25"/>
    <row r="3097" customFormat="1" x14ac:dyDescent="0.25"/>
    <row r="3098" customFormat="1" x14ac:dyDescent="0.25"/>
    <row r="3099" customFormat="1" x14ac:dyDescent="0.25"/>
    <row r="3100" customFormat="1" x14ac:dyDescent="0.25"/>
    <row r="3101" customFormat="1" x14ac:dyDescent="0.25"/>
    <row r="3102" customFormat="1" x14ac:dyDescent="0.25"/>
    <row r="3103" customFormat="1" x14ac:dyDescent="0.25"/>
    <row r="3104" customFormat="1" x14ac:dyDescent="0.25"/>
    <row r="3105" customFormat="1" x14ac:dyDescent="0.25"/>
    <row r="3106" customFormat="1" x14ac:dyDescent="0.25"/>
    <row r="3107" customFormat="1" x14ac:dyDescent="0.25"/>
    <row r="3108" customFormat="1" x14ac:dyDescent="0.25"/>
    <row r="3109" customFormat="1" x14ac:dyDescent="0.25"/>
    <row r="3110" customFormat="1" x14ac:dyDescent="0.25"/>
    <row r="3111" customFormat="1" x14ac:dyDescent="0.25"/>
    <row r="3112" customFormat="1" x14ac:dyDescent="0.25"/>
    <row r="3113" customFormat="1" x14ac:dyDescent="0.25"/>
    <row r="3114" customFormat="1" x14ac:dyDescent="0.25"/>
    <row r="3115" customFormat="1" x14ac:dyDescent="0.25"/>
    <row r="3116" customFormat="1" x14ac:dyDescent="0.25"/>
    <row r="3117" customFormat="1" x14ac:dyDescent="0.25"/>
    <row r="3118" customFormat="1" x14ac:dyDescent="0.25"/>
    <row r="3119" customFormat="1" x14ac:dyDescent="0.25"/>
    <row r="3120" customFormat="1" x14ac:dyDescent="0.25"/>
    <row r="3121" customFormat="1" x14ac:dyDescent="0.25"/>
    <row r="3122" customFormat="1" x14ac:dyDescent="0.25"/>
    <row r="3123" customFormat="1" x14ac:dyDescent="0.25"/>
    <row r="3124" customFormat="1" x14ac:dyDescent="0.25"/>
    <row r="3125" customFormat="1" x14ac:dyDescent="0.25"/>
    <row r="3126" customFormat="1" x14ac:dyDescent="0.25"/>
    <row r="3127" customFormat="1" x14ac:dyDescent="0.25"/>
    <row r="3128" customFormat="1" x14ac:dyDescent="0.25"/>
    <row r="3129" customFormat="1" x14ac:dyDescent="0.25"/>
    <row r="3130" customFormat="1" x14ac:dyDescent="0.25"/>
    <row r="3131" customFormat="1" x14ac:dyDescent="0.25"/>
    <row r="3132" customFormat="1" x14ac:dyDescent="0.25"/>
    <row r="3133" customFormat="1" x14ac:dyDescent="0.25"/>
    <row r="3134" customFormat="1" x14ac:dyDescent="0.25"/>
    <row r="3135" customFormat="1" x14ac:dyDescent="0.25"/>
    <row r="3136" customFormat="1" x14ac:dyDescent="0.25"/>
    <row r="3137" customFormat="1" x14ac:dyDescent="0.25"/>
    <row r="3138" customFormat="1" x14ac:dyDescent="0.25"/>
    <row r="3139" customFormat="1" x14ac:dyDescent="0.25"/>
    <row r="3140" customFormat="1" x14ac:dyDescent="0.25"/>
    <row r="3141" customFormat="1" x14ac:dyDescent="0.25"/>
    <row r="3142" customFormat="1" x14ac:dyDescent="0.25"/>
    <row r="3143" customFormat="1" x14ac:dyDescent="0.25"/>
    <row r="3144" customFormat="1" x14ac:dyDescent="0.25"/>
    <row r="3145" customFormat="1" x14ac:dyDescent="0.25"/>
    <row r="3146" customFormat="1" x14ac:dyDescent="0.25"/>
    <row r="3147" customFormat="1" x14ac:dyDescent="0.25"/>
    <row r="3148" customFormat="1" x14ac:dyDescent="0.25"/>
    <row r="3149" customFormat="1" x14ac:dyDescent="0.25"/>
    <row r="3150" customFormat="1" x14ac:dyDescent="0.25"/>
    <row r="3151" customFormat="1" x14ac:dyDescent="0.25"/>
    <row r="3152" customFormat="1" x14ac:dyDescent="0.25"/>
    <row r="3153" customFormat="1" x14ac:dyDescent="0.25"/>
    <row r="3154" customFormat="1" x14ac:dyDescent="0.25"/>
    <row r="3155" customFormat="1" x14ac:dyDescent="0.25"/>
    <row r="3156" customFormat="1" x14ac:dyDescent="0.25"/>
    <row r="3157" customFormat="1" x14ac:dyDescent="0.25"/>
    <row r="3158" customFormat="1" x14ac:dyDescent="0.25"/>
    <row r="3159" customFormat="1" x14ac:dyDescent="0.25"/>
    <row r="3160" customFormat="1" x14ac:dyDescent="0.25"/>
    <row r="3161" customFormat="1" x14ac:dyDescent="0.25"/>
    <row r="3162" customFormat="1" x14ac:dyDescent="0.25"/>
    <row r="3163" customFormat="1" x14ac:dyDescent="0.25"/>
    <row r="3164" customFormat="1" x14ac:dyDescent="0.25"/>
    <row r="3165" customFormat="1" x14ac:dyDescent="0.25"/>
    <row r="3166" customFormat="1" x14ac:dyDescent="0.25"/>
    <row r="3167" customFormat="1" x14ac:dyDescent="0.25"/>
    <row r="3168" customFormat="1" x14ac:dyDescent="0.25"/>
    <row r="3169" customFormat="1" x14ac:dyDescent="0.25"/>
    <row r="3170" customFormat="1" x14ac:dyDescent="0.25"/>
    <row r="3171" customFormat="1" x14ac:dyDescent="0.25"/>
    <row r="3172" customFormat="1" x14ac:dyDescent="0.25"/>
    <row r="3173" customFormat="1" x14ac:dyDescent="0.25"/>
    <row r="3174" customFormat="1" x14ac:dyDescent="0.25"/>
    <row r="3175" customFormat="1" x14ac:dyDescent="0.25"/>
    <row r="3176" customFormat="1" x14ac:dyDescent="0.25"/>
    <row r="3177" customFormat="1" x14ac:dyDescent="0.25"/>
    <row r="3178" customFormat="1" x14ac:dyDescent="0.25"/>
    <row r="3179" customFormat="1" x14ac:dyDescent="0.25"/>
    <row r="3180" customFormat="1" x14ac:dyDescent="0.25"/>
    <row r="3181" customFormat="1" x14ac:dyDescent="0.25"/>
    <row r="3182" customFormat="1" x14ac:dyDescent="0.25"/>
    <row r="3183" customFormat="1" x14ac:dyDescent="0.25"/>
    <row r="3184" customFormat="1" x14ac:dyDescent="0.25"/>
    <row r="3185" customFormat="1" x14ac:dyDescent="0.25"/>
    <row r="3186" customFormat="1" x14ac:dyDescent="0.25"/>
    <row r="3187" customFormat="1" x14ac:dyDescent="0.25"/>
    <row r="3188" customFormat="1" x14ac:dyDescent="0.25"/>
    <row r="3189" customFormat="1" x14ac:dyDescent="0.25"/>
    <row r="3190" customFormat="1" x14ac:dyDescent="0.25"/>
    <row r="3191" customFormat="1" x14ac:dyDescent="0.25"/>
    <row r="3192" customFormat="1" x14ac:dyDescent="0.25"/>
    <row r="3193" customFormat="1" x14ac:dyDescent="0.25"/>
    <row r="3194" customFormat="1" x14ac:dyDescent="0.25"/>
    <row r="3195" customFormat="1" x14ac:dyDescent="0.25"/>
    <row r="3196" customFormat="1" x14ac:dyDescent="0.25"/>
    <row r="3197" customFormat="1" x14ac:dyDescent="0.25"/>
    <row r="3198" customFormat="1" x14ac:dyDescent="0.25"/>
    <row r="3199" customFormat="1" x14ac:dyDescent="0.25"/>
    <row r="3200" customFormat="1" x14ac:dyDescent="0.25"/>
    <row r="3201" customFormat="1" x14ac:dyDescent="0.25"/>
    <row r="3202" customFormat="1" x14ac:dyDescent="0.25"/>
    <row r="3203" customFormat="1" x14ac:dyDescent="0.25"/>
    <row r="3204" customFormat="1" x14ac:dyDescent="0.25"/>
    <row r="3205" customFormat="1" x14ac:dyDescent="0.25"/>
    <row r="3206" customFormat="1" x14ac:dyDescent="0.25"/>
    <row r="3207" customFormat="1" x14ac:dyDescent="0.25"/>
    <row r="3208" customFormat="1" x14ac:dyDescent="0.25"/>
    <row r="3209" customFormat="1" x14ac:dyDescent="0.25"/>
    <row r="3210" customFormat="1" x14ac:dyDescent="0.25"/>
    <row r="3211" customFormat="1" x14ac:dyDescent="0.25"/>
    <row r="3212" customFormat="1" x14ac:dyDescent="0.25"/>
    <row r="3213" customFormat="1" x14ac:dyDescent="0.25"/>
    <row r="3214" customFormat="1" x14ac:dyDescent="0.25"/>
    <row r="3215" customFormat="1" x14ac:dyDescent="0.25"/>
    <row r="3216" customFormat="1" x14ac:dyDescent="0.25"/>
    <row r="3217" customFormat="1" x14ac:dyDescent="0.25"/>
    <row r="3218" customFormat="1" x14ac:dyDescent="0.25"/>
    <row r="3219" customFormat="1" x14ac:dyDescent="0.25"/>
    <row r="3220" customFormat="1" x14ac:dyDescent="0.25"/>
    <row r="3221" customFormat="1" x14ac:dyDescent="0.25"/>
    <row r="3222" customFormat="1" x14ac:dyDescent="0.25"/>
    <row r="3223" customFormat="1" x14ac:dyDescent="0.25"/>
    <row r="3224" customFormat="1" x14ac:dyDescent="0.25"/>
    <row r="3225" customFormat="1" x14ac:dyDescent="0.25"/>
    <row r="3226" customFormat="1" x14ac:dyDescent="0.25"/>
    <row r="3227" customFormat="1" x14ac:dyDescent="0.25"/>
    <row r="3228" customFormat="1" x14ac:dyDescent="0.25"/>
    <row r="3229" customFormat="1" x14ac:dyDescent="0.25"/>
    <row r="3230" customFormat="1" x14ac:dyDescent="0.25"/>
    <row r="3231" customFormat="1" x14ac:dyDescent="0.25"/>
    <row r="3232" customFormat="1" x14ac:dyDescent="0.25"/>
    <row r="3233" customFormat="1" x14ac:dyDescent="0.25"/>
    <row r="3234" customFormat="1" x14ac:dyDescent="0.25"/>
    <row r="3235" customFormat="1" x14ac:dyDescent="0.25"/>
    <row r="3236" customFormat="1" x14ac:dyDescent="0.25"/>
    <row r="3237" customFormat="1" x14ac:dyDescent="0.25"/>
    <row r="3238" customFormat="1" x14ac:dyDescent="0.25"/>
    <row r="3239" customFormat="1" x14ac:dyDescent="0.25"/>
    <row r="3240" customFormat="1" x14ac:dyDescent="0.25"/>
    <row r="3241" customFormat="1" x14ac:dyDescent="0.25"/>
    <row r="3242" customFormat="1" x14ac:dyDescent="0.25"/>
    <row r="3243" customFormat="1" x14ac:dyDescent="0.25"/>
    <row r="3244" customFormat="1" x14ac:dyDescent="0.25"/>
    <row r="3245" customFormat="1" x14ac:dyDescent="0.25"/>
    <row r="3246" customFormat="1" x14ac:dyDescent="0.25"/>
    <row r="3247" customFormat="1" x14ac:dyDescent="0.25"/>
    <row r="3248" customFormat="1" x14ac:dyDescent="0.25"/>
    <row r="3249" customFormat="1" x14ac:dyDescent="0.25"/>
    <row r="3250" customFormat="1" x14ac:dyDescent="0.25"/>
    <row r="3251" customFormat="1" x14ac:dyDescent="0.25"/>
    <row r="3252" customFormat="1" x14ac:dyDescent="0.25"/>
    <row r="3253" customFormat="1" x14ac:dyDescent="0.25"/>
    <row r="3254" customFormat="1" x14ac:dyDescent="0.25"/>
    <row r="3255" customFormat="1" x14ac:dyDescent="0.25"/>
    <row r="3256" customFormat="1" x14ac:dyDescent="0.25"/>
    <row r="3257" customFormat="1" x14ac:dyDescent="0.25"/>
    <row r="3258" customFormat="1" x14ac:dyDescent="0.25"/>
    <row r="3259" customFormat="1" x14ac:dyDescent="0.25"/>
    <row r="3260" customFormat="1" x14ac:dyDescent="0.25"/>
    <row r="3261" customFormat="1" x14ac:dyDescent="0.25"/>
    <row r="3262" customFormat="1" x14ac:dyDescent="0.25"/>
    <row r="3263" customFormat="1" x14ac:dyDescent="0.25"/>
    <row r="3264" customFormat="1" x14ac:dyDescent="0.25"/>
    <row r="3265" customFormat="1" x14ac:dyDescent="0.25"/>
    <row r="3266" customFormat="1" x14ac:dyDescent="0.25"/>
    <row r="3267" customFormat="1" x14ac:dyDescent="0.25"/>
    <row r="3268" customFormat="1" x14ac:dyDescent="0.25"/>
    <row r="3269" customFormat="1" x14ac:dyDescent="0.25"/>
    <row r="3270" customFormat="1" x14ac:dyDescent="0.25"/>
    <row r="3271" customFormat="1" x14ac:dyDescent="0.25"/>
    <row r="3272" customFormat="1" x14ac:dyDescent="0.25"/>
    <row r="3273" customFormat="1" x14ac:dyDescent="0.25"/>
    <row r="3274" customFormat="1" x14ac:dyDescent="0.25"/>
    <row r="3275" customFormat="1" x14ac:dyDescent="0.25"/>
    <row r="3276" customFormat="1" x14ac:dyDescent="0.25"/>
    <row r="3277" customFormat="1" x14ac:dyDescent="0.25"/>
    <row r="3278" customFormat="1" x14ac:dyDescent="0.25"/>
    <row r="3279" customFormat="1" x14ac:dyDescent="0.25"/>
    <row r="3280" customFormat="1" x14ac:dyDescent="0.25"/>
    <row r="3281" customFormat="1" x14ac:dyDescent="0.25"/>
    <row r="3282" customFormat="1" x14ac:dyDescent="0.25"/>
    <row r="3283" customFormat="1" x14ac:dyDescent="0.25"/>
    <row r="3284" customFormat="1" x14ac:dyDescent="0.25"/>
    <row r="3285" customFormat="1" x14ac:dyDescent="0.25"/>
    <row r="3286" customFormat="1" x14ac:dyDescent="0.25"/>
    <row r="3287" customFormat="1" x14ac:dyDescent="0.25"/>
    <row r="3288" customFormat="1" x14ac:dyDescent="0.25"/>
    <row r="3289" customFormat="1" x14ac:dyDescent="0.25"/>
    <row r="3290" customFormat="1" x14ac:dyDescent="0.25"/>
    <row r="3291" customFormat="1" x14ac:dyDescent="0.25"/>
    <row r="3292" customFormat="1" x14ac:dyDescent="0.25"/>
    <row r="3293" customFormat="1" x14ac:dyDescent="0.25"/>
    <row r="3294" customFormat="1" x14ac:dyDescent="0.25"/>
    <row r="3295" customFormat="1" x14ac:dyDescent="0.25"/>
    <row r="3296" customFormat="1" x14ac:dyDescent="0.25"/>
    <row r="3297" customFormat="1" x14ac:dyDescent="0.25"/>
    <row r="3298" customFormat="1" x14ac:dyDescent="0.25"/>
    <row r="3299" customFormat="1" x14ac:dyDescent="0.25"/>
    <row r="3300" customFormat="1" x14ac:dyDescent="0.25"/>
    <row r="3301" customFormat="1" x14ac:dyDescent="0.25"/>
    <row r="3302" customFormat="1" x14ac:dyDescent="0.25"/>
    <row r="3303" customFormat="1" x14ac:dyDescent="0.25"/>
    <row r="3304" customFormat="1" x14ac:dyDescent="0.25"/>
    <row r="3305" customFormat="1" x14ac:dyDescent="0.25"/>
    <row r="3306" customFormat="1" x14ac:dyDescent="0.25"/>
    <row r="3307" customFormat="1" x14ac:dyDescent="0.25"/>
    <row r="3308" customFormat="1" x14ac:dyDescent="0.25"/>
    <row r="3309" customFormat="1" x14ac:dyDescent="0.25"/>
    <row r="3310" customFormat="1" x14ac:dyDescent="0.25"/>
    <row r="3311" customFormat="1" x14ac:dyDescent="0.25"/>
    <row r="3312" customFormat="1" x14ac:dyDescent="0.25"/>
    <row r="3313" customFormat="1" x14ac:dyDescent="0.25"/>
    <row r="3314" customFormat="1" x14ac:dyDescent="0.25"/>
    <row r="3315" customFormat="1" x14ac:dyDescent="0.25"/>
    <row r="3316" customFormat="1" x14ac:dyDescent="0.25"/>
    <row r="3317" customFormat="1" x14ac:dyDescent="0.25"/>
    <row r="3318" customFormat="1" x14ac:dyDescent="0.25"/>
    <row r="3319" customFormat="1" x14ac:dyDescent="0.25"/>
    <row r="3320" customFormat="1" x14ac:dyDescent="0.25"/>
    <row r="3321" customFormat="1" x14ac:dyDescent="0.25"/>
    <row r="3322" customFormat="1" x14ac:dyDescent="0.25"/>
    <row r="3323" customFormat="1" x14ac:dyDescent="0.25"/>
    <row r="3324" customFormat="1" x14ac:dyDescent="0.25"/>
    <row r="3325" customFormat="1" x14ac:dyDescent="0.25"/>
    <row r="3326" customFormat="1" x14ac:dyDescent="0.25"/>
    <row r="3327" customFormat="1" x14ac:dyDescent="0.25"/>
    <row r="3328" customFormat="1" x14ac:dyDescent="0.25"/>
    <row r="3329" customFormat="1" x14ac:dyDescent="0.25"/>
    <row r="3330" customFormat="1" x14ac:dyDescent="0.25"/>
    <row r="3331" customFormat="1" x14ac:dyDescent="0.25"/>
    <row r="3332" customFormat="1" x14ac:dyDescent="0.25"/>
    <row r="3333" customFormat="1" x14ac:dyDescent="0.25"/>
    <row r="3334" customFormat="1" x14ac:dyDescent="0.25"/>
    <row r="3335" customFormat="1" x14ac:dyDescent="0.25"/>
    <row r="3336" customFormat="1" x14ac:dyDescent="0.25"/>
    <row r="3337" customFormat="1" x14ac:dyDescent="0.25"/>
    <row r="3338" customFormat="1" x14ac:dyDescent="0.25"/>
    <row r="3339" customFormat="1" x14ac:dyDescent="0.25"/>
    <row r="3340" customFormat="1" x14ac:dyDescent="0.25"/>
    <row r="3341" customFormat="1" x14ac:dyDescent="0.25"/>
    <row r="3342" customFormat="1" x14ac:dyDescent="0.25"/>
    <row r="3343" customFormat="1" x14ac:dyDescent="0.25"/>
    <row r="3344" customFormat="1" x14ac:dyDescent="0.25"/>
    <row r="3345" customFormat="1" x14ac:dyDescent="0.25"/>
    <row r="3346" customFormat="1" x14ac:dyDescent="0.25"/>
    <row r="3347" customFormat="1" x14ac:dyDescent="0.25"/>
    <row r="3348" customFormat="1" x14ac:dyDescent="0.25"/>
    <row r="3349" customFormat="1" x14ac:dyDescent="0.25"/>
    <row r="3350" customFormat="1" x14ac:dyDescent="0.25"/>
    <row r="3351" customFormat="1" x14ac:dyDescent="0.25"/>
    <row r="3352" customFormat="1" x14ac:dyDescent="0.25"/>
    <row r="3353" customFormat="1" x14ac:dyDescent="0.25"/>
    <row r="3354" customFormat="1" x14ac:dyDescent="0.25"/>
    <row r="3355" customFormat="1" x14ac:dyDescent="0.25"/>
    <row r="3356" customFormat="1" x14ac:dyDescent="0.25"/>
    <row r="3357" customFormat="1" x14ac:dyDescent="0.25"/>
    <row r="3358" customFormat="1" x14ac:dyDescent="0.25"/>
    <row r="3359" customFormat="1" x14ac:dyDescent="0.25"/>
    <row r="3360" customFormat="1" x14ac:dyDescent="0.25"/>
    <row r="3361" customFormat="1" x14ac:dyDescent="0.25"/>
    <row r="3362" customFormat="1" x14ac:dyDescent="0.25"/>
    <row r="3363" customFormat="1" x14ac:dyDescent="0.25"/>
    <row r="3364" customFormat="1" x14ac:dyDescent="0.25"/>
    <row r="3365" customFormat="1" x14ac:dyDescent="0.25"/>
    <row r="3366" customFormat="1" x14ac:dyDescent="0.25"/>
    <row r="3367" customFormat="1" x14ac:dyDescent="0.25"/>
    <row r="3368" customFormat="1" x14ac:dyDescent="0.25"/>
    <row r="3369" customFormat="1" x14ac:dyDescent="0.25"/>
    <row r="3370" customFormat="1" x14ac:dyDescent="0.25"/>
    <row r="3371" customFormat="1" x14ac:dyDescent="0.25"/>
    <row r="3372" customFormat="1" x14ac:dyDescent="0.25"/>
    <row r="3373" customFormat="1" x14ac:dyDescent="0.25"/>
    <row r="3374" customFormat="1" x14ac:dyDescent="0.25"/>
    <row r="3375" customFormat="1" x14ac:dyDescent="0.25"/>
    <row r="3376" customFormat="1" x14ac:dyDescent="0.25"/>
    <row r="3377" customFormat="1" x14ac:dyDescent="0.25"/>
    <row r="3378" customFormat="1" x14ac:dyDescent="0.25"/>
    <row r="3379" customFormat="1" x14ac:dyDescent="0.25"/>
    <row r="3380" customFormat="1" x14ac:dyDescent="0.25"/>
    <row r="3381" customFormat="1" x14ac:dyDescent="0.25"/>
    <row r="3382" customFormat="1" x14ac:dyDescent="0.25"/>
    <row r="3383" customFormat="1" x14ac:dyDescent="0.25"/>
    <row r="3384" customFormat="1" x14ac:dyDescent="0.25"/>
    <row r="3385" customFormat="1" x14ac:dyDescent="0.25"/>
    <row r="3386" customFormat="1" x14ac:dyDescent="0.25"/>
    <row r="3387" customFormat="1" x14ac:dyDescent="0.25"/>
    <row r="3388" customFormat="1" x14ac:dyDescent="0.25"/>
    <row r="3389" customFormat="1" x14ac:dyDescent="0.25"/>
    <row r="3390" customFormat="1" x14ac:dyDescent="0.25"/>
    <row r="3391" customFormat="1" x14ac:dyDescent="0.25"/>
    <row r="3392" customFormat="1" x14ac:dyDescent="0.25"/>
    <row r="3393" customFormat="1" x14ac:dyDescent="0.25"/>
    <row r="3394" customFormat="1" x14ac:dyDescent="0.25"/>
    <row r="3395" customFormat="1" x14ac:dyDescent="0.25"/>
    <row r="3396" customFormat="1" x14ac:dyDescent="0.25"/>
    <row r="3397" customFormat="1" x14ac:dyDescent="0.25"/>
    <row r="3398" customFormat="1" x14ac:dyDescent="0.25"/>
    <row r="3399" customFormat="1" x14ac:dyDescent="0.25"/>
    <row r="3400" customFormat="1" x14ac:dyDescent="0.25"/>
    <row r="3401" customFormat="1" x14ac:dyDescent="0.25"/>
    <row r="3402" customFormat="1" x14ac:dyDescent="0.25"/>
    <row r="3403" customFormat="1" x14ac:dyDescent="0.25"/>
    <row r="3404" customFormat="1" x14ac:dyDescent="0.25"/>
    <row r="3405" customFormat="1" x14ac:dyDescent="0.25"/>
    <row r="3406" customFormat="1" x14ac:dyDescent="0.25"/>
    <row r="3407" customFormat="1" x14ac:dyDescent="0.25"/>
    <row r="3408" customFormat="1" x14ac:dyDescent="0.25"/>
    <row r="3409" customFormat="1" x14ac:dyDescent="0.25"/>
    <row r="3410" customFormat="1" x14ac:dyDescent="0.25"/>
    <row r="3411" customFormat="1" x14ac:dyDescent="0.25"/>
    <row r="3412" customFormat="1" x14ac:dyDescent="0.25"/>
    <row r="3413" customFormat="1" x14ac:dyDescent="0.25"/>
    <row r="3414" customFormat="1" x14ac:dyDescent="0.25"/>
    <row r="3415" customFormat="1" x14ac:dyDescent="0.25"/>
    <row r="3416" customFormat="1" x14ac:dyDescent="0.25"/>
    <row r="3417" customFormat="1" x14ac:dyDescent="0.25"/>
    <row r="3418" customFormat="1" x14ac:dyDescent="0.25"/>
    <row r="3419" customFormat="1" x14ac:dyDescent="0.25"/>
    <row r="3420" customFormat="1" x14ac:dyDescent="0.25"/>
    <row r="3421" customFormat="1" x14ac:dyDescent="0.25"/>
    <row r="3422" customFormat="1" x14ac:dyDescent="0.25"/>
    <row r="3423" customFormat="1" x14ac:dyDescent="0.25"/>
    <row r="3424" customFormat="1" x14ac:dyDescent="0.25"/>
    <row r="3425" customFormat="1" x14ac:dyDescent="0.25"/>
    <row r="3426" customFormat="1" x14ac:dyDescent="0.25"/>
    <row r="3427" customFormat="1" x14ac:dyDescent="0.25"/>
    <row r="3428" customFormat="1" x14ac:dyDescent="0.25"/>
    <row r="3429" customFormat="1" x14ac:dyDescent="0.25"/>
    <row r="3430" customFormat="1" x14ac:dyDescent="0.25"/>
    <row r="3431" customFormat="1" x14ac:dyDescent="0.25"/>
    <row r="3432" customFormat="1" x14ac:dyDescent="0.25"/>
    <row r="3433" customFormat="1" x14ac:dyDescent="0.25"/>
    <row r="3434" customFormat="1" x14ac:dyDescent="0.25"/>
    <row r="3435" customFormat="1" x14ac:dyDescent="0.25"/>
    <row r="3436" customFormat="1" x14ac:dyDescent="0.25"/>
    <row r="3437" customFormat="1" x14ac:dyDescent="0.25"/>
    <row r="3438" customFormat="1" x14ac:dyDescent="0.25"/>
    <row r="3439" customFormat="1" x14ac:dyDescent="0.25"/>
    <row r="3440" customFormat="1" x14ac:dyDescent="0.25"/>
    <row r="3441" customFormat="1" x14ac:dyDescent="0.25"/>
    <row r="3442" customFormat="1" x14ac:dyDescent="0.25"/>
    <row r="3443" customFormat="1" x14ac:dyDescent="0.25"/>
    <row r="3444" customFormat="1" x14ac:dyDescent="0.25"/>
    <row r="3445" customFormat="1" x14ac:dyDescent="0.25"/>
    <row r="3446" customFormat="1" x14ac:dyDescent="0.25"/>
    <row r="3447" customFormat="1" x14ac:dyDescent="0.25"/>
    <row r="3448" customFormat="1" x14ac:dyDescent="0.25"/>
    <row r="3449" customFormat="1" x14ac:dyDescent="0.25"/>
    <row r="3450" customFormat="1" x14ac:dyDescent="0.25"/>
    <row r="3451" customFormat="1" x14ac:dyDescent="0.25"/>
    <row r="3452" customFormat="1" x14ac:dyDescent="0.25"/>
    <row r="3453" customFormat="1" x14ac:dyDescent="0.25"/>
    <row r="3454" customFormat="1" x14ac:dyDescent="0.25"/>
    <row r="3455" customFormat="1" x14ac:dyDescent="0.25"/>
    <row r="3456" customFormat="1" x14ac:dyDescent="0.25"/>
    <row r="3457" customFormat="1" x14ac:dyDescent="0.25"/>
    <row r="3458" customFormat="1" x14ac:dyDescent="0.25"/>
    <row r="3459" customFormat="1" x14ac:dyDescent="0.25"/>
    <row r="3460" customFormat="1" x14ac:dyDescent="0.25"/>
    <row r="3461" customFormat="1" x14ac:dyDescent="0.25"/>
    <row r="3462" customFormat="1" x14ac:dyDescent="0.25"/>
    <row r="3463" customFormat="1" x14ac:dyDescent="0.25"/>
    <row r="3464" customFormat="1" x14ac:dyDescent="0.25"/>
    <row r="3465" customFormat="1" x14ac:dyDescent="0.25"/>
    <row r="3466" customFormat="1" x14ac:dyDescent="0.25"/>
    <row r="3467" customFormat="1" x14ac:dyDescent="0.25"/>
    <row r="3468" customFormat="1" x14ac:dyDescent="0.25"/>
    <row r="3469" customFormat="1" x14ac:dyDescent="0.25"/>
    <row r="3470" customFormat="1" x14ac:dyDescent="0.25"/>
    <row r="3471" customFormat="1" x14ac:dyDescent="0.25"/>
    <row r="3472" customFormat="1" x14ac:dyDescent="0.25"/>
    <row r="3473" customFormat="1" x14ac:dyDescent="0.25"/>
    <row r="3474" customFormat="1" x14ac:dyDescent="0.25"/>
    <row r="3475" customFormat="1" x14ac:dyDescent="0.25"/>
    <row r="3476" customFormat="1" x14ac:dyDescent="0.25"/>
    <row r="3477" customFormat="1" x14ac:dyDescent="0.25"/>
    <row r="3478" customFormat="1" x14ac:dyDescent="0.25"/>
    <row r="3479" customFormat="1" x14ac:dyDescent="0.25"/>
    <row r="3480" customFormat="1" x14ac:dyDescent="0.25"/>
    <row r="3481" customFormat="1" x14ac:dyDescent="0.25"/>
    <row r="3482" customFormat="1" x14ac:dyDescent="0.25"/>
    <row r="3483" customFormat="1" x14ac:dyDescent="0.25"/>
    <row r="3484" customFormat="1" x14ac:dyDescent="0.25"/>
    <row r="3485" customFormat="1" x14ac:dyDescent="0.25"/>
    <row r="3486" customFormat="1" x14ac:dyDescent="0.25"/>
    <row r="3487" customFormat="1" x14ac:dyDescent="0.25"/>
    <row r="3488" customFormat="1" x14ac:dyDescent="0.25"/>
    <row r="3489" customFormat="1" x14ac:dyDescent="0.25"/>
    <row r="3490" customFormat="1" x14ac:dyDescent="0.25"/>
    <row r="3491" customFormat="1" x14ac:dyDescent="0.25"/>
    <row r="3492" customFormat="1" x14ac:dyDescent="0.25"/>
    <row r="3493" customFormat="1" x14ac:dyDescent="0.25"/>
    <row r="3494" customFormat="1" x14ac:dyDescent="0.25"/>
    <row r="3495" customFormat="1" x14ac:dyDescent="0.25"/>
    <row r="3496" customFormat="1" x14ac:dyDescent="0.25"/>
    <row r="3497" customFormat="1" x14ac:dyDescent="0.25"/>
    <row r="3498" customFormat="1" x14ac:dyDescent="0.25"/>
    <row r="3499" customFormat="1" x14ac:dyDescent="0.25"/>
    <row r="3500" customFormat="1" x14ac:dyDescent="0.25"/>
    <row r="3501" customFormat="1" x14ac:dyDescent="0.25"/>
    <row r="3502" customFormat="1" x14ac:dyDescent="0.25"/>
    <row r="3503" customFormat="1" x14ac:dyDescent="0.25"/>
    <row r="3504" customFormat="1" x14ac:dyDescent="0.25"/>
    <row r="3505" customFormat="1" x14ac:dyDescent="0.25"/>
    <row r="3506" customFormat="1" x14ac:dyDescent="0.25"/>
    <row r="3507" customFormat="1" x14ac:dyDescent="0.25"/>
    <row r="3508" customFormat="1" x14ac:dyDescent="0.25"/>
    <row r="3509" customFormat="1" x14ac:dyDescent="0.25"/>
    <row r="3510" customFormat="1" x14ac:dyDescent="0.25"/>
    <row r="3511" customFormat="1" x14ac:dyDescent="0.25"/>
    <row r="3512" customFormat="1" x14ac:dyDescent="0.25"/>
    <row r="3513" customFormat="1" x14ac:dyDescent="0.25"/>
    <row r="3514" customFormat="1" x14ac:dyDescent="0.25"/>
    <row r="3515" customFormat="1" x14ac:dyDescent="0.25"/>
    <row r="3516" customFormat="1" x14ac:dyDescent="0.25"/>
    <row r="3517" customFormat="1" x14ac:dyDescent="0.25"/>
    <row r="3518" customFormat="1" x14ac:dyDescent="0.25"/>
    <row r="3519" customFormat="1" x14ac:dyDescent="0.25"/>
    <row r="3520" customFormat="1" x14ac:dyDescent="0.25"/>
    <row r="3521" customFormat="1" x14ac:dyDescent="0.25"/>
    <row r="3522" customFormat="1" x14ac:dyDescent="0.25"/>
    <row r="3523" customFormat="1" x14ac:dyDescent="0.25"/>
    <row r="3524" customFormat="1" x14ac:dyDescent="0.25"/>
    <row r="3525" customFormat="1" x14ac:dyDescent="0.25"/>
    <row r="3526" customFormat="1" x14ac:dyDescent="0.25"/>
    <row r="3527" customFormat="1" x14ac:dyDescent="0.25"/>
    <row r="3528" customFormat="1" x14ac:dyDescent="0.25"/>
    <row r="3529" customFormat="1" x14ac:dyDescent="0.25"/>
    <row r="3530" customFormat="1" x14ac:dyDescent="0.25"/>
    <row r="3531" customFormat="1" x14ac:dyDescent="0.25"/>
    <row r="3532" customFormat="1" x14ac:dyDescent="0.25"/>
    <row r="3533" customFormat="1" x14ac:dyDescent="0.25"/>
    <row r="3534" customFormat="1" x14ac:dyDescent="0.25"/>
    <row r="3535" customFormat="1" x14ac:dyDescent="0.25"/>
    <row r="3536" customFormat="1" x14ac:dyDescent="0.25"/>
    <row r="3537" customFormat="1" x14ac:dyDescent="0.25"/>
    <row r="3538" customFormat="1" x14ac:dyDescent="0.25"/>
    <row r="3539" customFormat="1" x14ac:dyDescent="0.25"/>
    <row r="3540" customFormat="1" x14ac:dyDescent="0.25"/>
    <row r="3541" customFormat="1" x14ac:dyDescent="0.25"/>
    <row r="3542" customFormat="1" x14ac:dyDescent="0.25"/>
    <row r="3543" customFormat="1" x14ac:dyDescent="0.25"/>
    <row r="3544" customFormat="1" x14ac:dyDescent="0.25"/>
    <row r="3545" customFormat="1" x14ac:dyDescent="0.25"/>
    <row r="3546" customFormat="1" x14ac:dyDescent="0.25"/>
    <row r="3547" customFormat="1" x14ac:dyDescent="0.25"/>
    <row r="3548" customFormat="1" x14ac:dyDescent="0.25"/>
    <row r="3549" customFormat="1" x14ac:dyDescent="0.25"/>
    <row r="3550" customFormat="1" x14ac:dyDescent="0.25"/>
    <row r="3551" customFormat="1" x14ac:dyDescent="0.25"/>
    <row r="3552" customFormat="1" x14ac:dyDescent="0.25"/>
    <row r="3553" customFormat="1" x14ac:dyDescent="0.25"/>
    <row r="3554" customFormat="1" x14ac:dyDescent="0.25"/>
    <row r="3555" customFormat="1" x14ac:dyDescent="0.25"/>
    <row r="3556" customFormat="1" x14ac:dyDescent="0.25"/>
    <row r="3557" customFormat="1" x14ac:dyDescent="0.25"/>
    <row r="3558" customFormat="1" x14ac:dyDescent="0.25"/>
    <row r="3559" customFormat="1" x14ac:dyDescent="0.25"/>
    <row r="3560" customFormat="1" x14ac:dyDescent="0.25"/>
    <row r="3561" customFormat="1" x14ac:dyDescent="0.25"/>
    <row r="3562" customFormat="1" x14ac:dyDescent="0.25"/>
    <row r="3563" customFormat="1" x14ac:dyDescent="0.25"/>
    <row r="3564" customFormat="1" x14ac:dyDescent="0.25"/>
    <row r="3565" customFormat="1" x14ac:dyDescent="0.25"/>
    <row r="3566" customFormat="1" x14ac:dyDescent="0.25"/>
    <row r="3567" customFormat="1" x14ac:dyDescent="0.25"/>
    <row r="3568" customFormat="1" x14ac:dyDescent="0.25"/>
    <row r="3569" customFormat="1" x14ac:dyDescent="0.25"/>
    <row r="3570" customFormat="1" x14ac:dyDescent="0.25"/>
    <row r="3571" customFormat="1" x14ac:dyDescent="0.25"/>
    <row r="3572" customFormat="1" x14ac:dyDescent="0.25"/>
    <row r="3573" customFormat="1" x14ac:dyDescent="0.25"/>
    <row r="3574" customFormat="1" x14ac:dyDescent="0.25"/>
    <row r="3575" customFormat="1" x14ac:dyDescent="0.25"/>
    <row r="3576" customFormat="1" x14ac:dyDescent="0.25"/>
    <row r="3577" customFormat="1" x14ac:dyDescent="0.25"/>
    <row r="3578" customFormat="1" x14ac:dyDescent="0.25"/>
    <row r="3579" customFormat="1" x14ac:dyDescent="0.25"/>
    <row r="3580" customFormat="1" x14ac:dyDescent="0.25"/>
    <row r="3581" customFormat="1" x14ac:dyDescent="0.25"/>
    <row r="3582" customFormat="1" x14ac:dyDescent="0.25"/>
    <row r="3583" customFormat="1" x14ac:dyDescent="0.25"/>
    <row r="3584" customFormat="1" x14ac:dyDescent="0.25"/>
    <row r="3585" customFormat="1" x14ac:dyDescent="0.25"/>
    <row r="3586" customFormat="1" x14ac:dyDescent="0.25"/>
    <row r="3587" customFormat="1" x14ac:dyDescent="0.25"/>
    <row r="3588" customFormat="1" x14ac:dyDescent="0.25"/>
    <row r="3589" customFormat="1" x14ac:dyDescent="0.25"/>
    <row r="3590" customFormat="1" x14ac:dyDescent="0.25"/>
    <row r="3591" customFormat="1" x14ac:dyDescent="0.25"/>
    <row r="3592" customFormat="1" x14ac:dyDescent="0.25"/>
    <row r="3593" customFormat="1" x14ac:dyDescent="0.25"/>
    <row r="3594" customFormat="1" x14ac:dyDescent="0.25"/>
    <row r="3595" customFormat="1" x14ac:dyDescent="0.25"/>
    <row r="3596" customFormat="1" x14ac:dyDescent="0.25"/>
    <row r="3597" customFormat="1" x14ac:dyDescent="0.25"/>
    <row r="3598" customFormat="1" x14ac:dyDescent="0.25"/>
    <row r="3599" customFormat="1" x14ac:dyDescent="0.25"/>
    <row r="3600" customFormat="1" x14ac:dyDescent="0.25"/>
    <row r="3601" customFormat="1" x14ac:dyDescent="0.25"/>
    <row r="3602" customFormat="1" x14ac:dyDescent="0.25"/>
    <row r="3603" customFormat="1" x14ac:dyDescent="0.25"/>
    <row r="3604" customFormat="1" x14ac:dyDescent="0.25"/>
    <row r="3605" customFormat="1" x14ac:dyDescent="0.25"/>
    <row r="3606" customFormat="1" x14ac:dyDescent="0.25"/>
    <row r="3607" customFormat="1" x14ac:dyDescent="0.25"/>
    <row r="3608" customFormat="1" x14ac:dyDescent="0.25"/>
    <row r="3609" customFormat="1" x14ac:dyDescent="0.25"/>
    <row r="3610" customFormat="1" x14ac:dyDescent="0.25"/>
    <row r="3611" customFormat="1" x14ac:dyDescent="0.25"/>
    <row r="3612" customFormat="1" x14ac:dyDescent="0.25"/>
    <row r="3613" customFormat="1" x14ac:dyDescent="0.25"/>
    <row r="3614" customFormat="1" x14ac:dyDescent="0.25"/>
    <row r="3615" customFormat="1" x14ac:dyDescent="0.25"/>
    <row r="3616" customFormat="1" x14ac:dyDescent="0.25"/>
    <row r="3617" customFormat="1" x14ac:dyDescent="0.25"/>
    <row r="3618" customFormat="1" x14ac:dyDescent="0.25"/>
    <row r="3619" customFormat="1" x14ac:dyDescent="0.25"/>
    <row r="3620" customFormat="1" x14ac:dyDescent="0.25"/>
    <row r="3621" customFormat="1" x14ac:dyDescent="0.25"/>
    <row r="3622" customFormat="1" x14ac:dyDescent="0.25"/>
    <row r="3623" customFormat="1" x14ac:dyDescent="0.25"/>
    <row r="3624" customFormat="1" x14ac:dyDescent="0.25"/>
    <row r="3625" customFormat="1" x14ac:dyDescent="0.25"/>
    <row r="3626" customFormat="1" x14ac:dyDescent="0.25"/>
    <row r="3627" customFormat="1" x14ac:dyDescent="0.25"/>
    <row r="3628" customFormat="1" x14ac:dyDescent="0.25"/>
    <row r="3629" customFormat="1" x14ac:dyDescent="0.25"/>
    <row r="3630" customFormat="1" x14ac:dyDescent="0.25"/>
    <row r="3631" customFormat="1" x14ac:dyDescent="0.25"/>
    <row r="3632" customFormat="1" x14ac:dyDescent="0.25"/>
    <row r="3633" customFormat="1" x14ac:dyDescent="0.25"/>
    <row r="3634" customFormat="1" x14ac:dyDescent="0.25"/>
    <row r="3635" customFormat="1" x14ac:dyDescent="0.25"/>
    <row r="3636" customFormat="1" x14ac:dyDescent="0.25"/>
    <row r="3637" customFormat="1" x14ac:dyDescent="0.25"/>
    <row r="3638" customFormat="1" x14ac:dyDescent="0.25"/>
    <row r="3639" customFormat="1" x14ac:dyDescent="0.25"/>
    <row r="3640" customFormat="1" x14ac:dyDescent="0.25"/>
    <row r="3641" customFormat="1" x14ac:dyDescent="0.25"/>
    <row r="3642" customFormat="1" x14ac:dyDescent="0.25"/>
    <row r="3643" customFormat="1" x14ac:dyDescent="0.25"/>
    <row r="3644" customFormat="1" x14ac:dyDescent="0.25"/>
    <row r="3645" customFormat="1" x14ac:dyDescent="0.25"/>
    <row r="3646" customFormat="1" x14ac:dyDescent="0.25"/>
    <row r="3647" customFormat="1" x14ac:dyDescent="0.25"/>
    <row r="3648" customFormat="1" x14ac:dyDescent="0.25"/>
    <row r="3649" customFormat="1" x14ac:dyDescent="0.25"/>
    <row r="3650" customFormat="1" x14ac:dyDescent="0.25"/>
    <row r="3651" customFormat="1" x14ac:dyDescent="0.25"/>
    <row r="3652" customFormat="1" x14ac:dyDescent="0.25"/>
    <row r="3653" customFormat="1" x14ac:dyDescent="0.25"/>
    <row r="3654" customFormat="1" x14ac:dyDescent="0.25"/>
    <row r="3655" customFormat="1" x14ac:dyDescent="0.25"/>
    <row r="3656" customFormat="1" x14ac:dyDescent="0.25"/>
    <row r="3657" customFormat="1" x14ac:dyDescent="0.25"/>
    <row r="3658" customFormat="1" x14ac:dyDescent="0.25"/>
    <row r="3659" customFormat="1" x14ac:dyDescent="0.25"/>
    <row r="3660" customFormat="1" x14ac:dyDescent="0.25"/>
    <row r="3661" customFormat="1" x14ac:dyDescent="0.25"/>
    <row r="3662" customFormat="1" x14ac:dyDescent="0.25"/>
    <row r="3663" customFormat="1" x14ac:dyDescent="0.25"/>
    <row r="3664" customFormat="1" x14ac:dyDescent="0.25"/>
    <row r="3665" customFormat="1" x14ac:dyDescent="0.25"/>
    <row r="3666" customFormat="1" x14ac:dyDescent="0.25"/>
    <row r="3667" customFormat="1" x14ac:dyDescent="0.25"/>
    <row r="3668" customFormat="1" x14ac:dyDescent="0.25"/>
    <row r="3669" customFormat="1" x14ac:dyDescent="0.25"/>
    <row r="3670" customFormat="1" x14ac:dyDescent="0.25"/>
    <row r="3671" customFormat="1" x14ac:dyDescent="0.25"/>
    <row r="3672" customFormat="1" x14ac:dyDescent="0.25"/>
    <row r="3673" customFormat="1" x14ac:dyDescent="0.25"/>
    <row r="3674" customFormat="1" x14ac:dyDescent="0.25"/>
    <row r="3675" customFormat="1" x14ac:dyDescent="0.25"/>
    <row r="3676" customFormat="1" x14ac:dyDescent="0.25"/>
    <row r="3677" customFormat="1" x14ac:dyDescent="0.25"/>
    <row r="3678" customFormat="1" x14ac:dyDescent="0.25"/>
    <row r="3679" customFormat="1" x14ac:dyDescent="0.25"/>
    <row r="3680" customFormat="1" x14ac:dyDescent="0.25"/>
    <row r="3681" customFormat="1" x14ac:dyDescent="0.25"/>
    <row r="3682" customFormat="1" x14ac:dyDescent="0.25"/>
    <row r="3683" customFormat="1" x14ac:dyDescent="0.25"/>
    <row r="3684" customFormat="1" x14ac:dyDescent="0.25"/>
    <row r="3685" customFormat="1" x14ac:dyDescent="0.25"/>
    <row r="3686" customFormat="1" x14ac:dyDescent="0.25"/>
    <row r="3687" customFormat="1" x14ac:dyDescent="0.25"/>
    <row r="3688" customFormat="1" x14ac:dyDescent="0.25"/>
    <row r="3689" customFormat="1" x14ac:dyDescent="0.25"/>
    <row r="3690" customFormat="1" x14ac:dyDescent="0.25"/>
    <row r="3691" customFormat="1" x14ac:dyDescent="0.25"/>
    <row r="3692" customFormat="1" x14ac:dyDescent="0.25"/>
    <row r="3693" customFormat="1" x14ac:dyDescent="0.25"/>
    <row r="3694" customFormat="1" x14ac:dyDescent="0.25"/>
    <row r="3695" customFormat="1" x14ac:dyDescent="0.25"/>
    <row r="3696" customFormat="1" x14ac:dyDescent="0.25"/>
    <row r="3697" customFormat="1" x14ac:dyDescent="0.25"/>
    <row r="3698" customFormat="1" x14ac:dyDescent="0.25"/>
    <row r="3699" customFormat="1" x14ac:dyDescent="0.25"/>
    <row r="3700" customFormat="1" x14ac:dyDescent="0.25"/>
    <row r="3701" customFormat="1" x14ac:dyDescent="0.25"/>
    <row r="3702" customFormat="1" x14ac:dyDescent="0.25"/>
    <row r="3703" customFormat="1" x14ac:dyDescent="0.25"/>
    <row r="3704" customFormat="1" x14ac:dyDescent="0.25"/>
    <row r="3705" customFormat="1" x14ac:dyDescent="0.25"/>
    <row r="3706" customFormat="1" x14ac:dyDescent="0.25"/>
    <row r="3707" customFormat="1" x14ac:dyDescent="0.25"/>
    <row r="3708" customFormat="1" x14ac:dyDescent="0.25"/>
    <row r="3709" customFormat="1" x14ac:dyDescent="0.25"/>
    <row r="3710" customFormat="1" x14ac:dyDescent="0.25"/>
    <row r="3711" customFormat="1" x14ac:dyDescent="0.25"/>
    <row r="3712" customFormat="1" x14ac:dyDescent="0.25"/>
    <row r="3713" customFormat="1" x14ac:dyDescent="0.25"/>
    <row r="3714" customFormat="1" x14ac:dyDescent="0.25"/>
    <row r="3715" customFormat="1" x14ac:dyDescent="0.25"/>
    <row r="3716" customFormat="1" x14ac:dyDescent="0.25"/>
    <row r="3717" customFormat="1" x14ac:dyDescent="0.25"/>
    <row r="3718" customFormat="1" x14ac:dyDescent="0.25"/>
    <row r="3719" customFormat="1" x14ac:dyDescent="0.25"/>
    <row r="3720" customFormat="1" x14ac:dyDescent="0.25"/>
    <row r="3721" customFormat="1" x14ac:dyDescent="0.25"/>
    <row r="3722" customFormat="1" x14ac:dyDescent="0.25"/>
    <row r="3723" customFormat="1" x14ac:dyDescent="0.25"/>
    <row r="3724" customFormat="1" x14ac:dyDescent="0.25"/>
    <row r="3725" customFormat="1" x14ac:dyDescent="0.25"/>
    <row r="3726" customFormat="1" x14ac:dyDescent="0.25"/>
    <row r="3727" customFormat="1" x14ac:dyDescent="0.25"/>
    <row r="3728" customFormat="1" x14ac:dyDescent="0.25"/>
    <row r="3729" customFormat="1" x14ac:dyDescent="0.25"/>
    <row r="3730" customFormat="1" x14ac:dyDescent="0.25"/>
    <row r="3731" customFormat="1" x14ac:dyDescent="0.25"/>
    <row r="3732" customFormat="1" x14ac:dyDescent="0.25"/>
    <row r="3733" customFormat="1" x14ac:dyDescent="0.25"/>
    <row r="3734" customFormat="1" x14ac:dyDescent="0.25"/>
    <row r="3735" customFormat="1" x14ac:dyDescent="0.25"/>
    <row r="3736" customFormat="1" x14ac:dyDescent="0.25"/>
    <row r="3737" customFormat="1" x14ac:dyDescent="0.25"/>
    <row r="3738" customFormat="1" x14ac:dyDescent="0.25"/>
    <row r="3739" customFormat="1" x14ac:dyDescent="0.25"/>
    <row r="3740" customFormat="1" x14ac:dyDescent="0.25"/>
    <row r="3741" customFormat="1" x14ac:dyDescent="0.25"/>
    <row r="3742" customFormat="1" x14ac:dyDescent="0.25"/>
    <row r="3743" customFormat="1" x14ac:dyDescent="0.25"/>
    <row r="3744" customFormat="1" x14ac:dyDescent="0.25"/>
    <row r="3745" customFormat="1" x14ac:dyDescent="0.25"/>
    <row r="3746" customFormat="1" x14ac:dyDescent="0.25"/>
    <row r="3747" customFormat="1" x14ac:dyDescent="0.25"/>
    <row r="3748" customFormat="1" x14ac:dyDescent="0.25"/>
    <row r="3749" customFormat="1" x14ac:dyDescent="0.25"/>
    <row r="3750" customFormat="1" x14ac:dyDescent="0.25"/>
    <row r="3751" customFormat="1" x14ac:dyDescent="0.25"/>
    <row r="3752" customFormat="1" x14ac:dyDescent="0.25"/>
    <row r="3753" customFormat="1" x14ac:dyDescent="0.25"/>
    <row r="3754" customFormat="1" x14ac:dyDescent="0.25"/>
    <row r="3755" customFormat="1" x14ac:dyDescent="0.25"/>
    <row r="3756" customFormat="1" x14ac:dyDescent="0.25"/>
    <row r="3757" customFormat="1" x14ac:dyDescent="0.25"/>
    <row r="3758" customFormat="1" x14ac:dyDescent="0.25"/>
    <row r="3759" customFormat="1" x14ac:dyDescent="0.25"/>
    <row r="3760" customFormat="1" x14ac:dyDescent="0.25"/>
    <row r="3761" customFormat="1" x14ac:dyDescent="0.25"/>
    <row r="3762" customFormat="1" x14ac:dyDescent="0.25"/>
    <row r="3763" customFormat="1" x14ac:dyDescent="0.25"/>
    <row r="3764" customFormat="1" x14ac:dyDescent="0.25"/>
    <row r="3765" customFormat="1" x14ac:dyDescent="0.25"/>
    <row r="3766" customFormat="1" x14ac:dyDescent="0.25"/>
    <row r="3767" customFormat="1" x14ac:dyDescent="0.25"/>
    <row r="3768" customFormat="1" x14ac:dyDescent="0.25"/>
    <row r="3769" customFormat="1" x14ac:dyDescent="0.25"/>
    <row r="3770" customFormat="1" x14ac:dyDescent="0.25"/>
    <row r="3771" customFormat="1" x14ac:dyDescent="0.25"/>
    <row r="3772" customFormat="1" x14ac:dyDescent="0.25"/>
    <row r="3773" customFormat="1" x14ac:dyDescent="0.25"/>
    <row r="3774" customFormat="1" x14ac:dyDescent="0.25"/>
    <row r="3775" customFormat="1" x14ac:dyDescent="0.25"/>
    <row r="3776" customFormat="1" x14ac:dyDescent="0.25"/>
    <row r="3777" customFormat="1" x14ac:dyDescent="0.25"/>
    <row r="3778" customFormat="1" x14ac:dyDescent="0.25"/>
    <row r="3779" customFormat="1" x14ac:dyDescent="0.25"/>
    <row r="3780" customFormat="1" x14ac:dyDescent="0.25"/>
    <row r="3781" customFormat="1" x14ac:dyDescent="0.25"/>
    <row r="3782" customFormat="1" x14ac:dyDescent="0.25"/>
    <row r="3783" customFormat="1" x14ac:dyDescent="0.25"/>
    <row r="3784" customFormat="1" x14ac:dyDescent="0.25"/>
    <row r="3785" customFormat="1" x14ac:dyDescent="0.25"/>
    <row r="3786" customFormat="1" x14ac:dyDescent="0.25"/>
    <row r="3787" customFormat="1" x14ac:dyDescent="0.25"/>
    <row r="3788" customFormat="1" x14ac:dyDescent="0.25"/>
    <row r="3789" customFormat="1" x14ac:dyDescent="0.25"/>
    <row r="3790" customFormat="1" x14ac:dyDescent="0.25"/>
    <row r="3791" customFormat="1" x14ac:dyDescent="0.25"/>
    <row r="3792" customFormat="1" x14ac:dyDescent="0.25"/>
    <row r="3793" customFormat="1" x14ac:dyDescent="0.25"/>
    <row r="3794" customFormat="1" x14ac:dyDescent="0.25"/>
    <row r="3795" customFormat="1" x14ac:dyDescent="0.25"/>
    <row r="3796" customFormat="1" x14ac:dyDescent="0.25"/>
    <row r="3797" customFormat="1" x14ac:dyDescent="0.25"/>
    <row r="3798" customFormat="1" x14ac:dyDescent="0.25"/>
    <row r="3799" customFormat="1" x14ac:dyDescent="0.25"/>
    <row r="3800" customFormat="1" x14ac:dyDescent="0.25"/>
    <row r="3801" customFormat="1" x14ac:dyDescent="0.25"/>
    <row r="3802" customFormat="1" x14ac:dyDescent="0.25"/>
    <row r="3803" customFormat="1" x14ac:dyDescent="0.25"/>
    <row r="3804" customFormat="1" x14ac:dyDescent="0.25"/>
    <row r="3805" customFormat="1" x14ac:dyDescent="0.25"/>
    <row r="3806" customFormat="1" x14ac:dyDescent="0.25"/>
    <row r="3807" customFormat="1" x14ac:dyDescent="0.25"/>
    <row r="3808" customFormat="1" x14ac:dyDescent="0.25"/>
    <row r="3809" customFormat="1" x14ac:dyDescent="0.25"/>
    <row r="3810" customFormat="1" x14ac:dyDescent="0.25"/>
    <row r="3811" customFormat="1" x14ac:dyDescent="0.25"/>
    <row r="3812" customFormat="1" x14ac:dyDescent="0.25"/>
    <row r="3813" customFormat="1" x14ac:dyDescent="0.25"/>
    <row r="3814" customFormat="1" x14ac:dyDescent="0.25"/>
    <row r="3815" customFormat="1" x14ac:dyDescent="0.25"/>
    <row r="3816" customFormat="1" x14ac:dyDescent="0.25"/>
    <row r="3817" customFormat="1" x14ac:dyDescent="0.25"/>
    <row r="3818" customFormat="1" x14ac:dyDescent="0.25"/>
    <row r="3819" customFormat="1" x14ac:dyDescent="0.25"/>
    <row r="3820" customFormat="1" x14ac:dyDescent="0.25"/>
    <row r="3821" customFormat="1" x14ac:dyDescent="0.25"/>
    <row r="3822" customFormat="1" x14ac:dyDescent="0.25"/>
    <row r="3823" customFormat="1" x14ac:dyDescent="0.25"/>
    <row r="3824" customFormat="1" x14ac:dyDescent="0.25"/>
    <row r="3825" customFormat="1" x14ac:dyDescent="0.25"/>
    <row r="3826" customFormat="1" x14ac:dyDescent="0.25"/>
    <row r="3827" customFormat="1" x14ac:dyDescent="0.25"/>
    <row r="3828" customFormat="1" x14ac:dyDescent="0.25"/>
    <row r="3829" customFormat="1" x14ac:dyDescent="0.25"/>
    <row r="3830" customFormat="1" x14ac:dyDescent="0.25"/>
    <row r="3831" customFormat="1" x14ac:dyDescent="0.25"/>
    <row r="3832" customFormat="1" x14ac:dyDescent="0.25"/>
    <row r="3833" customFormat="1" x14ac:dyDescent="0.25"/>
    <row r="3834" customFormat="1" x14ac:dyDescent="0.25"/>
    <row r="3835" customFormat="1" x14ac:dyDescent="0.25"/>
    <row r="3836" customFormat="1" x14ac:dyDescent="0.25"/>
    <row r="3837" customFormat="1" x14ac:dyDescent="0.25"/>
    <row r="3838" customFormat="1" x14ac:dyDescent="0.25"/>
    <row r="3839" customFormat="1" x14ac:dyDescent="0.25"/>
    <row r="3840" customFormat="1" x14ac:dyDescent="0.25"/>
    <row r="3841" customFormat="1" x14ac:dyDescent="0.25"/>
    <row r="3842" customFormat="1" x14ac:dyDescent="0.25"/>
    <row r="3843" customFormat="1" x14ac:dyDescent="0.25"/>
    <row r="3844" customFormat="1" x14ac:dyDescent="0.25"/>
    <row r="3845" customFormat="1" x14ac:dyDescent="0.25"/>
    <row r="3846" customFormat="1" x14ac:dyDescent="0.25"/>
    <row r="3847" customFormat="1" x14ac:dyDescent="0.25"/>
    <row r="3848" customFormat="1" x14ac:dyDescent="0.25"/>
    <row r="3849" customFormat="1" x14ac:dyDescent="0.25"/>
    <row r="3850" customFormat="1" x14ac:dyDescent="0.25"/>
    <row r="3851" customFormat="1" x14ac:dyDescent="0.25"/>
    <row r="3852" customFormat="1" x14ac:dyDescent="0.25"/>
    <row r="3853" customFormat="1" x14ac:dyDescent="0.25"/>
    <row r="3854" customFormat="1" x14ac:dyDescent="0.25"/>
    <row r="3855" customFormat="1" x14ac:dyDescent="0.25"/>
    <row r="3856" customFormat="1" x14ac:dyDescent="0.25"/>
    <row r="3857" customFormat="1" x14ac:dyDescent="0.25"/>
    <row r="3858" customFormat="1" x14ac:dyDescent="0.25"/>
    <row r="3859" customFormat="1" x14ac:dyDescent="0.25"/>
    <row r="3860" customFormat="1" x14ac:dyDescent="0.25"/>
    <row r="3861" customFormat="1" x14ac:dyDescent="0.25"/>
    <row r="3862" customFormat="1" x14ac:dyDescent="0.25"/>
    <row r="3863" customFormat="1" x14ac:dyDescent="0.25"/>
    <row r="3864" customFormat="1" x14ac:dyDescent="0.25"/>
    <row r="3865" customFormat="1" x14ac:dyDescent="0.25"/>
    <row r="3866" customFormat="1" x14ac:dyDescent="0.25"/>
    <row r="3867" customFormat="1" x14ac:dyDescent="0.25"/>
    <row r="3868" customFormat="1" x14ac:dyDescent="0.25"/>
    <row r="3869" customFormat="1" x14ac:dyDescent="0.25"/>
    <row r="3870" customFormat="1" x14ac:dyDescent="0.25"/>
    <row r="3871" customFormat="1" x14ac:dyDescent="0.25"/>
    <row r="3872" customFormat="1" x14ac:dyDescent="0.25"/>
    <row r="3873" customFormat="1" x14ac:dyDescent="0.25"/>
    <row r="3874" customFormat="1" x14ac:dyDescent="0.25"/>
    <row r="3875" customFormat="1" x14ac:dyDescent="0.25"/>
    <row r="3876" customFormat="1" x14ac:dyDescent="0.25"/>
    <row r="3877" customFormat="1" x14ac:dyDescent="0.25"/>
    <row r="3878" customFormat="1" x14ac:dyDescent="0.25"/>
    <row r="3879" customFormat="1" x14ac:dyDescent="0.25"/>
    <row r="3880" customFormat="1" x14ac:dyDescent="0.25"/>
    <row r="3881" customFormat="1" x14ac:dyDescent="0.25"/>
    <row r="3882" customFormat="1" x14ac:dyDescent="0.25"/>
    <row r="3883" customFormat="1" x14ac:dyDescent="0.25"/>
    <row r="3884" customFormat="1" x14ac:dyDescent="0.25"/>
    <row r="3885" customFormat="1" x14ac:dyDescent="0.25"/>
    <row r="3886" customFormat="1" x14ac:dyDescent="0.25"/>
    <row r="3887" customFormat="1" x14ac:dyDescent="0.25"/>
    <row r="3888" customFormat="1" x14ac:dyDescent="0.25"/>
    <row r="3889" customFormat="1" x14ac:dyDescent="0.25"/>
    <row r="3890" customFormat="1" x14ac:dyDescent="0.25"/>
    <row r="3891" customFormat="1" x14ac:dyDescent="0.25"/>
    <row r="3892" customFormat="1" x14ac:dyDescent="0.25"/>
    <row r="3893" customFormat="1" x14ac:dyDescent="0.25"/>
    <row r="3894" customFormat="1" x14ac:dyDescent="0.25"/>
    <row r="3895" customFormat="1" x14ac:dyDescent="0.25"/>
    <row r="3896" customFormat="1" x14ac:dyDescent="0.25"/>
    <row r="3897" customFormat="1" x14ac:dyDescent="0.25"/>
    <row r="3898" customFormat="1" x14ac:dyDescent="0.25"/>
    <row r="3899" customFormat="1" x14ac:dyDescent="0.25"/>
    <row r="3900" customFormat="1" x14ac:dyDescent="0.25"/>
    <row r="3901" customFormat="1" x14ac:dyDescent="0.25"/>
    <row r="3902" customFormat="1" x14ac:dyDescent="0.25"/>
    <row r="3903" customFormat="1" x14ac:dyDescent="0.25"/>
    <row r="3904" customFormat="1" x14ac:dyDescent="0.25"/>
    <row r="3905" customFormat="1" x14ac:dyDescent="0.25"/>
    <row r="3906" customFormat="1" x14ac:dyDescent="0.25"/>
    <row r="3907" customFormat="1" x14ac:dyDescent="0.25"/>
    <row r="3908" customFormat="1" x14ac:dyDescent="0.25"/>
    <row r="3909" customFormat="1" x14ac:dyDescent="0.25"/>
    <row r="3910" customFormat="1" x14ac:dyDescent="0.25"/>
    <row r="3911" customFormat="1" x14ac:dyDescent="0.25"/>
    <row r="3912" customFormat="1" x14ac:dyDescent="0.25"/>
    <row r="3913" customFormat="1" x14ac:dyDescent="0.25"/>
    <row r="3914" customFormat="1" x14ac:dyDescent="0.25"/>
    <row r="3915" customFormat="1" x14ac:dyDescent="0.25"/>
    <row r="3916" customFormat="1" x14ac:dyDescent="0.25"/>
    <row r="3917" customFormat="1" x14ac:dyDescent="0.25"/>
    <row r="3918" customFormat="1" x14ac:dyDescent="0.25"/>
    <row r="3919" customFormat="1" x14ac:dyDescent="0.25"/>
    <row r="3920" customFormat="1" x14ac:dyDescent="0.25"/>
    <row r="3921" customFormat="1" x14ac:dyDescent="0.25"/>
    <row r="3922" customFormat="1" x14ac:dyDescent="0.25"/>
    <row r="3923" customFormat="1" x14ac:dyDescent="0.25"/>
    <row r="3924" customFormat="1" x14ac:dyDescent="0.25"/>
    <row r="3925" customFormat="1" x14ac:dyDescent="0.25"/>
    <row r="3926" customFormat="1" x14ac:dyDescent="0.25"/>
    <row r="3927" customFormat="1" x14ac:dyDescent="0.25"/>
    <row r="3928" customFormat="1" x14ac:dyDescent="0.25"/>
    <row r="3929" customFormat="1" x14ac:dyDescent="0.25"/>
    <row r="3930" customFormat="1" x14ac:dyDescent="0.25"/>
    <row r="3931" customFormat="1" x14ac:dyDescent="0.25"/>
    <row r="3932" customFormat="1" x14ac:dyDescent="0.25"/>
    <row r="3933" customFormat="1" x14ac:dyDescent="0.25"/>
    <row r="3934" customFormat="1" x14ac:dyDescent="0.25"/>
    <row r="3935" customFormat="1" x14ac:dyDescent="0.25"/>
    <row r="3936" customFormat="1" x14ac:dyDescent="0.25"/>
    <row r="3937" customFormat="1" x14ac:dyDescent="0.25"/>
    <row r="3938" customFormat="1" x14ac:dyDescent="0.25"/>
    <row r="3939" customFormat="1" x14ac:dyDescent="0.25"/>
    <row r="3940" customFormat="1" x14ac:dyDescent="0.25"/>
    <row r="3941" customFormat="1" x14ac:dyDescent="0.25"/>
    <row r="3942" customFormat="1" x14ac:dyDescent="0.25"/>
    <row r="3943" customFormat="1" x14ac:dyDescent="0.25"/>
    <row r="3944" customFormat="1" x14ac:dyDescent="0.25"/>
    <row r="3945" customFormat="1" x14ac:dyDescent="0.25"/>
    <row r="3946" customFormat="1" x14ac:dyDescent="0.25"/>
    <row r="3947" customFormat="1" x14ac:dyDescent="0.25"/>
    <row r="3948" customFormat="1" x14ac:dyDescent="0.25"/>
    <row r="3949" customFormat="1" x14ac:dyDescent="0.25"/>
    <row r="3950" customFormat="1" x14ac:dyDescent="0.25"/>
    <row r="3951" customFormat="1" x14ac:dyDescent="0.25"/>
    <row r="3952" customFormat="1" x14ac:dyDescent="0.25"/>
    <row r="3953" customFormat="1" x14ac:dyDescent="0.25"/>
    <row r="3954" customFormat="1" x14ac:dyDescent="0.25"/>
    <row r="3955" customFormat="1" x14ac:dyDescent="0.25"/>
    <row r="3956" customFormat="1" x14ac:dyDescent="0.25"/>
    <row r="3957" customFormat="1" x14ac:dyDescent="0.25"/>
    <row r="3958" customFormat="1" x14ac:dyDescent="0.25"/>
    <row r="3959" customFormat="1" x14ac:dyDescent="0.25"/>
    <row r="3960" customFormat="1" x14ac:dyDescent="0.25"/>
    <row r="3961" customFormat="1" x14ac:dyDescent="0.25"/>
    <row r="3962" customFormat="1" x14ac:dyDescent="0.25"/>
    <row r="3963" customFormat="1" x14ac:dyDescent="0.25"/>
    <row r="3964" customFormat="1" x14ac:dyDescent="0.25"/>
    <row r="3965" customFormat="1" x14ac:dyDescent="0.25"/>
    <row r="3966" customFormat="1" x14ac:dyDescent="0.25"/>
    <row r="3967" customFormat="1" x14ac:dyDescent="0.25"/>
    <row r="3968" customFormat="1" x14ac:dyDescent="0.25"/>
    <row r="3969" customFormat="1" x14ac:dyDescent="0.25"/>
    <row r="3970" customFormat="1" x14ac:dyDescent="0.25"/>
    <row r="3971" customFormat="1" x14ac:dyDescent="0.25"/>
    <row r="3972" customFormat="1" x14ac:dyDescent="0.25"/>
    <row r="3973" customFormat="1" x14ac:dyDescent="0.25"/>
    <row r="3974" customFormat="1" x14ac:dyDescent="0.25"/>
    <row r="3975" customFormat="1" x14ac:dyDescent="0.25"/>
    <row r="3976" customFormat="1" x14ac:dyDescent="0.25"/>
    <row r="3977" customFormat="1" x14ac:dyDescent="0.25"/>
    <row r="3978" customFormat="1" x14ac:dyDescent="0.25"/>
    <row r="3979" customFormat="1" x14ac:dyDescent="0.25"/>
    <row r="3980" customFormat="1" x14ac:dyDescent="0.25"/>
    <row r="3981" customFormat="1" x14ac:dyDescent="0.25"/>
    <row r="3982" customFormat="1" x14ac:dyDescent="0.25"/>
    <row r="3983" customFormat="1" x14ac:dyDescent="0.25"/>
    <row r="3984" customFormat="1" x14ac:dyDescent="0.25"/>
    <row r="3985" customFormat="1" x14ac:dyDescent="0.25"/>
    <row r="3986" customFormat="1" x14ac:dyDescent="0.25"/>
    <row r="3987" customFormat="1" x14ac:dyDescent="0.25"/>
    <row r="3988" customFormat="1" x14ac:dyDescent="0.25"/>
    <row r="3989" customFormat="1" x14ac:dyDescent="0.25"/>
    <row r="3990" customFormat="1" x14ac:dyDescent="0.25"/>
    <row r="3991" customFormat="1" x14ac:dyDescent="0.25"/>
    <row r="3992" customFormat="1" x14ac:dyDescent="0.25"/>
    <row r="3993" customFormat="1" x14ac:dyDescent="0.25"/>
    <row r="3994" customFormat="1" x14ac:dyDescent="0.25"/>
    <row r="3995" customFormat="1" x14ac:dyDescent="0.25"/>
    <row r="3996" customFormat="1" x14ac:dyDescent="0.25"/>
    <row r="3997" customFormat="1" x14ac:dyDescent="0.25"/>
    <row r="3998" customFormat="1" x14ac:dyDescent="0.25"/>
    <row r="3999" customFormat="1" x14ac:dyDescent="0.25"/>
    <row r="4000" customFormat="1" x14ac:dyDescent="0.25"/>
    <row r="4001" customFormat="1" x14ac:dyDescent="0.25"/>
    <row r="4002" customFormat="1" x14ac:dyDescent="0.25"/>
    <row r="4003" customFormat="1" x14ac:dyDescent="0.25"/>
    <row r="4004" customFormat="1" x14ac:dyDescent="0.25"/>
    <row r="4005" customFormat="1" x14ac:dyDescent="0.25"/>
    <row r="4006" customFormat="1" x14ac:dyDescent="0.25"/>
    <row r="4007" customFormat="1" x14ac:dyDescent="0.25"/>
    <row r="4008" customFormat="1" x14ac:dyDescent="0.25"/>
    <row r="4009" customFormat="1" x14ac:dyDescent="0.25"/>
    <row r="4010" customFormat="1" x14ac:dyDescent="0.25"/>
    <row r="4011" customFormat="1" x14ac:dyDescent="0.25"/>
    <row r="4012" customFormat="1" x14ac:dyDescent="0.25"/>
    <row r="4013" customFormat="1" x14ac:dyDescent="0.25"/>
    <row r="4014" customFormat="1" x14ac:dyDescent="0.25"/>
    <row r="4015" customFormat="1" x14ac:dyDescent="0.25"/>
    <row r="4016" customFormat="1" x14ac:dyDescent="0.25"/>
    <row r="4017" customFormat="1" x14ac:dyDescent="0.25"/>
    <row r="4018" customFormat="1" x14ac:dyDescent="0.25"/>
    <row r="4019" customFormat="1" x14ac:dyDescent="0.25"/>
    <row r="4020" customFormat="1" x14ac:dyDescent="0.25"/>
    <row r="4021" customFormat="1" x14ac:dyDescent="0.25"/>
    <row r="4022" customFormat="1" x14ac:dyDescent="0.25"/>
    <row r="4023" customFormat="1" x14ac:dyDescent="0.25"/>
    <row r="4024" customFormat="1" x14ac:dyDescent="0.25"/>
    <row r="4025" customFormat="1" x14ac:dyDescent="0.25"/>
    <row r="4026" customFormat="1" x14ac:dyDescent="0.25"/>
    <row r="4027" customFormat="1" x14ac:dyDescent="0.25"/>
    <row r="4028" customFormat="1" x14ac:dyDescent="0.25"/>
    <row r="4029" customFormat="1" x14ac:dyDescent="0.25"/>
    <row r="4030" customFormat="1" x14ac:dyDescent="0.25"/>
    <row r="4031" customFormat="1" x14ac:dyDescent="0.25"/>
    <row r="4032" customFormat="1" x14ac:dyDescent="0.25"/>
    <row r="4033" customFormat="1" x14ac:dyDescent="0.25"/>
    <row r="4034" customFormat="1" x14ac:dyDescent="0.25"/>
    <row r="4035" customFormat="1" x14ac:dyDescent="0.25"/>
    <row r="4036" customFormat="1" x14ac:dyDescent="0.25"/>
    <row r="4037" customFormat="1" x14ac:dyDescent="0.25"/>
    <row r="4038" customFormat="1" x14ac:dyDescent="0.25"/>
    <row r="4039" customFormat="1" x14ac:dyDescent="0.25"/>
    <row r="4040" customFormat="1" x14ac:dyDescent="0.25"/>
    <row r="4041" customFormat="1" x14ac:dyDescent="0.25"/>
    <row r="4042" customFormat="1" x14ac:dyDescent="0.25"/>
    <row r="4043" customFormat="1" x14ac:dyDescent="0.25"/>
    <row r="4044" customFormat="1" x14ac:dyDescent="0.25"/>
    <row r="4045" customFormat="1" x14ac:dyDescent="0.25"/>
    <row r="4046" customFormat="1" x14ac:dyDescent="0.25"/>
    <row r="4047" customFormat="1" x14ac:dyDescent="0.25"/>
    <row r="4048" customFormat="1" x14ac:dyDescent="0.25"/>
    <row r="4049" customFormat="1" x14ac:dyDescent="0.25"/>
    <row r="4050" customFormat="1" x14ac:dyDescent="0.25"/>
    <row r="4051" customFormat="1" x14ac:dyDescent="0.25"/>
    <row r="4052" customFormat="1" x14ac:dyDescent="0.25"/>
    <row r="4053" customFormat="1" x14ac:dyDescent="0.25"/>
    <row r="4054" customFormat="1" x14ac:dyDescent="0.25"/>
    <row r="4055" customFormat="1" x14ac:dyDescent="0.25"/>
    <row r="4056" customFormat="1" x14ac:dyDescent="0.25"/>
    <row r="4057" customFormat="1" x14ac:dyDescent="0.25"/>
    <row r="4058" customFormat="1" x14ac:dyDescent="0.25"/>
    <row r="4059" customFormat="1" x14ac:dyDescent="0.25"/>
    <row r="4060" customFormat="1" x14ac:dyDescent="0.25"/>
    <row r="4061" customFormat="1" x14ac:dyDescent="0.25"/>
    <row r="4062" customFormat="1" x14ac:dyDescent="0.25"/>
    <row r="4063" customFormat="1" x14ac:dyDescent="0.25"/>
    <row r="4064" customFormat="1" x14ac:dyDescent="0.25"/>
    <row r="4065" customFormat="1" x14ac:dyDescent="0.25"/>
    <row r="4066" customFormat="1" x14ac:dyDescent="0.25"/>
    <row r="4067" customFormat="1" x14ac:dyDescent="0.25"/>
    <row r="4068" customFormat="1" x14ac:dyDescent="0.25"/>
    <row r="4069" customFormat="1" x14ac:dyDescent="0.25"/>
    <row r="4070" customFormat="1" x14ac:dyDescent="0.25"/>
    <row r="4071" customFormat="1" x14ac:dyDescent="0.25"/>
    <row r="4072" customFormat="1" x14ac:dyDescent="0.25"/>
    <row r="4073" customFormat="1" x14ac:dyDescent="0.25"/>
    <row r="4074" customFormat="1" x14ac:dyDescent="0.25"/>
    <row r="4075" customFormat="1" x14ac:dyDescent="0.25"/>
    <row r="4076" customFormat="1" x14ac:dyDescent="0.25"/>
    <row r="4077" customFormat="1" x14ac:dyDescent="0.25"/>
    <row r="4078" customFormat="1" x14ac:dyDescent="0.25"/>
    <row r="4079" customFormat="1" x14ac:dyDescent="0.25"/>
    <row r="4080" customFormat="1" x14ac:dyDescent="0.25"/>
    <row r="4081" customFormat="1" x14ac:dyDescent="0.25"/>
    <row r="4082" customFormat="1" x14ac:dyDescent="0.25"/>
    <row r="4083" customFormat="1" x14ac:dyDescent="0.25"/>
    <row r="4084" customFormat="1" x14ac:dyDescent="0.25"/>
    <row r="4085" customFormat="1" x14ac:dyDescent="0.25"/>
    <row r="4086" customFormat="1" x14ac:dyDescent="0.25"/>
    <row r="4087" customFormat="1" x14ac:dyDescent="0.25"/>
    <row r="4088" customFormat="1" x14ac:dyDescent="0.25"/>
    <row r="4089" customFormat="1" x14ac:dyDescent="0.25"/>
    <row r="4090" customFormat="1" x14ac:dyDescent="0.25"/>
    <row r="4091" customFormat="1" x14ac:dyDescent="0.25"/>
    <row r="4092" customFormat="1" x14ac:dyDescent="0.25"/>
    <row r="4093" customFormat="1" x14ac:dyDescent="0.25"/>
    <row r="4094" customFormat="1" x14ac:dyDescent="0.25"/>
    <row r="4095" customFormat="1" x14ac:dyDescent="0.25"/>
    <row r="4096" customFormat="1" x14ac:dyDescent="0.25"/>
    <row r="4097" customFormat="1" x14ac:dyDescent="0.25"/>
    <row r="4098" customFormat="1" x14ac:dyDescent="0.25"/>
    <row r="4099" customFormat="1" x14ac:dyDescent="0.25"/>
    <row r="4100" customFormat="1" x14ac:dyDescent="0.25"/>
    <row r="4101" customFormat="1" x14ac:dyDescent="0.25"/>
    <row r="4102" customFormat="1" x14ac:dyDescent="0.25"/>
    <row r="4103" customFormat="1" x14ac:dyDescent="0.25"/>
    <row r="4104" customFormat="1" x14ac:dyDescent="0.25"/>
    <row r="4105" customFormat="1" x14ac:dyDescent="0.25"/>
    <row r="4106" customFormat="1" x14ac:dyDescent="0.25"/>
    <row r="4107" customFormat="1" x14ac:dyDescent="0.25"/>
    <row r="4108" customFormat="1" x14ac:dyDescent="0.25"/>
    <row r="4109" customFormat="1" x14ac:dyDescent="0.25"/>
    <row r="4110" customFormat="1" x14ac:dyDescent="0.25"/>
    <row r="4111" customFormat="1" x14ac:dyDescent="0.25"/>
    <row r="4112" customFormat="1" x14ac:dyDescent="0.25"/>
    <row r="4113" customFormat="1" x14ac:dyDescent="0.25"/>
    <row r="4114" customFormat="1" x14ac:dyDescent="0.25"/>
    <row r="4115" customFormat="1" x14ac:dyDescent="0.25"/>
    <row r="4116" customFormat="1" x14ac:dyDescent="0.25"/>
    <row r="4117" customFormat="1" x14ac:dyDescent="0.25"/>
    <row r="4118" customFormat="1" x14ac:dyDescent="0.25"/>
    <row r="4119" customFormat="1" x14ac:dyDescent="0.25"/>
    <row r="4120" customFormat="1" x14ac:dyDescent="0.25"/>
    <row r="4121" customFormat="1" x14ac:dyDescent="0.25"/>
    <row r="4122" customFormat="1" x14ac:dyDescent="0.25"/>
    <row r="4123" customFormat="1" x14ac:dyDescent="0.25"/>
    <row r="4124" customFormat="1" x14ac:dyDescent="0.25"/>
    <row r="4125" customFormat="1" x14ac:dyDescent="0.25"/>
    <row r="4126" customFormat="1" x14ac:dyDescent="0.25"/>
    <row r="4127" customFormat="1" x14ac:dyDescent="0.25"/>
    <row r="4128" customFormat="1" x14ac:dyDescent="0.25"/>
    <row r="4129" customFormat="1" x14ac:dyDescent="0.25"/>
    <row r="4130" customFormat="1" x14ac:dyDescent="0.25"/>
    <row r="4131" customFormat="1" x14ac:dyDescent="0.25"/>
    <row r="4132" customFormat="1" x14ac:dyDescent="0.25"/>
    <row r="4133" customFormat="1" x14ac:dyDescent="0.25"/>
    <row r="4134" customFormat="1" x14ac:dyDescent="0.25"/>
    <row r="4135" customFormat="1" x14ac:dyDescent="0.25"/>
    <row r="4136" customFormat="1" x14ac:dyDescent="0.25"/>
    <row r="4137" customFormat="1" x14ac:dyDescent="0.25"/>
    <row r="4138" customFormat="1" x14ac:dyDescent="0.25"/>
    <row r="4139" customFormat="1" x14ac:dyDescent="0.25"/>
    <row r="4140" customFormat="1" x14ac:dyDescent="0.25"/>
    <row r="4141" customFormat="1" x14ac:dyDescent="0.25"/>
    <row r="4142" customFormat="1" x14ac:dyDescent="0.25"/>
    <row r="4143" customFormat="1" x14ac:dyDescent="0.25"/>
    <row r="4144" customFormat="1" x14ac:dyDescent="0.25"/>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row r="4439" customFormat="1" x14ac:dyDescent="0.25"/>
    <row r="4440" customFormat="1" x14ac:dyDescent="0.25"/>
    <row r="4441" customFormat="1" x14ac:dyDescent="0.25"/>
    <row r="4442" customFormat="1" x14ac:dyDescent="0.25"/>
    <row r="4443" customFormat="1" x14ac:dyDescent="0.25"/>
    <row r="4444" customFormat="1" x14ac:dyDescent="0.25"/>
    <row r="4445" customFormat="1" x14ac:dyDescent="0.25"/>
    <row r="4446" customFormat="1" x14ac:dyDescent="0.25"/>
    <row r="4447" customFormat="1" x14ac:dyDescent="0.25"/>
    <row r="4448" customFormat="1" x14ac:dyDescent="0.25"/>
    <row r="4449" customFormat="1" x14ac:dyDescent="0.25"/>
    <row r="4450" customFormat="1" x14ac:dyDescent="0.25"/>
    <row r="4451" customFormat="1" x14ac:dyDescent="0.25"/>
    <row r="4452" customFormat="1" x14ac:dyDescent="0.25"/>
    <row r="4453" customFormat="1" x14ac:dyDescent="0.25"/>
    <row r="4454" customFormat="1" x14ac:dyDescent="0.25"/>
    <row r="4455" customFormat="1" x14ac:dyDescent="0.25"/>
    <row r="4456" customFormat="1" x14ac:dyDescent="0.25"/>
    <row r="4457" customFormat="1" x14ac:dyDescent="0.25"/>
    <row r="4458" customFormat="1" x14ac:dyDescent="0.25"/>
    <row r="4459" customFormat="1" x14ac:dyDescent="0.25"/>
    <row r="4460" customFormat="1" x14ac:dyDescent="0.25"/>
    <row r="4461" customFormat="1" x14ac:dyDescent="0.25"/>
    <row r="4462" customFormat="1" x14ac:dyDescent="0.25"/>
    <row r="4463" customFormat="1" x14ac:dyDescent="0.25"/>
    <row r="4464" customFormat="1" x14ac:dyDescent="0.25"/>
    <row r="4465" customFormat="1" x14ac:dyDescent="0.25"/>
    <row r="4466" customFormat="1" x14ac:dyDescent="0.25"/>
    <row r="4467" customFormat="1" x14ac:dyDescent="0.25"/>
    <row r="4468" customFormat="1" x14ac:dyDescent="0.25"/>
    <row r="4469" customFormat="1" x14ac:dyDescent="0.25"/>
    <row r="4470" customFormat="1" x14ac:dyDescent="0.25"/>
    <row r="4471" customFormat="1" x14ac:dyDescent="0.25"/>
    <row r="4472" customFormat="1" x14ac:dyDescent="0.25"/>
    <row r="4473" customFormat="1" x14ac:dyDescent="0.25"/>
    <row r="4474" customFormat="1" x14ac:dyDescent="0.25"/>
    <row r="4475" customFormat="1" x14ac:dyDescent="0.25"/>
    <row r="4476" customFormat="1" x14ac:dyDescent="0.25"/>
    <row r="4477" customFormat="1" x14ac:dyDescent="0.25"/>
    <row r="4478" customFormat="1" x14ac:dyDescent="0.25"/>
    <row r="4479" customFormat="1" x14ac:dyDescent="0.25"/>
    <row r="4480" customFormat="1" x14ac:dyDescent="0.25"/>
    <row r="4481" customFormat="1" x14ac:dyDescent="0.25"/>
    <row r="4482" customFormat="1" x14ac:dyDescent="0.25"/>
    <row r="4483" customFormat="1" x14ac:dyDescent="0.25"/>
    <row r="4484" customFormat="1" x14ac:dyDescent="0.25"/>
    <row r="4485" customFormat="1" x14ac:dyDescent="0.25"/>
    <row r="4486" customFormat="1" x14ac:dyDescent="0.25"/>
    <row r="4487" customFormat="1" x14ac:dyDescent="0.25"/>
    <row r="4488" customFormat="1" x14ac:dyDescent="0.25"/>
    <row r="4489" customFormat="1" x14ac:dyDescent="0.25"/>
    <row r="4490" customFormat="1" x14ac:dyDescent="0.25"/>
    <row r="4491" customFormat="1" x14ac:dyDescent="0.25"/>
    <row r="4492" customFormat="1" x14ac:dyDescent="0.25"/>
    <row r="4493" customFormat="1" x14ac:dyDescent="0.25"/>
    <row r="4494" customFormat="1" x14ac:dyDescent="0.25"/>
    <row r="4495" customFormat="1" x14ac:dyDescent="0.25"/>
    <row r="4496" customFormat="1" x14ac:dyDescent="0.25"/>
    <row r="4497" customFormat="1" x14ac:dyDescent="0.25"/>
    <row r="4498" customFormat="1" x14ac:dyDescent="0.25"/>
    <row r="4499" customFormat="1" x14ac:dyDescent="0.25"/>
    <row r="4500" customFormat="1" x14ac:dyDescent="0.25"/>
    <row r="4501" customFormat="1" x14ac:dyDescent="0.25"/>
    <row r="4502" customFormat="1" x14ac:dyDescent="0.25"/>
    <row r="4503" customFormat="1" x14ac:dyDescent="0.25"/>
    <row r="4504" customFormat="1" x14ac:dyDescent="0.25"/>
    <row r="4505" customFormat="1" x14ac:dyDescent="0.25"/>
    <row r="4506" customFormat="1" x14ac:dyDescent="0.25"/>
    <row r="4507" customFormat="1" x14ac:dyDescent="0.25"/>
    <row r="4508" customFormat="1" x14ac:dyDescent="0.25"/>
    <row r="4509" customFormat="1" x14ac:dyDescent="0.25"/>
    <row r="4510" customFormat="1" x14ac:dyDescent="0.25"/>
    <row r="4511" customFormat="1" x14ac:dyDescent="0.25"/>
    <row r="4512" customFormat="1" x14ac:dyDescent="0.25"/>
    <row r="4513" customFormat="1" x14ac:dyDescent="0.25"/>
    <row r="4514" customFormat="1" x14ac:dyDescent="0.25"/>
    <row r="4515" customFormat="1" x14ac:dyDescent="0.25"/>
    <row r="4516" customFormat="1" x14ac:dyDescent="0.25"/>
    <row r="4517" customFormat="1" x14ac:dyDescent="0.25"/>
    <row r="4518" customFormat="1" x14ac:dyDescent="0.25"/>
    <row r="4519" customFormat="1" x14ac:dyDescent="0.25"/>
    <row r="4520" customFormat="1" x14ac:dyDescent="0.25"/>
    <row r="4521" customFormat="1" x14ac:dyDescent="0.25"/>
    <row r="4522" customFormat="1" x14ac:dyDescent="0.25"/>
    <row r="4523" customFormat="1" x14ac:dyDescent="0.25"/>
    <row r="4524" customFormat="1" x14ac:dyDescent="0.25"/>
    <row r="4525" customFormat="1" x14ac:dyDescent="0.25"/>
    <row r="4526" customFormat="1" x14ac:dyDescent="0.25"/>
    <row r="4527" customFormat="1" x14ac:dyDescent="0.25"/>
    <row r="4528" customFormat="1" x14ac:dyDescent="0.25"/>
    <row r="4529" customFormat="1" x14ac:dyDescent="0.25"/>
    <row r="4530" customFormat="1" x14ac:dyDescent="0.25"/>
    <row r="4531" customFormat="1" x14ac:dyDescent="0.25"/>
    <row r="4532" customFormat="1" x14ac:dyDescent="0.25"/>
    <row r="4533" customFormat="1" x14ac:dyDescent="0.25"/>
    <row r="4534" customFormat="1" x14ac:dyDescent="0.25"/>
    <row r="4535" customFormat="1" x14ac:dyDescent="0.25"/>
    <row r="4536" customFormat="1" x14ac:dyDescent="0.25"/>
    <row r="4537" customFormat="1" x14ac:dyDescent="0.25"/>
    <row r="4538" customFormat="1" x14ac:dyDescent="0.25"/>
    <row r="4539" customFormat="1" x14ac:dyDescent="0.25"/>
    <row r="4540" customFormat="1" x14ac:dyDescent="0.25"/>
    <row r="4541" customFormat="1" x14ac:dyDescent="0.25"/>
    <row r="4542" customFormat="1" x14ac:dyDescent="0.25"/>
    <row r="4543" customFormat="1" x14ac:dyDescent="0.25"/>
    <row r="4544" customFormat="1" x14ac:dyDescent="0.25"/>
    <row r="4545" customFormat="1" x14ac:dyDescent="0.25"/>
    <row r="4546" customFormat="1" x14ac:dyDescent="0.25"/>
    <row r="4547" customFormat="1" x14ac:dyDescent="0.25"/>
    <row r="4548" customFormat="1" x14ac:dyDescent="0.25"/>
    <row r="4549" customFormat="1" x14ac:dyDescent="0.25"/>
    <row r="4550" customFormat="1" x14ac:dyDescent="0.25"/>
    <row r="4551" customFormat="1" x14ac:dyDescent="0.25"/>
    <row r="4552" customFormat="1" x14ac:dyDescent="0.25"/>
    <row r="4553" customFormat="1" x14ac:dyDescent="0.25"/>
    <row r="4554" customFormat="1" x14ac:dyDescent="0.25"/>
    <row r="4555" customFormat="1" x14ac:dyDescent="0.25"/>
    <row r="4556" customFormat="1" x14ac:dyDescent="0.25"/>
    <row r="4557" customFormat="1" x14ac:dyDescent="0.25"/>
    <row r="4558" customFormat="1" x14ac:dyDescent="0.25"/>
    <row r="4559" customFormat="1" x14ac:dyDescent="0.25"/>
    <row r="4560" customFormat="1" x14ac:dyDescent="0.25"/>
    <row r="4561" customFormat="1" x14ac:dyDescent="0.25"/>
    <row r="4562" customFormat="1" x14ac:dyDescent="0.25"/>
    <row r="4563" customFormat="1" x14ac:dyDescent="0.25"/>
    <row r="4564" customFormat="1" x14ac:dyDescent="0.25"/>
    <row r="4565" customFormat="1" x14ac:dyDescent="0.25"/>
    <row r="4566" customFormat="1" x14ac:dyDescent="0.25"/>
    <row r="4567" customFormat="1" x14ac:dyDescent="0.25"/>
    <row r="4568" customFormat="1" x14ac:dyDescent="0.25"/>
    <row r="4569" customFormat="1" x14ac:dyDescent="0.25"/>
    <row r="4570" customFormat="1" x14ac:dyDescent="0.25"/>
    <row r="4571" customFormat="1" x14ac:dyDescent="0.25"/>
    <row r="4572" customFormat="1" x14ac:dyDescent="0.25"/>
    <row r="4573" customFormat="1" x14ac:dyDescent="0.25"/>
    <row r="4574" customFormat="1" x14ac:dyDescent="0.25"/>
    <row r="4575" customFormat="1" x14ac:dyDescent="0.25"/>
    <row r="4576" customFormat="1" x14ac:dyDescent="0.25"/>
    <row r="4577" customFormat="1" x14ac:dyDescent="0.25"/>
    <row r="4578" customFormat="1" x14ac:dyDescent="0.25"/>
    <row r="4579" customFormat="1" x14ac:dyDescent="0.25"/>
    <row r="4580" customFormat="1" x14ac:dyDescent="0.25"/>
    <row r="4581" customFormat="1" x14ac:dyDescent="0.25"/>
    <row r="4582" customFormat="1" x14ac:dyDescent="0.25"/>
    <row r="4583" customFormat="1" x14ac:dyDescent="0.25"/>
    <row r="4584" customFormat="1" x14ac:dyDescent="0.25"/>
    <row r="4585" customFormat="1" x14ac:dyDescent="0.25"/>
    <row r="4586" customFormat="1" x14ac:dyDescent="0.25"/>
    <row r="4587" customFormat="1" x14ac:dyDescent="0.25"/>
    <row r="4588" customFormat="1" x14ac:dyDescent="0.25"/>
    <row r="4589" customFormat="1" x14ac:dyDescent="0.25"/>
    <row r="4590" customFormat="1" x14ac:dyDescent="0.25"/>
    <row r="4591" customFormat="1" x14ac:dyDescent="0.25"/>
    <row r="4592" customFormat="1" x14ac:dyDescent="0.25"/>
    <row r="4593" customFormat="1" x14ac:dyDescent="0.25"/>
    <row r="4594" customFormat="1" x14ac:dyDescent="0.25"/>
    <row r="4595" customFormat="1" x14ac:dyDescent="0.25"/>
    <row r="4596" customFormat="1" x14ac:dyDescent="0.25"/>
    <row r="4597" customFormat="1" x14ac:dyDescent="0.25"/>
    <row r="4598" customFormat="1" x14ac:dyDescent="0.25"/>
    <row r="4599" customFormat="1" x14ac:dyDescent="0.25"/>
    <row r="4600" customFormat="1" x14ac:dyDescent="0.25"/>
    <row r="4601" customFormat="1" x14ac:dyDescent="0.25"/>
    <row r="4602" customFormat="1" x14ac:dyDescent="0.25"/>
    <row r="4603" customFormat="1" x14ac:dyDescent="0.25"/>
    <row r="4604" customFormat="1" x14ac:dyDescent="0.25"/>
    <row r="4605" customFormat="1" x14ac:dyDescent="0.25"/>
    <row r="4606" customFormat="1" x14ac:dyDescent="0.25"/>
    <row r="4607" customFormat="1" x14ac:dyDescent="0.25"/>
    <row r="4608" customFormat="1" x14ac:dyDescent="0.25"/>
    <row r="4609" customFormat="1" x14ac:dyDescent="0.25"/>
    <row r="4610" customFormat="1" x14ac:dyDescent="0.25"/>
    <row r="4611" customFormat="1" x14ac:dyDescent="0.25"/>
    <row r="4612" customFormat="1" x14ac:dyDescent="0.25"/>
    <row r="4613" customFormat="1" x14ac:dyDescent="0.25"/>
    <row r="4614" customFormat="1" x14ac:dyDescent="0.25"/>
    <row r="4615" customFormat="1" x14ac:dyDescent="0.25"/>
    <row r="4616" customFormat="1" x14ac:dyDescent="0.25"/>
    <row r="4617" customFormat="1" x14ac:dyDescent="0.25"/>
    <row r="4618" customFormat="1" x14ac:dyDescent="0.25"/>
    <row r="4619" customFormat="1" x14ac:dyDescent="0.25"/>
    <row r="4620" customFormat="1" x14ac:dyDescent="0.25"/>
    <row r="4621" customFormat="1" x14ac:dyDescent="0.25"/>
    <row r="4622" customFormat="1" x14ac:dyDescent="0.25"/>
    <row r="4623" customFormat="1" x14ac:dyDescent="0.25"/>
    <row r="4624" customFormat="1" x14ac:dyDescent="0.25"/>
    <row r="4625" customFormat="1" x14ac:dyDescent="0.25"/>
    <row r="4626" customFormat="1" x14ac:dyDescent="0.25"/>
    <row r="4627" customFormat="1" x14ac:dyDescent="0.25"/>
    <row r="4628" customFormat="1" x14ac:dyDescent="0.25"/>
    <row r="4629" customFormat="1" x14ac:dyDescent="0.25"/>
    <row r="4630" customFormat="1" x14ac:dyDescent="0.25"/>
    <row r="4631" customFormat="1" x14ac:dyDescent="0.25"/>
    <row r="4632" customFormat="1" x14ac:dyDescent="0.25"/>
    <row r="4633" customFormat="1" x14ac:dyDescent="0.25"/>
    <row r="4634" customFormat="1" x14ac:dyDescent="0.25"/>
    <row r="4635" customFormat="1" x14ac:dyDescent="0.25"/>
    <row r="4636" customFormat="1" x14ac:dyDescent="0.25"/>
    <row r="4637" customFormat="1" x14ac:dyDescent="0.25"/>
    <row r="4638" customFormat="1" x14ac:dyDescent="0.25"/>
    <row r="4639" customFormat="1" x14ac:dyDescent="0.25"/>
    <row r="4640" customFormat="1" x14ac:dyDescent="0.25"/>
    <row r="4641" customFormat="1" x14ac:dyDescent="0.25"/>
    <row r="4642" customFormat="1" x14ac:dyDescent="0.25"/>
    <row r="4643" customFormat="1" x14ac:dyDescent="0.25"/>
    <row r="4644" customFormat="1" x14ac:dyDescent="0.25"/>
    <row r="4645" customFormat="1" x14ac:dyDescent="0.25"/>
    <row r="4646" customFormat="1" x14ac:dyDescent="0.25"/>
    <row r="4647" customFormat="1" x14ac:dyDescent="0.25"/>
    <row r="4648" customFormat="1" x14ac:dyDescent="0.25"/>
    <row r="4649" customFormat="1" x14ac:dyDescent="0.25"/>
    <row r="4650" customFormat="1" x14ac:dyDescent="0.25"/>
    <row r="4651" customFormat="1" x14ac:dyDescent="0.25"/>
    <row r="4652" customFormat="1" x14ac:dyDescent="0.25"/>
    <row r="4653" customFormat="1" x14ac:dyDescent="0.25"/>
    <row r="4654" customFormat="1" x14ac:dyDescent="0.25"/>
    <row r="4655" customFormat="1" x14ac:dyDescent="0.25"/>
    <row r="4656" customFormat="1" x14ac:dyDescent="0.25"/>
    <row r="4657" customFormat="1" x14ac:dyDescent="0.25"/>
    <row r="4658" customFormat="1" x14ac:dyDescent="0.25"/>
    <row r="4659" customFormat="1" x14ac:dyDescent="0.25"/>
    <row r="4660" customFormat="1" x14ac:dyDescent="0.25"/>
    <row r="4661" customFormat="1" x14ac:dyDescent="0.25"/>
    <row r="4662" customFormat="1" x14ac:dyDescent="0.25"/>
    <row r="4663" customFormat="1" x14ac:dyDescent="0.25"/>
    <row r="4664" customFormat="1" x14ac:dyDescent="0.25"/>
    <row r="4665" customFormat="1" x14ac:dyDescent="0.25"/>
    <row r="4666" customFormat="1" x14ac:dyDescent="0.25"/>
    <row r="4667" customFormat="1" x14ac:dyDescent="0.25"/>
    <row r="4668" customFormat="1" x14ac:dyDescent="0.25"/>
    <row r="4669" customFormat="1" x14ac:dyDescent="0.25"/>
    <row r="4670" customFormat="1" x14ac:dyDescent="0.25"/>
    <row r="4671" customFormat="1" x14ac:dyDescent="0.25"/>
    <row r="4672" customFormat="1" x14ac:dyDescent="0.25"/>
    <row r="4673" customFormat="1" x14ac:dyDescent="0.25"/>
    <row r="4674" customFormat="1" x14ac:dyDescent="0.25"/>
    <row r="4675" customFormat="1" x14ac:dyDescent="0.25"/>
    <row r="4676" customFormat="1" x14ac:dyDescent="0.25"/>
    <row r="4677" customFormat="1" x14ac:dyDescent="0.25"/>
    <row r="4678" customFormat="1" x14ac:dyDescent="0.25"/>
    <row r="4679" customFormat="1" x14ac:dyDescent="0.25"/>
    <row r="4680" customFormat="1" x14ac:dyDescent="0.25"/>
    <row r="4681" customFormat="1" x14ac:dyDescent="0.25"/>
    <row r="4682" customFormat="1" x14ac:dyDescent="0.25"/>
    <row r="4683" customFormat="1" x14ac:dyDescent="0.25"/>
    <row r="4684" customFormat="1" x14ac:dyDescent="0.25"/>
    <row r="4685" customFormat="1" x14ac:dyDescent="0.25"/>
    <row r="4686" customFormat="1" x14ac:dyDescent="0.25"/>
    <row r="4687" customFormat="1" x14ac:dyDescent="0.25"/>
    <row r="4688" customFormat="1" x14ac:dyDescent="0.25"/>
    <row r="4689" customFormat="1" x14ac:dyDescent="0.25"/>
    <row r="4690" customFormat="1" x14ac:dyDescent="0.25"/>
    <row r="4691" customFormat="1" x14ac:dyDescent="0.25"/>
    <row r="4692" customFormat="1" x14ac:dyDescent="0.25"/>
    <row r="4693" customFormat="1" x14ac:dyDescent="0.25"/>
    <row r="4694" customFormat="1" x14ac:dyDescent="0.25"/>
    <row r="4695" customFormat="1" x14ac:dyDescent="0.25"/>
    <row r="4696" customFormat="1" x14ac:dyDescent="0.25"/>
    <row r="4697" customFormat="1" x14ac:dyDescent="0.25"/>
    <row r="4698" customFormat="1" x14ac:dyDescent="0.25"/>
    <row r="4699" customFormat="1" x14ac:dyDescent="0.25"/>
    <row r="4700" customFormat="1" x14ac:dyDescent="0.25"/>
    <row r="4701" customFormat="1" x14ac:dyDescent="0.25"/>
    <row r="4702" customFormat="1" x14ac:dyDescent="0.25"/>
    <row r="4703" customFormat="1" x14ac:dyDescent="0.25"/>
    <row r="4704" customFormat="1" x14ac:dyDescent="0.25"/>
    <row r="4705" customFormat="1" x14ac:dyDescent="0.25"/>
    <row r="4706" customFormat="1" x14ac:dyDescent="0.25"/>
    <row r="4707" customFormat="1" x14ac:dyDescent="0.25"/>
    <row r="4708" customFormat="1" x14ac:dyDescent="0.25"/>
    <row r="4709" customFormat="1" x14ac:dyDescent="0.25"/>
    <row r="4710" customFormat="1" x14ac:dyDescent="0.25"/>
    <row r="4711" customFormat="1" x14ac:dyDescent="0.25"/>
    <row r="4712" customFormat="1" x14ac:dyDescent="0.25"/>
    <row r="4713" customFormat="1" x14ac:dyDescent="0.25"/>
    <row r="4714" customFormat="1" x14ac:dyDescent="0.25"/>
    <row r="4715" customFormat="1" x14ac:dyDescent="0.25"/>
    <row r="4716" customFormat="1" x14ac:dyDescent="0.25"/>
    <row r="4717" customFormat="1" x14ac:dyDescent="0.25"/>
    <row r="4718" customFormat="1" x14ac:dyDescent="0.25"/>
    <row r="4719" customFormat="1" x14ac:dyDescent="0.25"/>
    <row r="4720" customFormat="1" x14ac:dyDescent="0.25"/>
    <row r="4721" customFormat="1" x14ac:dyDescent="0.25"/>
    <row r="4722" customFormat="1" x14ac:dyDescent="0.25"/>
    <row r="4723" customFormat="1" x14ac:dyDescent="0.25"/>
    <row r="4724" customFormat="1" x14ac:dyDescent="0.25"/>
    <row r="4725" customFormat="1" x14ac:dyDescent="0.25"/>
    <row r="4726" customFormat="1" x14ac:dyDescent="0.25"/>
    <row r="4727" customFormat="1" x14ac:dyDescent="0.25"/>
    <row r="4728" customFormat="1" x14ac:dyDescent="0.25"/>
    <row r="4729" customFormat="1" x14ac:dyDescent="0.25"/>
    <row r="4730" customFormat="1" x14ac:dyDescent="0.25"/>
    <row r="4731" customFormat="1" x14ac:dyDescent="0.25"/>
    <row r="4732" customFormat="1" x14ac:dyDescent="0.25"/>
    <row r="4733" customFormat="1" x14ac:dyDescent="0.25"/>
    <row r="4734" customFormat="1" x14ac:dyDescent="0.25"/>
    <row r="4735" customFormat="1" x14ac:dyDescent="0.25"/>
    <row r="4736" customFormat="1" x14ac:dyDescent="0.25"/>
    <row r="4737" customFormat="1" x14ac:dyDescent="0.25"/>
    <row r="4738" customFormat="1" x14ac:dyDescent="0.25"/>
    <row r="4739" customFormat="1" x14ac:dyDescent="0.25"/>
    <row r="4740" customFormat="1" x14ac:dyDescent="0.25"/>
    <row r="4741" customFormat="1" x14ac:dyDescent="0.25"/>
    <row r="4742" customFormat="1" x14ac:dyDescent="0.25"/>
    <row r="4743" customFormat="1" x14ac:dyDescent="0.25"/>
    <row r="4744" customFormat="1" x14ac:dyDescent="0.25"/>
    <row r="4745" customFormat="1" x14ac:dyDescent="0.25"/>
    <row r="4746" customFormat="1" x14ac:dyDescent="0.25"/>
    <row r="4747" customFormat="1" x14ac:dyDescent="0.25"/>
    <row r="4748" customFormat="1" x14ac:dyDescent="0.25"/>
    <row r="4749" customFormat="1" x14ac:dyDescent="0.25"/>
    <row r="4750" customFormat="1" x14ac:dyDescent="0.25"/>
    <row r="4751" customFormat="1" x14ac:dyDescent="0.25"/>
    <row r="4752" customFormat="1" x14ac:dyDescent="0.25"/>
    <row r="4753" customFormat="1" x14ac:dyDescent="0.25"/>
    <row r="4754" customFormat="1" x14ac:dyDescent="0.25"/>
    <row r="4755" customFormat="1" x14ac:dyDescent="0.25"/>
    <row r="4756" customFormat="1" x14ac:dyDescent="0.25"/>
    <row r="4757" customFormat="1" x14ac:dyDescent="0.25"/>
    <row r="4758" customFormat="1" x14ac:dyDescent="0.25"/>
    <row r="4759" customFormat="1" x14ac:dyDescent="0.25"/>
    <row r="4760" customFormat="1" x14ac:dyDescent="0.25"/>
    <row r="4761" customFormat="1" x14ac:dyDescent="0.25"/>
    <row r="4762" customFormat="1" x14ac:dyDescent="0.25"/>
    <row r="4763" customFormat="1" x14ac:dyDescent="0.25"/>
    <row r="4764" customFormat="1" x14ac:dyDescent="0.25"/>
    <row r="4765" customFormat="1" x14ac:dyDescent="0.25"/>
    <row r="4766" customFormat="1" x14ac:dyDescent="0.25"/>
    <row r="4767" customFormat="1" x14ac:dyDescent="0.25"/>
    <row r="4768" customFormat="1" x14ac:dyDescent="0.25"/>
    <row r="4769" customFormat="1" x14ac:dyDescent="0.25"/>
    <row r="4770" customFormat="1" x14ac:dyDescent="0.25"/>
    <row r="4771" customFormat="1" x14ac:dyDescent="0.25"/>
    <row r="4772" customFormat="1" x14ac:dyDescent="0.25"/>
    <row r="4773" customFormat="1" x14ac:dyDescent="0.25"/>
    <row r="4774" customFormat="1" x14ac:dyDescent="0.25"/>
    <row r="4775" customFormat="1" x14ac:dyDescent="0.25"/>
    <row r="4776" customFormat="1" x14ac:dyDescent="0.25"/>
    <row r="4777" customFormat="1" x14ac:dyDescent="0.25"/>
    <row r="4778" customFormat="1" x14ac:dyDescent="0.25"/>
    <row r="4779" customFormat="1" x14ac:dyDescent="0.25"/>
    <row r="4780" customFormat="1" x14ac:dyDescent="0.25"/>
    <row r="4781" customFormat="1" x14ac:dyDescent="0.25"/>
    <row r="4782" customFormat="1" x14ac:dyDescent="0.25"/>
    <row r="4783" customFormat="1" x14ac:dyDescent="0.25"/>
    <row r="4784" customFormat="1" x14ac:dyDescent="0.25"/>
    <row r="4785" customFormat="1" x14ac:dyDescent="0.25"/>
    <row r="4786" customFormat="1" x14ac:dyDescent="0.25"/>
    <row r="4787" customFormat="1" x14ac:dyDescent="0.25"/>
    <row r="4788" customFormat="1" x14ac:dyDescent="0.25"/>
    <row r="4789" customFormat="1" x14ac:dyDescent="0.25"/>
    <row r="4790" customFormat="1" x14ac:dyDescent="0.25"/>
    <row r="4791" customFormat="1" x14ac:dyDescent="0.25"/>
    <row r="4792" customFormat="1" x14ac:dyDescent="0.25"/>
    <row r="4793" customFormat="1" x14ac:dyDescent="0.25"/>
    <row r="4794" customFormat="1" x14ac:dyDescent="0.25"/>
    <row r="4795" customFormat="1" x14ac:dyDescent="0.25"/>
    <row r="4796" customFormat="1" x14ac:dyDescent="0.25"/>
    <row r="4797" customFormat="1" x14ac:dyDescent="0.25"/>
    <row r="4798" customFormat="1" x14ac:dyDescent="0.25"/>
    <row r="4799" customFormat="1" x14ac:dyDescent="0.25"/>
    <row r="4800" customFormat="1" x14ac:dyDescent="0.25"/>
    <row r="4801" customFormat="1" x14ac:dyDescent="0.25"/>
    <row r="4802" customFormat="1" x14ac:dyDescent="0.25"/>
    <row r="4803" customFormat="1" x14ac:dyDescent="0.25"/>
    <row r="4804" customFormat="1" x14ac:dyDescent="0.25"/>
    <row r="4805" customFormat="1" x14ac:dyDescent="0.25"/>
    <row r="4806" customFormat="1" x14ac:dyDescent="0.25"/>
    <row r="4807" customFormat="1" x14ac:dyDescent="0.25"/>
    <row r="4808" customFormat="1" x14ac:dyDescent="0.25"/>
    <row r="4809" customFormat="1" x14ac:dyDescent="0.25"/>
    <row r="4810" customFormat="1" x14ac:dyDescent="0.25"/>
    <row r="4811" customFormat="1" x14ac:dyDescent="0.25"/>
    <row r="4812" customFormat="1" x14ac:dyDescent="0.25"/>
    <row r="4813" customFormat="1" x14ac:dyDescent="0.25"/>
    <row r="4814" customFormat="1" x14ac:dyDescent="0.25"/>
    <row r="4815" customFormat="1" x14ac:dyDescent="0.25"/>
    <row r="4816" customFormat="1" x14ac:dyDescent="0.25"/>
    <row r="4817" customFormat="1" x14ac:dyDescent="0.25"/>
    <row r="4818" customFormat="1" x14ac:dyDescent="0.25"/>
    <row r="4819" customFormat="1" x14ac:dyDescent="0.25"/>
    <row r="4820" customFormat="1" x14ac:dyDescent="0.25"/>
    <row r="4821" customFormat="1" x14ac:dyDescent="0.25"/>
    <row r="4822" customFormat="1" x14ac:dyDescent="0.25"/>
    <row r="4823" customFormat="1" x14ac:dyDescent="0.25"/>
    <row r="4824" customFormat="1" x14ac:dyDescent="0.25"/>
    <row r="4825" customFormat="1" x14ac:dyDescent="0.25"/>
    <row r="4826" customFormat="1" x14ac:dyDescent="0.25"/>
    <row r="4827" customFormat="1" x14ac:dyDescent="0.25"/>
    <row r="4828" customFormat="1" x14ac:dyDescent="0.25"/>
    <row r="4829" customFormat="1" x14ac:dyDescent="0.25"/>
    <row r="4830" customFormat="1" x14ac:dyDescent="0.25"/>
    <row r="4831" customFormat="1" x14ac:dyDescent="0.25"/>
    <row r="4832" customFormat="1" x14ac:dyDescent="0.25"/>
    <row r="4833" customFormat="1" x14ac:dyDescent="0.25"/>
    <row r="4834" customFormat="1" x14ac:dyDescent="0.25"/>
    <row r="4835" customFormat="1" x14ac:dyDescent="0.25"/>
    <row r="4836" customFormat="1" x14ac:dyDescent="0.25"/>
    <row r="4837" customFormat="1" x14ac:dyDescent="0.25"/>
    <row r="4838" customFormat="1" x14ac:dyDescent="0.25"/>
    <row r="4839" customFormat="1" x14ac:dyDescent="0.25"/>
    <row r="4840" customFormat="1" x14ac:dyDescent="0.25"/>
    <row r="4841" customFormat="1" x14ac:dyDescent="0.25"/>
    <row r="4842" customFormat="1" x14ac:dyDescent="0.25"/>
    <row r="4843" customFormat="1" x14ac:dyDescent="0.25"/>
    <row r="4844" customFormat="1" x14ac:dyDescent="0.25"/>
    <row r="4845" customFormat="1" x14ac:dyDescent="0.25"/>
    <row r="4846" customFormat="1" x14ac:dyDescent="0.25"/>
    <row r="4847" customFormat="1" x14ac:dyDescent="0.25"/>
    <row r="4848" customFormat="1" x14ac:dyDescent="0.25"/>
    <row r="4849" customFormat="1" x14ac:dyDescent="0.25"/>
    <row r="4850" customFormat="1" x14ac:dyDescent="0.25"/>
    <row r="4851" customFormat="1" x14ac:dyDescent="0.25"/>
    <row r="4852" customFormat="1" x14ac:dyDescent="0.25"/>
    <row r="4853" customFormat="1" x14ac:dyDescent="0.25"/>
    <row r="4854" customFormat="1" x14ac:dyDescent="0.25"/>
    <row r="4855" customFormat="1" x14ac:dyDescent="0.25"/>
    <row r="4856" customFormat="1" x14ac:dyDescent="0.25"/>
    <row r="4857" customFormat="1" x14ac:dyDescent="0.25"/>
    <row r="4858" customFormat="1" x14ac:dyDescent="0.25"/>
    <row r="4859" customFormat="1" x14ac:dyDescent="0.25"/>
    <row r="4860" customFormat="1" x14ac:dyDescent="0.25"/>
    <row r="4861" customFormat="1" x14ac:dyDescent="0.25"/>
    <row r="4862" customFormat="1" x14ac:dyDescent="0.25"/>
    <row r="4863" customFormat="1" x14ac:dyDescent="0.25"/>
    <row r="4864" customFormat="1" x14ac:dyDescent="0.25"/>
    <row r="4865" customFormat="1" x14ac:dyDescent="0.25"/>
    <row r="4866" customFormat="1" x14ac:dyDescent="0.25"/>
    <row r="4867" customFormat="1" x14ac:dyDescent="0.25"/>
    <row r="4868" customFormat="1" x14ac:dyDescent="0.25"/>
    <row r="4869" customFormat="1" x14ac:dyDescent="0.25"/>
    <row r="4870" customFormat="1" x14ac:dyDescent="0.25"/>
    <row r="4871" customFormat="1" x14ac:dyDescent="0.25"/>
    <row r="4872" customFormat="1" x14ac:dyDescent="0.25"/>
    <row r="4873" customFormat="1" x14ac:dyDescent="0.25"/>
    <row r="4874" customFormat="1" x14ac:dyDescent="0.25"/>
    <row r="4875" customFormat="1" x14ac:dyDescent="0.25"/>
    <row r="4876" customFormat="1" x14ac:dyDescent="0.25"/>
    <row r="4877" customFormat="1" x14ac:dyDescent="0.25"/>
    <row r="4878" customFormat="1" x14ac:dyDescent="0.25"/>
    <row r="4879" customFormat="1" x14ac:dyDescent="0.25"/>
    <row r="4880" customFormat="1" x14ac:dyDescent="0.25"/>
    <row r="4881" customFormat="1" x14ac:dyDescent="0.25"/>
    <row r="4882" customFormat="1" x14ac:dyDescent="0.25"/>
    <row r="4883" customFormat="1" x14ac:dyDescent="0.25"/>
    <row r="4884" customFormat="1" x14ac:dyDescent="0.25"/>
    <row r="4885" customFormat="1" x14ac:dyDescent="0.25"/>
    <row r="4886" customFormat="1" x14ac:dyDescent="0.25"/>
    <row r="4887" customFormat="1" x14ac:dyDescent="0.25"/>
    <row r="4888" customFormat="1" x14ac:dyDescent="0.25"/>
    <row r="4889" customFormat="1" x14ac:dyDescent="0.25"/>
    <row r="4890" customFormat="1" x14ac:dyDescent="0.25"/>
    <row r="4891" customFormat="1" x14ac:dyDescent="0.25"/>
    <row r="4892" customFormat="1" x14ac:dyDescent="0.25"/>
    <row r="4893" customFormat="1" x14ac:dyDescent="0.25"/>
    <row r="4894" customFormat="1" x14ac:dyDescent="0.25"/>
    <row r="4895" customFormat="1" x14ac:dyDescent="0.25"/>
    <row r="4896" customFormat="1" x14ac:dyDescent="0.25"/>
    <row r="4897" customFormat="1" x14ac:dyDescent="0.25"/>
    <row r="4898" customFormat="1" x14ac:dyDescent="0.25"/>
    <row r="4899" customFormat="1" x14ac:dyDescent="0.25"/>
    <row r="4900" customFormat="1" x14ac:dyDescent="0.25"/>
    <row r="4901" customFormat="1" x14ac:dyDescent="0.25"/>
    <row r="4902" customFormat="1" x14ac:dyDescent="0.25"/>
    <row r="4903" customFormat="1" x14ac:dyDescent="0.25"/>
    <row r="4904" customFormat="1" x14ac:dyDescent="0.25"/>
    <row r="4905" customFormat="1" x14ac:dyDescent="0.25"/>
    <row r="4906" customFormat="1" x14ac:dyDescent="0.25"/>
    <row r="4907" customFormat="1" x14ac:dyDescent="0.25"/>
    <row r="4908" customFormat="1" x14ac:dyDescent="0.25"/>
    <row r="4909" customFormat="1" x14ac:dyDescent="0.25"/>
    <row r="4910" customFormat="1" x14ac:dyDescent="0.25"/>
    <row r="4911" customFormat="1" x14ac:dyDescent="0.25"/>
    <row r="4912" customFormat="1" x14ac:dyDescent="0.25"/>
    <row r="4913" customFormat="1" x14ac:dyDescent="0.25"/>
    <row r="4914" customFormat="1" x14ac:dyDescent="0.25"/>
    <row r="4915" customFormat="1" x14ac:dyDescent="0.25"/>
    <row r="4916" customFormat="1" x14ac:dyDescent="0.25"/>
    <row r="4917" customFormat="1" x14ac:dyDescent="0.25"/>
    <row r="4918" customFormat="1" x14ac:dyDescent="0.25"/>
    <row r="4919" customFormat="1" x14ac:dyDescent="0.25"/>
    <row r="4920" customFormat="1" x14ac:dyDescent="0.25"/>
    <row r="4921" customFormat="1" x14ac:dyDescent="0.25"/>
    <row r="4922" customFormat="1" x14ac:dyDescent="0.25"/>
    <row r="4923" customFormat="1" x14ac:dyDescent="0.25"/>
    <row r="4924" customFormat="1" x14ac:dyDescent="0.25"/>
    <row r="4925" customFormat="1" x14ac:dyDescent="0.25"/>
    <row r="4926" customFormat="1" x14ac:dyDescent="0.25"/>
    <row r="4927" customFormat="1" x14ac:dyDescent="0.25"/>
    <row r="4928" customFormat="1" x14ac:dyDescent="0.25"/>
    <row r="4929" customFormat="1" x14ac:dyDescent="0.25"/>
    <row r="4930" customFormat="1" x14ac:dyDescent="0.25"/>
    <row r="4931" customFormat="1" x14ac:dyDescent="0.25"/>
    <row r="4932" customFormat="1" x14ac:dyDescent="0.25"/>
    <row r="4933" customFormat="1" x14ac:dyDescent="0.25"/>
    <row r="4934" customFormat="1" x14ac:dyDescent="0.25"/>
    <row r="4935" customFormat="1" x14ac:dyDescent="0.25"/>
    <row r="4936" customFormat="1" x14ac:dyDescent="0.25"/>
    <row r="4937" customFormat="1" x14ac:dyDescent="0.25"/>
    <row r="4938" customFormat="1" x14ac:dyDescent="0.25"/>
    <row r="4939" customFormat="1" x14ac:dyDescent="0.25"/>
    <row r="4940" customFormat="1" x14ac:dyDescent="0.25"/>
    <row r="4941" customFormat="1" x14ac:dyDescent="0.25"/>
    <row r="4942" customFormat="1" x14ac:dyDescent="0.25"/>
    <row r="4943" customFormat="1" x14ac:dyDescent="0.25"/>
    <row r="4944" customFormat="1" x14ac:dyDescent="0.25"/>
    <row r="4945" customFormat="1" x14ac:dyDescent="0.25"/>
    <row r="4946" customFormat="1" x14ac:dyDescent="0.25"/>
    <row r="4947" customFormat="1" x14ac:dyDescent="0.25"/>
    <row r="4948" customFormat="1" x14ac:dyDescent="0.25"/>
    <row r="4949" customFormat="1" x14ac:dyDescent="0.25"/>
    <row r="4950" customFormat="1" x14ac:dyDescent="0.25"/>
    <row r="4951" customFormat="1" x14ac:dyDescent="0.25"/>
    <row r="4952" customFormat="1" x14ac:dyDescent="0.25"/>
    <row r="4953" customFormat="1" x14ac:dyDescent="0.25"/>
    <row r="4954" customFormat="1" x14ac:dyDescent="0.25"/>
    <row r="4955" customFormat="1" x14ac:dyDescent="0.25"/>
    <row r="4956" customFormat="1" x14ac:dyDescent="0.25"/>
    <row r="4957" customFormat="1" x14ac:dyDescent="0.25"/>
    <row r="4958" customFormat="1" x14ac:dyDescent="0.25"/>
    <row r="4959" customFormat="1" x14ac:dyDescent="0.25"/>
    <row r="4960" customFormat="1" x14ac:dyDescent="0.25"/>
    <row r="4961" customFormat="1" x14ac:dyDescent="0.25"/>
    <row r="4962" customFormat="1" x14ac:dyDescent="0.25"/>
    <row r="4963" customFormat="1" x14ac:dyDescent="0.25"/>
    <row r="4964" customFormat="1" x14ac:dyDescent="0.25"/>
    <row r="4965" customFormat="1" x14ac:dyDescent="0.25"/>
    <row r="4966" customFormat="1" x14ac:dyDescent="0.25"/>
    <row r="4967" customFormat="1" x14ac:dyDescent="0.25"/>
    <row r="4968" customFormat="1" x14ac:dyDescent="0.25"/>
    <row r="4969" customFormat="1" x14ac:dyDescent="0.25"/>
    <row r="4970" customFormat="1" x14ac:dyDescent="0.25"/>
    <row r="4971" customFormat="1" x14ac:dyDescent="0.25"/>
    <row r="4972" customFormat="1" x14ac:dyDescent="0.25"/>
    <row r="4973" customFormat="1" x14ac:dyDescent="0.25"/>
    <row r="4974" customFormat="1" x14ac:dyDescent="0.25"/>
    <row r="4975" customFormat="1" x14ac:dyDescent="0.25"/>
    <row r="4976" customFormat="1" x14ac:dyDescent="0.25"/>
    <row r="4977" customFormat="1" x14ac:dyDescent="0.25"/>
    <row r="4978" customFormat="1" x14ac:dyDescent="0.25"/>
    <row r="4979" customFormat="1" x14ac:dyDescent="0.25"/>
    <row r="4980" customFormat="1" x14ac:dyDescent="0.25"/>
    <row r="4981" customFormat="1" x14ac:dyDescent="0.25"/>
    <row r="4982" customFormat="1" x14ac:dyDescent="0.25"/>
    <row r="4983" customFormat="1" x14ac:dyDescent="0.25"/>
    <row r="4984" customFormat="1" x14ac:dyDescent="0.25"/>
    <row r="4985" customFormat="1" x14ac:dyDescent="0.25"/>
    <row r="4986" customFormat="1" x14ac:dyDescent="0.25"/>
    <row r="4987" customFormat="1" x14ac:dyDescent="0.25"/>
    <row r="4988" customFormat="1" x14ac:dyDescent="0.25"/>
    <row r="4989" customFormat="1" x14ac:dyDescent="0.25"/>
    <row r="4990" customFormat="1" x14ac:dyDescent="0.25"/>
    <row r="4991" customFormat="1" x14ac:dyDescent="0.25"/>
    <row r="4992" customFormat="1" x14ac:dyDescent="0.25"/>
    <row r="4993" customFormat="1" x14ac:dyDescent="0.25"/>
    <row r="4994" customFormat="1" x14ac:dyDescent="0.25"/>
    <row r="4995" customFormat="1" x14ac:dyDescent="0.25"/>
    <row r="4996" customFormat="1" x14ac:dyDescent="0.25"/>
    <row r="4997" customFormat="1" x14ac:dyDescent="0.25"/>
    <row r="4998" customFormat="1" x14ac:dyDescent="0.25"/>
    <row r="4999" customFormat="1" x14ac:dyDescent="0.25"/>
    <row r="5000" customFormat="1" x14ac:dyDescent="0.25"/>
    <row r="5001" customFormat="1" x14ac:dyDescent="0.25"/>
    <row r="5002" customFormat="1" x14ac:dyDescent="0.25"/>
    <row r="5003" customFormat="1" x14ac:dyDescent="0.25"/>
    <row r="5004" customFormat="1" x14ac:dyDescent="0.25"/>
    <row r="5005" customFormat="1" x14ac:dyDescent="0.25"/>
    <row r="5006" customFormat="1" x14ac:dyDescent="0.25"/>
    <row r="5007" customFormat="1" x14ac:dyDescent="0.25"/>
    <row r="5008" customFormat="1" x14ac:dyDescent="0.25"/>
    <row r="5009" customFormat="1" x14ac:dyDescent="0.25"/>
    <row r="5010" customFormat="1" x14ac:dyDescent="0.25"/>
    <row r="5011" customFormat="1" x14ac:dyDescent="0.25"/>
    <row r="5012" customFormat="1" x14ac:dyDescent="0.25"/>
    <row r="5013" customFormat="1" x14ac:dyDescent="0.25"/>
    <row r="5014" customFormat="1" x14ac:dyDescent="0.25"/>
    <row r="5015" customFormat="1" x14ac:dyDescent="0.25"/>
    <row r="5016" customFormat="1" x14ac:dyDescent="0.25"/>
    <row r="5017" customFormat="1" x14ac:dyDescent="0.25"/>
    <row r="5018" customFormat="1" x14ac:dyDescent="0.25"/>
    <row r="5019" customFormat="1" x14ac:dyDescent="0.25"/>
    <row r="5020" customFormat="1" x14ac:dyDescent="0.25"/>
    <row r="5021" customFormat="1" x14ac:dyDescent="0.25"/>
    <row r="5022" customFormat="1" x14ac:dyDescent="0.25"/>
    <row r="5023" customFormat="1" x14ac:dyDescent="0.25"/>
    <row r="5024" customFormat="1" x14ac:dyDescent="0.25"/>
    <row r="5025" customFormat="1" x14ac:dyDescent="0.25"/>
    <row r="5026" customFormat="1" x14ac:dyDescent="0.25"/>
    <row r="5027" customFormat="1" x14ac:dyDescent="0.25"/>
    <row r="5028" customFormat="1" x14ac:dyDescent="0.25"/>
    <row r="5029" customFormat="1" x14ac:dyDescent="0.25"/>
    <row r="5030" customFormat="1" x14ac:dyDescent="0.25"/>
    <row r="5031" customFormat="1" x14ac:dyDescent="0.25"/>
    <row r="5032" customFormat="1" x14ac:dyDescent="0.25"/>
    <row r="5033" customFormat="1" x14ac:dyDescent="0.25"/>
    <row r="5034" customFormat="1" x14ac:dyDescent="0.25"/>
    <row r="5035" customFormat="1" x14ac:dyDescent="0.25"/>
    <row r="5036" customFormat="1" x14ac:dyDescent="0.25"/>
    <row r="5037" customFormat="1" x14ac:dyDescent="0.25"/>
    <row r="5038" customFormat="1" x14ac:dyDescent="0.25"/>
    <row r="5039" customFormat="1" x14ac:dyDescent="0.25"/>
    <row r="5040" customFormat="1" x14ac:dyDescent="0.25"/>
    <row r="5041" customFormat="1" x14ac:dyDescent="0.25"/>
    <row r="5042" customFormat="1" x14ac:dyDescent="0.25"/>
    <row r="5043" customFormat="1" x14ac:dyDescent="0.25"/>
    <row r="5044" customFormat="1" x14ac:dyDescent="0.25"/>
    <row r="5045" customFormat="1" x14ac:dyDescent="0.25"/>
    <row r="5046" customFormat="1" x14ac:dyDescent="0.25"/>
    <row r="5047" customFormat="1" x14ac:dyDescent="0.25"/>
    <row r="5048" customFormat="1" x14ac:dyDescent="0.25"/>
    <row r="5049" customFormat="1" x14ac:dyDescent="0.25"/>
    <row r="5050" customFormat="1" x14ac:dyDescent="0.25"/>
    <row r="5051" customFormat="1" x14ac:dyDescent="0.25"/>
    <row r="5052" customFormat="1" x14ac:dyDescent="0.25"/>
    <row r="5053" customFormat="1" x14ac:dyDescent="0.25"/>
    <row r="5054" customFormat="1" x14ac:dyDescent="0.25"/>
    <row r="5055" customFormat="1" x14ac:dyDescent="0.25"/>
    <row r="5056" customFormat="1" x14ac:dyDescent="0.25"/>
    <row r="5057" customFormat="1" x14ac:dyDescent="0.25"/>
    <row r="5058" customFormat="1" x14ac:dyDescent="0.25"/>
    <row r="5059" customFormat="1" x14ac:dyDescent="0.25"/>
    <row r="5060" customFormat="1" x14ac:dyDescent="0.25"/>
    <row r="5061" customFormat="1" x14ac:dyDescent="0.25"/>
    <row r="5062" customFormat="1" x14ac:dyDescent="0.25"/>
    <row r="5063" customFormat="1" x14ac:dyDescent="0.25"/>
    <row r="5064" customFormat="1" x14ac:dyDescent="0.25"/>
    <row r="5065" customFormat="1" x14ac:dyDescent="0.25"/>
    <row r="5066" customFormat="1" x14ac:dyDescent="0.25"/>
    <row r="5067" customFormat="1" x14ac:dyDescent="0.25"/>
    <row r="5068" customFormat="1" x14ac:dyDescent="0.25"/>
    <row r="5069" customFormat="1" x14ac:dyDescent="0.25"/>
    <row r="5070" customFormat="1" x14ac:dyDescent="0.25"/>
    <row r="5071" customFormat="1" x14ac:dyDescent="0.25"/>
    <row r="5072" customFormat="1" x14ac:dyDescent="0.25"/>
    <row r="5073" customFormat="1" x14ac:dyDescent="0.25"/>
    <row r="5074" customFormat="1" x14ac:dyDescent="0.25"/>
    <row r="5075" customFormat="1" x14ac:dyDescent="0.25"/>
    <row r="5076" customFormat="1" x14ac:dyDescent="0.25"/>
    <row r="5077" customFormat="1" x14ac:dyDescent="0.25"/>
    <row r="5078" customFormat="1" x14ac:dyDescent="0.25"/>
    <row r="5079" customFormat="1" x14ac:dyDescent="0.25"/>
    <row r="5080" customFormat="1" x14ac:dyDescent="0.25"/>
    <row r="5081" customFormat="1" x14ac:dyDescent="0.25"/>
    <row r="5082" customFormat="1" x14ac:dyDescent="0.25"/>
    <row r="5083" customFormat="1" x14ac:dyDescent="0.25"/>
    <row r="5084" customFormat="1" x14ac:dyDescent="0.25"/>
    <row r="5085" customFormat="1" x14ac:dyDescent="0.25"/>
    <row r="5086" customFormat="1" x14ac:dyDescent="0.25"/>
    <row r="5087" customFormat="1" x14ac:dyDescent="0.25"/>
    <row r="5088" customFormat="1" x14ac:dyDescent="0.25"/>
    <row r="5089" customFormat="1" x14ac:dyDescent="0.25"/>
    <row r="5090" customFormat="1" x14ac:dyDescent="0.25"/>
    <row r="5091" customFormat="1" x14ac:dyDescent="0.25"/>
    <row r="5092" customFormat="1" x14ac:dyDescent="0.25"/>
    <row r="5093" customFormat="1" x14ac:dyDescent="0.25"/>
    <row r="5094" customFormat="1" x14ac:dyDescent="0.25"/>
    <row r="5095" customFormat="1" x14ac:dyDescent="0.25"/>
    <row r="5096" customFormat="1" x14ac:dyDescent="0.25"/>
    <row r="5097" customFormat="1" x14ac:dyDescent="0.25"/>
    <row r="5098" customFormat="1" x14ac:dyDescent="0.25"/>
    <row r="5099" customFormat="1" x14ac:dyDescent="0.25"/>
    <row r="5100" customFormat="1" x14ac:dyDescent="0.25"/>
    <row r="5101" customFormat="1" x14ac:dyDescent="0.25"/>
    <row r="5102" customFormat="1" x14ac:dyDescent="0.25"/>
    <row r="5103" customFormat="1" x14ac:dyDescent="0.25"/>
    <row r="5104" customFormat="1" x14ac:dyDescent="0.25"/>
    <row r="5105" customFormat="1" x14ac:dyDescent="0.25"/>
    <row r="5106" customFormat="1" x14ac:dyDescent="0.25"/>
    <row r="5107" customFormat="1" x14ac:dyDescent="0.25"/>
    <row r="5108" customFormat="1" x14ac:dyDescent="0.25"/>
    <row r="5109" customFormat="1" x14ac:dyDescent="0.25"/>
    <row r="5110" customFormat="1" x14ac:dyDescent="0.25"/>
    <row r="5111" customFormat="1" x14ac:dyDescent="0.25"/>
    <row r="5112" customFormat="1" x14ac:dyDescent="0.25"/>
    <row r="5113" customFormat="1" x14ac:dyDescent="0.25"/>
    <row r="5114" customFormat="1" x14ac:dyDescent="0.25"/>
    <row r="5115" customFormat="1" x14ac:dyDescent="0.25"/>
    <row r="5116" customFormat="1" x14ac:dyDescent="0.25"/>
    <row r="5117" customFormat="1" x14ac:dyDescent="0.25"/>
    <row r="5118" customFormat="1" x14ac:dyDescent="0.25"/>
    <row r="5119" customFormat="1" x14ac:dyDescent="0.25"/>
    <row r="5120" customFormat="1" x14ac:dyDescent="0.25"/>
    <row r="5121" customFormat="1" x14ac:dyDescent="0.25"/>
    <row r="5122" customFormat="1" x14ac:dyDescent="0.25"/>
    <row r="5123" customFormat="1" x14ac:dyDescent="0.25"/>
    <row r="5124" customFormat="1" x14ac:dyDescent="0.25"/>
    <row r="5125" customFormat="1" x14ac:dyDescent="0.25"/>
    <row r="5126" customFormat="1" x14ac:dyDescent="0.25"/>
    <row r="5127" customFormat="1" x14ac:dyDescent="0.25"/>
    <row r="5128" customFormat="1" x14ac:dyDescent="0.25"/>
    <row r="5129" customFormat="1" x14ac:dyDescent="0.25"/>
    <row r="5130" customFormat="1" x14ac:dyDescent="0.25"/>
    <row r="5131" customFormat="1" x14ac:dyDescent="0.25"/>
    <row r="5132" customFormat="1" x14ac:dyDescent="0.25"/>
    <row r="5133" customFormat="1" x14ac:dyDescent="0.25"/>
    <row r="5134" customFormat="1" x14ac:dyDescent="0.25"/>
    <row r="5135" customFormat="1" x14ac:dyDescent="0.25"/>
    <row r="5136" customFormat="1" x14ac:dyDescent="0.25"/>
    <row r="5137" customFormat="1" x14ac:dyDescent="0.25"/>
    <row r="5138" customFormat="1" x14ac:dyDescent="0.25"/>
    <row r="5139" customFormat="1" x14ac:dyDescent="0.25"/>
    <row r="5140" customFormat="1" x14ac:dyDescent="0.25"/>
    <row r="5141" customFormat="1" x14ac:dyDescent="0.25"/>
    <row r="5142" customFormat="1" x14ac:dyDescent="0.25"/>
    <row r="5143" customFormat="1" x14ac:dyDescent="0.25"/>
    <row r="5144" customFormat="1" x14ac:dyDescent="0.25"/>
    <row r="5145" customFormat="1" x14ac:dyDescent="0.25"/>
    <row r="5146" customFormat="1" x14ac:dyDescent="0.25"/>
    <row r="5147" customFormat="1" x14ac:dyDescent="0.25"/>
    <row r="5148" customFormat="1" x14ac:dyDescent="0.25"/>
    <row r="5149" customFormat="1" x14ac:dyDescent="0.25"/>
    <row r="5150" customFormat="1" x14ac:dyDescent="0.25"/>
    <row r="5151" customFormat="1" x14ac:dyDescent="0.25"/>
    <row r="5152" customFormat="1" x14ac:dyDescent="0.25"/>
    <row r="5153" customFormat="1" x14ac:dyDescent="0.25"/>
    <row r="5154" customFormat="1" x14ac:dyDescent="0.25"/>
    <row r="5155" customFormat="1" x14ac:dyDescent="0.25"/>
    <row r="5156" customFormat="1" x14ac:dyDescent="0.25"/>
    <row r="5157" customFormat="1" x14ac:dyDescent="0.25"/>
    <row r="5158" customFormat="1" x14ac:dyDescent="0.25"/>
    <row r="5159" customFormat="1" x14ac:dyDescent="0.25"/>
    <row r="5160" customFormat="1" x14ac:dyDescent="0.25"/>
    <row r="5161" customFormat="1" x14ac:dyDescent="0.25"/>
    <row r="5162" customFormat="1" x14ac:dyDescent="0.25"/>
    <row r="5163" customFormat="1" x14ac:dyDescent="0.25"/>
    <row r="5164" customFormat="1" x14ac:dyDescent="0.25"/>
    <row r="5165" customFormat="1" x14ac:dyDescent="0.25"/>
    <row r="5166" customFormat="1" x14ac:dyDescent="0.25"/>
    <row r="5167" customFormat="1" x14ac:dyDescent="0.25"/>
    <row r="5168" customFormat="1" x14ac:dyDescent="0.25"/>
    <row r="5169" customFormat="1" x14ac:dyDescent="0.25"/>
    <row r="5170" customFormat="1" x14ac:dyDescent="0.25"/>
    <row r="5171" customFormat="1" x14ac:dyDescent="0.25"/>
    <row r="5172" customFormat="1" x14ac:dyDescent="0.25"/>
    <row r="5173" customFormat="1" x14ac:dyDescent="0.25"/>
    <row r="5174" customFormat="1" x14ac:dyDescent="0.25"/>
    <row r="5175" customFormat="1" x14ac:dyDescent="0.25"/>
    <row r="5176" customFormat="1" x14ac:dyDescent="0.25"/>
    <row r="5177" customFormat="1" x14ac:dyDescent="0.25"/>
    <row r="5178" customFormat="1" x14ac:dyDescent="0.25"/>
    <row r="5179" customFormat="1" x14ac:dyDescent="0.25"/>
    <row r="5180" customFormat="1" x14ac:dyDescent="0.25"/>
    <row r="5181" customFormat="1" x14ac:dyDescent="0.25"/>
    <row r="5182" customFormat="1" x14ac:dyDescent="0.25"/>
    <row r="5183" customFormat="1" x14ac:dyDescent="0.25"/>
    <row r="5184" customFormat="1" x14ac:dyDescent="0.25"/>
    <row r="5185" customFormat="1" x14ac:dyDescent="0.25"/>
    <row r="5186" customFormat="1" x14ac:dyDescent="0.25"/>
    <row r="5187" customFormat="1" x14ac:dyDescent="0.25"/>
    <row r="5188" customFormat="1" x14ac:dyDescent="0.25"/>
    <row r="5189" customFormat="1" x14ac:dyDescent="0.25"/>
    <row r="5190" customFormat="1" x14ac:dyDescent="0.25"/>
    <row r="5191" customFormat="1" x14ac:dyDescent="0.25"/>
    <row r="5192" customFormat="1" x14ac:dyDescent="0.25"/>
    <row r="5193" customFormat="1" x14ac:dyDescent="0.25"/>
    <row r="5194" customFormat="1" x14ac:dyDescent="0.25"/>
    <row r="5195" customFormat="1" x14ac:dyDescent="0.25"/>
    <row r="5196" customFormat="1" x14ac:dyDescent="0.25"/>
    <row r="5197" customFormat="1" x14ac:dyDescent="0.25"/>
    <row r="5198" customFormat="1" x14ac:dyDescent="0.25"/>
    <row r="5199" customFormat="1" x14ac:dyDescent="0.25"/>
    <row r="5200" customFormat="1" x14ac:dyDescent="0.25"/>
    <row r="5201" customFormat="1" x14ac:dyDescent="0.25"/>
    <row r="5202" customFormat="1" x14ac:dyDescent="0.25"/>
    <row r="5203" customFormat="1" x14ac:dyDescent="0.25"/>
    <row r="5204" customFormat="1" x14ac:dyDescent="0.25"/>
    <row r="5205" customFormat="1" x14ac:dyDescent="0.25"/>
    <row r="5206" customFormat="1" x14ac:dyDescent="0.25"/>
    <row r="5207" customFormat="1" x14ac:dyDescent="0.25"/>
    <row r="5208" customFormat="1" x14ac:dyDescent="0.25"/>
    <row r="5209" customFormat="1" x14ac:dyDescent="0.25"/>
    <row r="5210" customFormat="1" x14ac:dyDescent="0.25"/>
    <row r="5211" customFormat="1" x14ac:dyDescent="0.25"/>
    <row r="5212" customFormat="1" x14ac:dyDescent="0.25"/>
    <row r="5213" customFormat="1" x14ac:dyDescent="0.25"/>
    <row r="5214" customFormat="1" x14ac:dyDescent="0.25"/>
    <row r="5215" customFormat="1" x14ac:dyDescent="0.25"/>
    <row r="5216" customFormat="1" x14ac:dyDescent="0.25"/>
    <row r="5217" customFormat="1" x14ac:dyDescent="0.25"/>
    <row r="5218" customFormat="1" x14ac:dyDescent="0.25"/>
    <row r="5219" customFormat="1" x14ac:dyDescent="0.25"/>
    <row r="5220" customFormat="1" x14ac:dyDescent="0.25"/>
    <row r="5221" customFormat="1" x14ac:dyDescent="0.25"/>
    <row r="5222" customFormat="1" x14ac:dyDescent="0.25"/>
    <row r="5223" customFormat="1" x14ac:dyDescent="0.25"/>
    <row r="5224" customFormat="1" x14ac:dyDescent="0.25"/>
    <row r="5225" customFormat="1" x14ac:dyDescent="0.25"/>
    <row r="5226" customFormat="1" x14ac:dyDescent="0.25"/>
    <row r="5227" customFormat="1" x14ac:dyDescent="0.25"/>
    <row r="5228" customFormat="1" x14ac:dyDescent="0.25"/>
    <row r="5229" customFormat="1" x14ac:dyDescent="0.25"/>
    <row r="5230" customFormat="1" x14ac:dyDescent="0.25"/>
    <row r="5231" customFormat="1" x14ac:dyDescent="0.25"/>
    <row r="5232" customFormat="1" x14ac:dyDescent="0.25"/>
    <row r="5233" customFormat="1" x14ac:dyDescent="0.25"/>
    <row r="5234" customFormat="1" x14ac:dyDescent="0.25"/>
    <row r="5235" customFormat="1" x14ac:dyDescent="0.25"/>
    <row r="5236" customFormat="1" x14ac:dyDescent="0.25"/>
    <row r="5237" customFormat="1" x14ac:dyDescent="0.25"/>
    <row r="5238" customFormat="1" x14ac:dyDescent="0.25"/>
    <row r="5239" customFormat="1" x14ac:dyDescent="0.25"/>
    <row r="5240" customFormat="1" x14ac:dyDescent="0.25"/>
    <row r="5241" customFormat="1" x14ac:dyDescent="0.25"/>
    <row r="5242" customFormat="1" x14ac:dyDescent="0.25"/>
    <row r="5243" customFormat="1" x14ac:dyDescent="0.25"/>
    <row r="5244" customFormat="1" x14ac:dyDescent="0.25"/>
    <row r="5245" customFormat="1" x14ac:dyDescent="0.25"/>
    <row r="5246" customFormat="1" x14ac:dyDescent="0.25"/>
    <row r="5247" customFormat="1" x14ac:dyDescent="0.25"/>
    <row r="5248" customFormat="1" x14ac:dyDescent="0.25"/>
    <row r="5249" customFormat="1" x14ac:dyDescent="0.25"/>
    <row r="5250" customFormat="1" x14ac:dyDescent="0.25"/>
    <row r="5251" customFormat="1" x14ac:dyDescent="0.25"/>
    <row r="5252" customFormat="1" x14ac:dyDescent="0.25"/>
    <row r="5253" customFormat="1" x14ac:dyDescent="0.25"/>
    <row r="5254" customFormat="1" x14ac:dyDescent="0.25"/>
    <row r="5255" customFormat="1" x14ac:dyDescent="0.25"/>
    <row r="5256" customFormat="1" x14ac:dyDescent="0.25"/>
    <row r="5257" customFormat="1" x14ac:dyDescent="0.25"/>
    <row r="5258" customFormat="1" x14ac:dyDescent="0.25"/>
    <row r="5259" customFormat="1" x14ac:dyDescent="0.25"/>
    <row r="5260" customFormat="1" x14ac:dyDescent="0.25"/>
    <row r="5261" customFormat="1" x14ac:dyDescent="0.25"/>
    <row r="5262" customFormat="1" x14ac:dyDescent="0.25"/>
    <row r="5263" customFormat="1" x14ac:dyDescent="0.25"/>
    <row r="5264" customFormat="1" x14ac:dyDescent="0.25"/>
    <row r="5265" customFormat="1" x14ac:dyDescent="0.25"/>
    <row r="5266" customFormat="1" x14ac:dyDescent="0.25"/>
    <row r="5267" customFormat="1" x14ac:dyDescent="0.25"/>
    <row r="5268" customFormat="1" x14ac:dyDescent="0.25"/>
    <row r="5269" customFormat="1" x14ac:dyDescent="0.25"/>
    <row r="5270" customFormat="1" x14ac:dyDescent="0.25"/>
    <row r="5271" customFormat="1" x14ac:dyDescent="0.25"/>
    <row r="5272" customFormat="1" x14ac:dyDescent="0.25"/>
    <row r="5273" customFormat="1" x14ac:dyDescent="0.25"/>
    <row r="5274" customFormat="1" x14ac:dyDescent="0.25"/>
    <row r="5275" customFormat="1" x14ac:dyDescent="0.25"/>
    <row r="5276" customFormat="1" x14ac:dyDescent="0.25"/>
    <row r="5277" customFormat="1" x14ac:dyDescent="0.25"/>
    <row r="5278" customFormat="1" x14ac:dyDescent="0.25"/>
    <row r="5279" customFormat="1" x14ac:dyDescent="0.25"/>
    <row r="5280" customFormat="1" x14ac:dyDescent="0.25"/>
    <row r="5281" customFormat="1" x14ac:dyDescent="0.25"/>
    <row r="5282" customFormat="1" x14ac:dyDescent="0.25"/>
    <row r="5283" customFormat="1" x14ac:dyDescent="0.25"/>
    <row r="5284" customFormat="1" x14ac:dyDescent="0.25"/>
    <row r="5285" customFormat="1" x14ac:dyDescent="0.25"/>
    <row r="5286" customFormat="1" x14ac:dyDescent="0.25"/>
    <row r="5287" customFormat="1" x14ac:dyDescent="0.25"/>
    <row r="5288" customFormat="1" x14ac:dyDescent="0.25"/>
    <row r="5289" customFormat="1" x14ac:dyDescent="0.25"/>
    <row r="5290" customFormat="1" x14ac:dyDescent="0.25"/>
    <row r="5291" customFormat="1" x14ac:dyDescent="0.25"/>
    <row r="5292" customFormat="1" x14ac:dyDescent="0.25"/>
    <row r="5293" customFormat="1" x14ac:dyDescent="0.25"/>
    <row r="5294" customFormat="1" x14ac:dyDescent="0.25"/>
    <row r="5295" customFormat="1" x14ac:dyDescent="0.25"/>
    <row r="5296" customFormat="1" x14ac:dyDescent="0.25"/>
    <row r="5297" customFormat="1" x14ac:dyDescent="0.25"/>
    <row r="5298" customFormat="1" x14ac:dyDescent="0.25"/>
    <row r="5299" customFormat="1" x14ac:dyDescent="0.25"/>
    <row r="5300" customFormat="1" x14ac:dyDescent="0.25"/>
    <row r="5301" customFormat="1" x14ac:dyDescent="0.25"/>
    <row r="5302" customFormat="1" x14ac:dyDescent="0.25"/>
    <row r="5303" customFormat="1" x14ac:dyDescent="0.25"/>
    <row r="5304" customFormat="1" x14ac:dyDescent="0.25"/>
    <row r="5305" customFormat="1" x14ac:dyDescent="0.25"/>
    <row r="5306" customFormat="1" x14ac:dyDescent="0.25"/>
    <row r="5307" customFormat="1" x14ac:dyDescent="0.25"/>
    <row r="5308" customFormat="1" x14ac:dyDescent="0.25"/>
    <row r="5309" customFormat="1" x14ac:dyDescent="0.25"/>
    <row r="5310" customFormat="1" x14ac:dyDescent="0.25"/>
    <row r="5311" customFormat="1" x14ac:dyDescent="0.25"/>
    <row r="5312" customFormat="1" x14ac:dyDescent="0.25"/>
    <row r="5313" customFormat="1" x14ac:dyDescent="0.25"/>
    <row r="5314" customFormat="1" x14ac:dyDescent="0.25"/>
    <row r="5315" customFormat="1" x14ac:dyDescent="0.25"/>
    <row r="5316" customFormat="1" x14ac:dyDescent="0.25"/>
    <row r="5317" customFormat="1" x14ac:dyDescent="0.25"/>
    <row r="5318" customFormat="1" x14ac:dyDescent="0.25"/>
    <row r="5319" customFormat="1" x14ac:dyDescent="0.25"/>
    <row r="5320" customFormat="1" x14ac:dyDescent="0.25"/>
    <row r="5321" customFormat="1" x14ac:dyDescent="0.25"/>
    <row r="5322" customFormat="1" x14ac:dyDescent="0.25"/>
    <row r="5323" customFormat="1" x14ac:dyDescent="0.25"/>
    <row r="5324" customFormat="1" x14ac:dyDescent="0.25"/>
    <row r="5325" customFormat="1" x14ac:dyDescent="0.25"/>
    <row r="5326" customFormat="1" x14ac:dyDescent="0.25"/>
    <row r="5327" customFormat="1" x14ac:dyDescent="0.25"/>
    <row r="5328" customFormat="1" x14ac:dyDescent="0.25"/>
    <row r="5329" customFormat="1" x14ac:dyDescent="0.25"/>
    <row r="5330" customFormat="1" x14ac:dyDescent="0.25"/>
    <row r="5331" customFormat="1" x14ac:dyDescent="0.25"/>
    <row r="5332" customFormat="1" x14ac:dyDescent="0.25"/>
    <row r="5333" customFormat="1" x14ac:dyDescent="0.25"/>
    <row r="5334" customFormat="1" x14ac:dyDescent="0.25"/>
    <row r="5335" customFormat="1" x14ac:dyDescent="0.25"/>
    <row r="5336" customFormat="1" x14ac:dyDescent="0.25"/>
    <row r="5337" customFormat="1" x14ac:dyDescent="0.25"/>
    <row r="5338" customFormat="1" x14ac:dyDescent="0.25"/>
    <row r="5339" customFormat="1" x14ac:dyDescent="0.25"/>
    <row r="5340" customFormat="1" x14ac:dyDescent="0.25"/>
    <row r="5341" customFormat="1" x14ac:dyDescent="0.25"/>
    <row r="5342" customFormat="1" x14ac:dyDescent="0.25"/>
    <row r="5343" customFormat="1" x14ac:dyDescent="0.25"/>
    <row r="5344" customFormat="1" x14ac:dyDescent="0.25"/>
    <row r="5345" customFormat="1" x14ac:dyDescent="0.25"/>
    <row r="5346" customFormat="1" x14ac:dyDescent="0.25"/>
    <row r="5347" customFormat="1" x14ac:dyDescent="0.25"/>
    <row r="5348" customFormat="1" x14ac:dyDescent="0.25"/>
    <row r="5349" customFormat="1" x14ac:dyDescent="0.25"/>
    <row r="5350" customFormat="1" x14ac:dyDescent="0.25"/>
    <row r="5351" customFormat="1" x14ac:dyDescent="0.25"/>
    <row r="5352" customFormat="1" x14ac:dyDescent="0.25"/>
    <row r="5353" customFormat="1" x14ac:dyDescent="0.25"/>
    <row r="5354" customFormat="1" x14ac:dyDescent="0.25"/>
    <row r="5355" customFormat="1" x14ac:dyDescent="0.25"/>
    <row r="5356" customFormat="1" x14ac:dyDescent="0.25"/>
    <row r="5357" customFormat="1" x14ac:dyDescent="0.25"/>
    <row r="5358" customFormat="1" x14ac:dyDescent="0.25"/>
    <row r="5359" customFormat="1" x14ac:dyDescent="0.25"/>
    <row r="5360" customFormat="1" x14ac:dyDescent="0.25"/>
    <row r="5361" customFormat="1" x14ac:dyDescent="0.25"/>
    <row r="5362" customFormat="1" x14ac:dyDescent="0.25"/>
    <row r="5363" customFormat="1" x14ac:dyDescent="0.25"/>
    <row r="5364" customFormat="1" x14ac:dyDescent="0.25"/>
    <row r="5365" customFormat="1" x14ac:dyDescent="0.25"/>
    <row r="5366" customFormat="1" x14ac:dyDescent="0.25"/>
    <row r="5367" customFormat="1" x14ac:dyDescent="0.25"/>
    <row r="5368" customFormat="1" x14ac:dyDescent="0.25"/>
    <row r="5369" customFormat="1" x14ac:dyDescent="0.25"/>
    <row r="5370" customFormat="1" x14ac:dyDescent="0.25"/>
    <row r="5371" customFormat="1" x14ac:dyDescent="0.25"/>
    <row r="5372" customFormat="1" x14ac:dyDescent="0.25"/>
    <row r="5373" customFormat="1" x14ac:dyDescent="0.25"/>
    <row r="5374" customFormat="1" x14ac:dyDescent="0.25"/>
    <row r="5375" customFormat="1" x14ac:dyDescent="0.25"/>
    <row r="5376" customFormat="1" x14ac:dyDescent="0.25"/>
    <row r="5377" customFormat="1" x14ac:dyDescent="0.25"/>
    <row r="5378" customFormat="1" x14ac:dyDescent="0.25"/>
    <row r="5379" customFormat="1" x14ac:dyDescent="0.25"/>
    <row r="5380" customFormat="1" x14ac:dyDescent="0.25"/>
    <row r="5381" customFormat="1" x14ac:dyDescent="0.25"/>
    <row r="5382" customFormat="1" x14ac:dyDescent="0.25"/>
    <row r="5383" customFormat="1" x14ac:dyDescent="0.25"/>
    <row r="5384" customFormat="1" x14ac:dyDescent="0.25"/>
    <row r="5385" customFormat="1" x14ac:dyDescent="0.25"/>
    <row r="5386" customFormat="1" x14ac:dyDescent="0.25"/>
    <row r="5387" customFormat="1" x14ac:dyDescent="0.25"/>
    <row r="5388" customFormat="1" x14ac:dyDescent="0.25"/>
    <row r="5389" customFormat="1" x14ac:dyDescent="0.25"/>
    <row r="5390" customFormat="1" x14ac:dyDescent="0.25"/>
    <row r="5391" customFormat="1" x14ac:dyDescent="0.25"/>
    <row r="5392" customFormat="1" x14ac:dyDescent="0.25"/>
    <row r="5393" customFormat="1" x14ac:dyDescent="0.25"/>
    <row r="5394" customFormat="1" x14ac:dyDescent="0.25"/>
    <row r="5395" customFormat="1" x14ac:dyDescent="0.25"/>
    <row r="5396" customFormat="1" x14ac:dyDescent="0.25"/>
    <row r="5397" customFormat="1" x14ac:dyDescent="0.25"/>
    <row r="5398" customFormat="1" x14ac:dyDescent="0.25"/>
    <row r="5399" customFormat="1" x14ac:dyDescent="0.25"/>
    <row r="5400" customFormat="1" x14ac:dyDescent="0.25"/>
    <row r="5401" customFormat="1" x14ac:dyDescent="0.25"/>
    <row r="5402" customFormat="1" x14ac:dyDescent="0.25"/>
    <row r="5403" customFormat="1" x14ac:dyDescent="0.25"/>
    <row r="5404" customFormat="1" x14ac:dyDescent="0.25"/>
    <row r="5405" customFormat="1" x14ac:dyDescent="0.25"/>
    <row r="5406" customFormat="1" x14ac:dyDescent="0.25"/>
    <row r="5407" customFormat="1" x14ac:dyDescent="0.25"/>
    <row r="5408" customFormat="1" x14ac:dyDescent="0.25"/>
    <row r="5409" customFormat="1" x14ac:dyDescent="0.25"/>
    <row r="5410" customFormat="1" x14ac:dyDescent="0.25"/>
    <row r="5411" customFormat="1" x14ac:dyDescent="0.25"/>
    <row r="5412" customFormat="1" x14ac:dyDescent="0.25"/>
    <row r="5413" customFormat="1" x14ac:dyDescent="0.25"/>
    <row r="5414" customFormat="1" x14ac:dyDescent="0.25"/>
    <row r="5415" customFormat="1" x14ac:dyDescent="0.25"/>
    <row r="5416" customFormat="1" x14ac:dyDescent="0.25"/>
    <row r="5417" customFormat="1" x14ac:dyDescent="0.25"/>
    <row r="5418" customFormat="1" x14ac:dyDescent="0.25"/>
    <row r="5419" customFormat="1" x14ac:dyDescent="0.25"/>
    <row r="5420" customFormat="1" x14ac:dyDescent="0.25"/>
    <row r="5421" customFormat="1" x14ac:dyDescent="0.25"/>
    <row r="5422" customFormat="1" x14ac:dyDescent="0.25"/>
    <row r="5423" customFormat="1" x14ac:dyDescent="0.25"/>
    <row r="5424" customFormat="1" x14ac:dyDescent="0.25"/>
    <row r="5425" customFormat="1" x14ac:dyDescent="0.25"/>
    <row r="5426" customFormat="1" x14ac:dyDescent="0.25"/>
    <row r="5427" customFormat="1" x14ac:dyDescent="0.25"/>
    <row r="5428" customFormat="1" x14ac:dyDescent="0.25"/>
    <row r="5429" customFormat="1" x14ac:dyDescent="0.25"/>
    <row r="5430" customFormat="1" x14ac:dyDescent="0.25"/>
    <row r="5431" customFormat="1" x14ac:dyDescent="0.25"/>
    <row r="5432" customFormat="1" x14ac:dyDescent="0.25"/>
    <row r="5433" customFormat="1" x14ac:dyDescent="0.25"/>
    <row r="5434" customFormat="1" x14ac:dyDescent="0.25"/>
    <row r="5435" customFormat="1" x14ac:dyDescent="0.25"/>
    <row r="5436" customFormat="1" x14ac:dyDescent="0.25"/>
    <row r="5437" customFormat="1" x14ac:dyDescent="0.25"/>
    <row r="5438" customFormat="1" x14ac:dyDescent="0.25"/>
    <row r="5439" customFormat="1" x14ac:dyDescent="0.25"/>
    <row r="5440" customFormat="1" x14ac:dyDescent="0.25"/>
    <row r="5441" customFormat="1" x14ac:dyDescent="0.25"/>
    <row r="5442" customFormat="1" x14ac:dyDescent="0.25"/>
    <row r="5443" customFormat="1" x14ac:dyDescent="0.25"/>
    <row r="5444" customFormat="1" x14ac:dyDescent="0.25"/>
    <row r="5445" customFormat="1" x14ac:dyDescent="0.25"/>
    <row r="5446" customFormat="1" x14ac:dyDescent="0.25"/>
    <row r="5447" customFormat="1" x14ac:dyDescent="0.25"/>
    <row r="5448" customFormat="1" x14ac:dyDescent="0.25"/>
    <row r="5449" customFormat="1" x14ac:dyDescent="0.25"/>
    <row r="5450" customFormat="1" x14ac:dyDescent="0.25"/>
    <row r="5451" customFormat="1" x14ac:dyDescent="0.25"/>
    <row r="5452" customFormat="1" x14ac:dyDescent="0.25"/>
    <row r="5453" customFormat="1" x14ac:dyDescent="0.25"/>
    <row r="5454" customFormat="1" x14ac:dyDescent="0.25"/>
    <row r="5455" customFormat="1" x14ac:dyDescent="0.25"/>
    <row r="5456" customFormat="1" x14ac:dyDescent="0.25"/>
    <row r="5457" customFormat="1" x14ac:dyDescent="0.25"/>
    <row r="5458" customFormat="1" x14ac:dyDescent="0.25"/>
    <row r="5459" customFormat="1" x14ac:dyDescent="0.25"/>
    <row r="5460" customFormat="1" x14ac:dyDescent="0.25"/>
    <row r="5461" customFormat="1" x14ac:dyDescent="0.25"/>
    <row r="5462" customFormat="1" x14ac:dyDescent="0.25"/>
    <row r="5463" customFormat="1" x14ac:dyDescent="0.25"/>
    <row r="5464" customFormat="1" x14ac:dyDescent="0.25"/>
    <row r="5465" customFormat="1" x14ac:dyDescent="0.25"/>
    <row r="5466" customFormat="1" x14ac:dyDescent="0.25"/>
    <row r="5467" customFormat="1" x14ac:dyDescent="0.25"/>
    <row r="5468" customFormat="1" x14ac:dyDescent="0.25"/>
    <row r="5469" customFormat="1" x14ac:dyDescent="0.25"/>
    <row r="5470" customFormat="1" x14ac:dyDescent="0.25"/>
    <row r="5471" customFormat="1" x14ac:dyDescent="0.25"/>
    <row r="5472" customFormat="1" x14ac:dyDescent="0.25"/>
    <row r="5473" customFormat="1" x14ac:dyDescent="0.25"/>
    <row r="5474" customFormat="1" x14ac:dyDescent="0.25"/>
    <row r="5475" customFormat="1" x14ac:dyDescent="0.25"/>
    <row r="5476" customFormat="1" x14ac:dyDescent="0.25"/>
    <row r="5477" customFormat="1" x14ac:dyDescent="0.25"/>
    <row r="5478" customFormat="1" x14ac:dyDescent="0.25"/>
    <row r="5479" customFormat="1" x14ac:dyDescent="0.25"/>
    <row r="5480" customFormat="1" x14ac:dyDescent="0.25"/>
    <row r="5481" customFormat="1" x14ac:dyDescent="0.25"/>
    <row r="5482" customFormat="1" x14ac:dyDescent="0.25"/>
    <row r="5483" customFormat="1" x14ac:dyDescent="0.25"/>
    <row r="5484" customFormat="1" x14ac:dyDescent="0.25"/>
    <row r="5485" customFormat="1" x14ac:dyDescent="0.25"/>
    <row r="5486" customFormat="1" x14ac:dyDescent="0.25"/>
    <row r="5487" customFormat="1" x14ac:dyDescent="0.25"/>
    <row r="5488" customFormat="1" x14ac:dyDescent="0.25"/>
    <row r="5489" customFormat="1" x14ac:dyDescent="0.25"/>
    <row r="5490" customFormat="1" x14ac:dyDescent="0.25"/>
    <row r="5491" customFormat="1" x14ac:dyDescent="0.25"/>
    <row r="5492" customFormat="1" x14ac:dyDescent="0.25"/>
    <row r="5493" customFormat="1" x14ac:dyDescent="0.25"/>
    <row r="5494" customFormat="1" x14ac:dyDescent="0.25"/>
    <row r="5495" customFormat="1" x14ac:dyDescent="0.25"/>
    <row r="5496" customFormat="1" x14ac:dyDescent="0.25"/>
    <row r="5497" customFormat="1" x14ac:dyDescent="0.25"/>
    <row r="5498" customFormat="1" x14ac:dyDescent="0.25"/>
    <row r="5499" customFormat="1" x14ac:dyDescent="0.25"/>
    <row r="5500" customFormat="1" x14ac:dyDescent="0.25"/>
    <row r="5501" customFormat="1" x14ac:dyDescent="0.25"/>
    <row r="5502" customFormat="1" x14ac:dyDescent="0.25"/>
    <row r="5503" customFormat="1" x14ac:dyDescent="0.25"/>
    <row r="5504" customFormat="1" x14ac:dyDescent="0.25"/>
    <row r="5505" customFormat="1" x14ac:dyDescent="0.25"/>
    <row r="5506" customFormat="1" x14ac:dyDescent="0.25"/>
    <row r="5507" customFormat="1" x14ac:dyDescent="0.25"/>
    <row r="5508" customFormat="1" x14ac:dyDescent="0.25"/>
    <row r="5509" customFormat="1" x14ac:dyDescent="0.25"/>
    <row r="5510" customFormat="1" x14ac:dyDescent="0.25"/>
    <row r="5511" customFormat="1" x14ac:dyDescent="0.25"/>
    <row r="5512" customFormat="1" x14ac:dyDescent="0.25"/>
    <row r="5513" customFormat="1" x14ac:dyDescent="0.25"/>
    <row r="5514" customFormat="1" x14ac:dyDescent="0.25"/>
    <row r="5515" customFormat="1" x14ac:dyDescent="0.25"/>
    <row r="5516" customFormat="1" x14ac:dyDescent="0.25"/>
    <row r="5517" customFormat="1" x14ac:dyDescent="0.25"/>
    <row r="5518" customFormat="1" x14ac:dyDescent="0.25"/>
    <row r="5519" customFormat="1" x14ac:dyDescent="0.25"/>
    <row r="5520" customFormat="1" x14ac:dyDescent="0.25"/>
    <row r="5521" customFormat="1" x14ac:dyDescent="0.25"/>
    <row r="5522" customFormat="1" x14ac:dyDescent="0.25"/>
    <row r="5523" customFormat="1" x14ac:dyDescent="0.25"/>
    <row r="5524" customFormat="1" x14ac:dyDescent="0.25"/>
    <row r="5525" customFormat="1" x14ac:dyDescent="0.25"/>
    <row r="5526" customFormat="1" x14ac:dyDescent="0.25"/>
    <row r="5527" customFormat="1" x14ac:dyDescent="0.25"/>
    <row r="5528" customFormat="1" x14ac:dyDescent="0.25"/>
    <row r="5529" customFormat="1" x14ac:dyDescent="0.25"/>
    <row r="5530" customFormat="1" x14ac:dyDescent="0.25"/>
    <row r="5531" customFormat="1" x14ac:dyDescent="0.25"/>
    <row r="5532" customFormat="1" x14ac:dyDescent="0.25"/>
    <row r="5533" customFormat="1" x14ac:dyDescent="0.25"/>
    <row r="5534" customFormat="1" x14ac:dyDescent="0.25"/>
    <row r="5535" customFormat="1" x14ac:dyDescent="0.25"/>
    <row r="5536" customFormat="1" x14ac:dyDescent="0.25"/>
    <row r="5537" customFormat="1" x14ac:dyDescent="0.25"/>
    <row r="5538" customFormat="1" x14ac:dyDescent="0.25"/>
    <row r="5539" customFormat="1" x14ac:dyDescent="0.25"/>
    <row r="5540" customFormat="1" x14ac:dyDescent="0.25"/>
    <row r="5541" customFormat="1" x14ac:dyDescent="0.25"/>
    <row r="5542" customFormat="1" x14ac:dyDescent="0.25"/>
    <row r="5543" customFormat="1" x14ac:dyDescent="0.25"/>
    <row r="5544" customFormat="1" x14ac:dyDescent="0.25"/>
    <row r="5545" customFormat="1" x14ac:dyDescent="0.25"/>
    <row r="5546" customFormat="1" x14ac:dyDescent="0.25"/>
    <row r="5547" customFormat="1" x14ac:dyDescent="0.25"/>
    <row r="5548" customFormat="1" x14ac:dyDescent="0.25"/>
    <row r="5549" customFormat="1" x14ac:dyDescent="0.25"/>
    <row r="5550" customFormat="1" x14ac:dyDescent="0.25"/>
    <row r="5551" customFormat="1" x14ac:dyDescent="0.25"/>
    <row r="5552" customFormat="1" x14ac:dyDescent="0.25"/>
    <row r="5553" customFormat="1" x14ac:dyDescent="0.25"/>
    <row r="5554" customFormat="1" x14ac:dyDescent="0.25"/>
    <row r="5555" customFormat="1" x14ac:dyDescent="0.25"/>
    <row r="5556" customFormat="1" x14ac:dyDescent="0.25"/>
    <row r="5557" customFormat="1" x14ac:dyDescent="0.25"/>
    <row r="5558" customFormat="1" x14ac:dyDescent="0.25"/>
    <row r="5559" customFormat="1" x14ac:dyDescent="0.25"/>
    <row r="5560" customFormat="1" x14ac:dyDescent="0.25"/>
    <row r="5561" customFormat="1" x14ac:dyDescent="0.25"/>
    <row r="5562" customFormat="1" x14ac:dyDescent="0.25"/>
    <row r="5563" customFormat="1" x14ac:dyDescent="0.25"/>
    <row r="5564" customFormat="1" x14ac:dyDescent="0.25"/>
    <row r="5565" customFormat="1" x14ac:dyDescent="0.25"/>
    <row r="5566" customFormat="1" x14ac:dyDescent="0.25"/>
    <row r="5567" customFormat="1" x14ac:dyDescent="0.25"/>
    <row r="5568" customFormat="1" x14ac:dyDescent="0.25"/>
    <row r="5569" customFormat="1" x14ac:dyDescent="0.25"/>
    <row r="5570" customFormat="1" x14ac:dyDescent="0.25"/>
    <row r="5571" customFormat="1" x14ac:dyDescent="0.25"/>
    <row r="5572" customFormat="1" x14ac:dyDescent="0.25"/>
    <row r="5573" customFormat="1" x14ac:dyDescent="0.25"/>
    <row r="5574" customFormat="1" x14ac:dyDescent="0.25"/>
    <row r="5575" customFormat="1" x14ac:dyDescent="0.25"/>
    <row r="5576" customFormat="1" x14ac:dyDescent="0.25"/>
    <row r="5577" customFormat="1" x14ac:dyDescent="0.25"/>
    <row r="5578" customFormat="1" x14ac:dyDescent="0.25"/>
    <row r="5579" customFormat="1" x14ac:dyDescent="0.25"/>
    <row r="5580" customFormat="1" x14ac:dyDescent="0.25"/>
    <row r="5581" customFormat="1" x14ac:dyDescent="0.25"/>
    <row r="5582" customFormat="1" x14ac:dyDescent="0.25"/>
    <row r="5583" customFormat="1" x14ac:dyDescent="0.25"/>
    <row r="5584" customFormat="1" x14ac:dyDescent="0.25"/>
    <row r="5585" customFormat="1" x14ac:dyDescent="0.25"/>
    <row r="5586" customFormat="1" x14ac:dyDescent="0.25"/>
    <row r="5587" customFormat="1" x14ac:dyDescent="0.25"/>
    <row r="5588" customFormat="1" x14ac:dyDescent="0.25"/>
    <row r="5589" customFormat="1" x14ac:dyDescent="0.25"/>
    <row r="5590" customFormat="1" x14ac:dyDescent="0.25"/>
    <row r="5591" customFormat="1" x14ac:dyDescent="0.25"/>
    <row r="5592" customFormat="1" x14ac:dyDescent="0.25"/>
    <row r="5593" customFormat="1" x14ac:dyDescent="0.25"/>
    <row r="5594" customFormat="1" x14ac:dyDescent="0.25"/>
    <row r="5595" customFormat="1" x14ac:dyDescent="0.25"/>
    <row r="5596" customFormat="1" x14ac:dyDescent="0.25"/>
    <row r="5597" customFormat="1" x14ac:dyDescent="0.25"/>
    <row r="5598" customFormat="1" x14ac:dyDescent="0.25"/>
    <row r="5599" customFormat="1" x14ac:dyDescent="0.25"/>
    <row r="5600" customFormat="1" x14ac:dyDescent="0.25"/>
    <row r="5601" customFormat="1" x14ac:dyDescent="0.25"/>
    <row r="5602" customFormat="1" x14ac:dyDescent="0.25"/>
    <row r="5603" customFormat="1" x14ac:dyDescent="0.25"/>
    <row r="5604" customFormat="1" x14ac:dyDescent="0.25"/>
    <row r="5605" customFormat="1" x14ac:dyDescent="0.25"/>
    <row r="5606" customFormat="1" x14ac:dyDescent="0.25"/>
    <row r="5607" customFormat="1" x14ac:dyDescent="0.25"/>
    <row r="5608" customFormat="1" x14ac:dyDescent="0.25"/>
    <row r="5609" customFormat="1" x14ac:dyDescent="0.25"/>
    <row r="5610" customFormat="1" x14ac:dyDescent="0.25"/>
    <row r="5611" customFormat="1" x14ac:dyDescent="0.25"/>
    <row r="5612" customFormat="1" x14ac:dyDescent="0.25"/>
    <row r="5613" customFormat="1" x14ac:dyDescent="0.25"/>
    <row r="5614" customFormat="1" x14ac:dyDescent="0.25"/>
    <row r="5615" customFormat="1" x14ac:dyDescent="0.25"/>
    <row r="5616" customFormat="1" x14ac:dyDescent="0.25"/>
    <row r="5617" customFormat="1" x14ac:dyDescent="0.25"/>
    <row r="5618" customFormat="1" x14ac:dyDescent="0.25"/>
    <row r="5619" customFormat="1" x14ac:dyDescent="0.25"/>
    <row r="5620" customFormat="1" x14ac:dyDescent="0.25"/>
    <row r="5621" customFormat="1" x14ac:dyDescent="0.25"/>
    <row r="5622" customFormat="1" x14ac:dyDescent="0.25"/>
    <row r="5623" customFormat="1" x14ac:dyDescent="0.25"/>
    <row r="5624" customFormat="1" x14ac:dyDescent="0.25"/>
    <row r="5625" customFormat="1" x14ac:dyDescent="0.25"/>
    <row r="5626" customFormat="1" x14ac:dyDescent="0.25"/>
    <row r="5627" customFormat="1" x14ac:dyDescent="0.25"/>
    <row r="5628" customFormat="1" x14ac:dyDescent="0.25"/>
    <row r="5629" customFormat="1" x14ac:dyDescent="0.25"/>
    <row r="5630" customFormat="1" x14ac:dyDescent="0.25"/>
    <row r="5631" customFormat="1" x14ac:dyDescent="0.25"/>
    <row r="5632" customFormat="1" x14ac:dyDescent="0.25"/>
    <row r="5633" customFormat="1" x14ac:dyDescent="0.25"/>
    <row r="5634" customFormat="1" x14ac:dyDescent="0.25"/>
    <row r="5635" customFormat="1" x14ac:dyDescent="0.25"/>
    <row r="5636" customFormat="1" x14ac:dyDescent="0.25"/>
    <row r="5637" customFormat="1" x14ac:dyDescent="0.25"/>
    <row r="5638" customFormat="1" x14ac:dyDescent="0.25"/>
    <row r="5639" customFormat="1" x14ac:dyDescent="0.25"/>
    <row r="5640" customFormat="1" x14ac:dyDescent="0.25"/>
    <row r="5641" customFormat="1" x14ac:dyDescent="0.25"/>
    <row r="5642" customFormat="1" x14ac:dyDescent="0.25"/>
    <row r="5643" customFormat="1" x14ac:dyDescent="0.25"/>
    <row r="5644" customFormat="1" x14ac:dyDescent="0.25"/>
    <row r="5645" customFormat="1" x14ac:dyDescent="0.25"/>
    <row r="5646" customFormat="1" x14ac:dyDescent="0.25"/>
    <row r="5647" customFormat="1" x14ac:dyDescent="0.25"/>
    <row r="5648" customFormat="1" x14ac:dyDescent="0.25"/>
    <row r="5649" customFormat="1" x14ac:dyDescent="0.25"/>
    <row r="5650" customFormat="1" x14ac:dyDescent="0.25"/>
    <row r="5651" customFormat="1" x14ac:dyDescent="0.25"/>
    <row r="5652" customFormat="1" x14ac:dyDescent="0.25"/>
    <row r="5653" customFormat="1" x14ac:dyDescent="0.25"/>
    <row r="5654" customFormat="1" x14ac:dyDescent="0.25"/>
    <row r="5655" customFormat="1" x14ac:dyDescent="0.25"/>
    <row r="5656" customFormat="1" x14ac:dyDescent="0.25"/>
    <row r="5657" customFormat="1" x14ac:dyDescent="0.25"/>
    <row r="5658" customFormat="1" x14ac:dyDescent="0.25"/>
    <row r="5659" customFormat="1" x14ac:dyDescent="0.25"/>
    <row r="5660" customFormat="1" x14ac:dyDescent="0.25"/>
    <row r="5661" customFormat="1" x14ac:dyDescent="0.25"/>
    <row r="5662" customFormat="1" x14ac:dyDescent="0.25"/>
    <row r="5663" customFormat="1" x14ac:dyDescent="0.25"/>
    <row r="5664" customFormat="1" x14ac:dyDescent="0.25"/>
    <row r="5665" customFormat="1" x14ac:dyDescent="0.25"/>
    <row r="5666" customFormat="1" x14ac:dyDescent="0.25"/>
    <row r="5667" customFormat="1" x14ac:dyDescent="0.25"/>
    <row r="5668" customFormat="1" x14ac:dyDescent="0.25"/>
    <row r="5669" customFormat="1" x14ac:dyDescent="0.25"/>
    <row r="5670" customFormat="1" x14ac:dyDescent="0.25"/>
    <row r="5671" customFormat="1" x14ac:dyDescent="0.25"/>
    <row r="5672" customFormat="1" x14ac:dyDescent="0.25"/>
    <row r="5673" customFormat="1" x14ac:dyDescent="0.25"/>
    <row r="5674" customFormat="1" x14ac:dyDescent="0.25"/>
    <row r="5675" customFormat="1" x14ac:dyDescent="0.25"/>
    <row r="5676" customFormat="1" x14ac:dyDescent="0.25"/>
    <row r="5677" customFormat="1" x14ac:dyDescent="0.25"/>
    <row r="5678" customFormat="1" x14ac:dyDescent="0.25"/>
    <row r="5679" customFormat="1" x14ac:dyDescent="0.25"/>
    <row r="5680" customFormat="1" x14ac:dyDescent="0.25"/>
    <row r="5681" customFormat="1" x14ac:dyDescent="0.25"/>
    <row r="5682" customFormat="1" x14ac:dyDescent="0.25"/>
    <row r="5683" customFormat="1" x14ac:dyDescent="0.25"/>
    <row r="5684" customFormat="1" x14ac:dyDescent="0.25"/>
    <row r="5685" customFormat="1" x14ac:dyDescent="0.25"/>
    <row r="5686" customFormat="1" x14ac:dyDescent="0.25"/>
    <row r="5687" customFormat="1" x14ac:dyDescent="0.25"/>
    <row r="5688" customFormat="1" x14ac:dyDescent="0.25"/>
    <row r="5689" customFormat="1" x14ac:dyDescent="0.25"/>
    <row r="5690" customFormat="1" x14ac:dyDescent="0.25"/>
    <row r="5691" customFormat="1" x14ac:dyDescent="0.25"/>
    <row r="5692" customFormat="1" x14ac:dyDescent="0.25"/>
    <row r="5693" customFormat="1" x14ac:dyDescent="0.25"/>
    <row r="5694" customFormat="1" x14ac:dyDescent="0.25"/>
    <row r="5695" customFormat="1" x14ac:dyDescent="0.25"/>
    <row r="5696" customFormat="1" x14ac:dyDescent="0.25"/>
    <row r="5697" customFormat="1" x14ac:dyDescent="0.25"/>
    <row r="5698" customFormat="1" x14ac:dyDescent="0.25"/>
    <row r="5699" customFormat="1" x14ac:dyDescent="0.25"/>
    <row r="5700" customFormat="1" x14ac:dyDescent="0.25"/>
    <row r="5701" customFormat="1" x14ac:dyDescent="0.25"/>
    <row r="5702" customFormat="1" x14ac:dyDescent="0.25"/>
    <row r="5703" customFormat="1" x14ac:dyDescent="0.25"/>
    <row r="5704" customFormat="1" x14ac:dyDescent="0.25"/>
    <row r="5705" customFormat="1" x14ac:dyDescent="0.25"/>
    <row r="5706" customFormat="1" x14ac:dyDescent="0.25"/>
    <row r="5707" customFormat="1" x14ac:dyDescent="0.25"/>
    <row r="5708" customFormat="1" x14ac:dyDescent="0.25"/>
    <row r="5709" customFormat="1" x14ac:dyDescent="0.25"/>
    <row r="5710" customFormat="1" x14ac:dyDescent="0.25"/>
    <row r="5711" customFormat="1" x14ac:dyDescent="0.25"/>
    <row r="5712" customFormat="1" x14ac:dyDescent="0.25"/>
    <row r="5713" customFormat="1" x14ac:dyDescent="0.25"/>
    <row r="5714" customFormat="1" x14ac:dyDescent="0.25"/>
    <row r="5715" customFormat="1" x14ac:dyDescent="0.25"/>
    <row r="5716" customFormat="1" x14ac:dyDescent="0.25"/>
    <row r="5717" customFormat="1" x14ac:dyDescent="0.25"/>
    <row r="5718" customFormat="1" x14ac:dyDescent="0.25"/>
    <row r="5719" customFormat="1" x14ac:dyDescent="0.25"/>
    <row r="5720" customFormat="1" x14ac:dyDescent="0.25"/>
    <row r="5721" customFormat="1" x14ac:dyDescent="0.25"/>
    <row r="5722" customFormat="1" x14ac:dyDescent="0.25"/>
    <row r="5723" customFormat="1" x14ac:dyDescent="0.25"/>
    <row r="5724" customFormat="1" x14ac:dyDescent="0.25"/>
    <row r="5725" customFormat="1" x14ac:dyDescent="0.25"/>
    <row r="5726" customFormat="1" x14ac:dyDescent="0.25"/>
    <row r="5727" customFormat="1" x14ac:dyDescent="0.25"/>
    <row r="5728" customFormat="1" x14ac:dyDescent="0.25"/>
    <row r="5729" customFormat="1" x14ac:dyDescent="0.25"/>
    <row r="5730" customFormat="1" x14ac:dyDescent="0.25"/>
    <row r="5731" customFormat="1" x14ac:dyDescent="0.25"/>
    <row r="5732" customFormat="1" x14ac:dyDescent="0.25"/>
    <row r="5733" customFormat="1" x14ac:dyDescent="0.25"/>
    <row r="5734" customFormat="1" x14ac:dyDescent="0.25"/>
    <row r="5735" customFormat="1" x14ac:dyDescent="0.25"/>
    <row r="5736" customFormat="1" x14ac:dyDescent="0.25"/>
    <row r="5737" customFormat="1" x14ac:dyDescent="0.25"/>
    <row r="5738" customFormat="1" x14ac:dyDescent="0.25"/>
    <row r="5739" customFormat="1" x14ac:dyDescent="0.25"/>
    <row r="5740" customFormat="1" x14ac:dyDescent="0.25"/>
    <row r="5741" customFormat="1" x14ac:dyDescent="0.25"/>
    <row r="5742" customFormat="1" x14ac:dyDescent="0.25"/>
    <row r="5743" customFormat="1" x14ac:dyDescent="0.25"/>
    <row r="5744" customFormat="1" x14ac:dyDescent="0.25"/>
    <row r="5745" customFormat="1" x14ac:dyDescent="0.25"/>
    <row r="5746" customFormat="1" x14ac:dyDescent="0.25"/>
    <row r="5747" customFormat="1" x14ac:dyDescent="0.25"/>
    <row r="5748" customFormat="1" x14ac:dyDescent="0.25"/>
    <row r="5749" customFormat="1" x14ac:dyDescent="0.25"/>
    <row r="5750" customFormat="1" x14ac:dyDescent="0.25"/>
    <row r="5751" customFormat="1" x14ac:dyDescent="0.25"/>
    <row r="5752" customFormat="1" x14ac:dyDescent="0.25"/>
    <row r="5753" customFormat="1" x14ac:dyDescent="0.25"/>
    <row r="5754" customFormat="1" x14ac:dyDescent="0.25"/>
    <row r="5755" customFormat="1" x14ac:dyDescent="0.25"/>
    <row r="5756" customFormat="1" x14ac:dyDescent="0.25"/>
    <row r="5757" customFormat="1" x14ac:dyDescent="0.25"/>
    <row r="5758" customFormat="1" x14ac:dyDescent="0.25"/>
    <row r="5759" customFormat="1" x14ac:dyDescent="0.25"/>
    <row r="5760" customFormat="1" x14ac:dyDescent="0.25"/>
    <row r="5761" customFormat="1" x14ac:dyDescent="0.25"/>
    <row r="5762" customFormat="1" x14ac:dyDescent="0.25"/>
    <row r="5763" customFormat="1" x14ac:dyDescent="0.25"/>
    <row r="5764" customFormat="1" x14ac:dyDescent="0.25"/>
    <row r="5765" customFormat="1" x14ac:dyDescent="0.25"/>
    <row r="5766" customFormat="1" x14ac:dyDescent="0.25"/>
    <row r="5767" customFormat="1" x14ac:dyDescent="0.25"/>
    <row r="5768" customFormat="1" x14ac:dyDescent="0.25"/>
    <row r="5769" customFormat="1" x14ac:dyDescent="0.25"/>
    <row r="5770" customFormat="1" x14ac:dyDescent="0.25"/>
    <row r="5771" customFormat="1" x14ac:dyDescent="0.25"/>
    <row r="5772" customFormat="1" x14ac:dyDescent="0.25"/>
    <row r="5773" customFormat="1" x14ac:dyDescent="0.25"/>
    <row r="5774" customFormat="1" x14ac:dyDescent="0.25"/>
    <row r="5775" customFormat="1" x14ac:dyDescent="0.25"/>
    <row r="5776" customFormat="1" x14ac:dyDescent="0.25"/>
    <row r="5777" customFormat="1" x14ac:dyDescent="0.25"/>
    <row r="5778" customFormat="1" x14ac:dyDescent="0.25"/>
    <row r="5779" customFormat="1" x14ac:dyDescent="0.25"/>
    <row r="5780" customFormat="1" x14ac:dyDescent="0.25"/>
    <row r="5781" customFormat="1" x14ac:dyDescent="0.25"/>
    <row r="5782" customFormat="1" x14ac:dyDescent="0.25"/>
    <row r="5783" customFormat="1" x14ac:dyDescent="0.25"/>
    <row r="5784" customFormat="1" x14ac:dyDescent="0.25"/>
    <row r="5785" customFormat="1" x14ac:dyDescent="0.25"/>
    <row r="5786" customFormat="1" x14ac:dyDescent="0.25"/>
    <row r="5787" customFormat="1" x14ac:dyDescent="0.25"/>
    <row r="5788" customFormat="1" x14ac:dyDescent="0.25"/>
    <row r="5789" customFormat="1" x14ac:dyDescent="0.25"/>
    <row r="5790" customFormat="1" x14ac:dyDescent="0.25"/>
    <row r="5791" customFormat="1" x14ac:dyDescent="0.25"/>
    <row r="5792" customFormat="1" x14ac:dyDescent="0.25"/>
    <row r="5793" customFormat="1" x14ac:dyDescent="0.25"/>
    <row r="5794" customFormat="1" x14ac:dyDescent="0.25"/>
    <row r="5795" customFormat="1" x14ac:dyDescent="0.25"/>
    <row r="5796" customFormat="1" x14ac:dyDescent="0.25"/>
    <row r="5797" customFormat="1" x14ac:dyDescent="0.25"/>
    <row r="5798" customFormat="1" x14ac:dyDescent="0.25"/>
    <row r="5799" customFormat="1" x14ac:dyDescent="0.25"/>
    <row r="5800" customFormat="1" x14ac:dyDescent="0.25"/>
    <row r="5801" customFormat="1" x14ac:dyDescent="0.25"/>
    <row r="5802" customFormat="1" x14ac:dyDescent="0.25"/>
    <row r="5803" customFormat="1" x14ac:dyDescent="0.25"/>
    <row r="5804" customFormat="1" x14ac:dyDescent="0.25"/>
    <row r="5805" customFormat="1" x14ac:dyDescent="0.25"/>
    <row r="5806" customFormat="1" x14ac:dyDescent="0.25"/>
    <row r="5807" customFormat="1" x14ac:dyDescent="0.25"/>
    <row r="5808" customFormat="1" x14ac:dyDescent="0.25"/>
    <row r="5809" customFormat="1" x14ac:dyDescent="0.25"/>
    <row r="5810" customFormat="1" x14ac:dyDescent="0.25"/>
    <row r="5811" customFormat="1" x14ac:dyDescent="0.25"/>
    <row r="5812" customFormat="1" x14ac:dyDescent="0.25"/>
    <row r="5813" customFormat="1" x14ac:dyDescent="0.25"/>
    <row r="5814" customFormat="1" x14ac:dyDescent="0.25"/>
    <row r="5815" customFormat="1" x14ac:dyDescent="0.25"/>
    <row r="5816" customFormat="1" x14ac:dyDescent="0.25"/>
    <row r="5817" customFormat="1" x14ac:dyDescent="0.25"/>
    <row r="5818" customFormat="1" x14ac:dyDescent="0.25"/>
    <row r="5819" customFormat="1" x14ac:dyDescent="0.25"/>
    <row r="5820" customFormat="1" x14ac:dyDescent="0.25"/>
    <row r="5821" customFormat="1" x14ac:dyDescent="0.25"/>
    <row r="5822" customFormat="1" x14ac:dyDescent="0.25"/>
    <row r="5823" customFormat="1" x14ac:dyDescent="0.25"/>
    <row r="5824" customFormat="1" x14ac:dyDescent="0.25"/>
    <row r="5825" customFormat="1" x14ac:dyDescent="0.25"/>
    <row r="5826" customFormat="1" x14ac:dyDescent="0.25"/>
    <row r="5827" customFormat="1" x14ac:dyDescent="0.25"/>
    <row r="5828" customFormat="1" x14ac:dyDescent="0.25"/>
    <row r="5829" customFormat="1" x14ac:dyDescent="0.25"/>
    <row r="5830" customFormat="1" x14ac:dyDescent="0.25"/>
    <row r="5831" customFormat="1" x14ac:dyDescent="0.25"/>
    <row r="5832" customFormat="1" x14ac:dyDescent="0.25"/>
    <row r="5833" customFormat="1" x14ac:dyDescent="0.25"/>
    <row r="5834" customFormat="1" x14ac:dyDescent="0.25"/>
    <row r="5835" customFormat="1" x14ac:dyDescent="0.25"/>
    <row r="5836" customFormat="1" x14ac:dyDescent="0.25"/>
    <row r="5837" customFormat="1" x14ac:dyDescent="0.25"/>
    <row r="5838" customFormat="1" x14ac:dyDescent="0.25"/>
    <row r="5839" customFormat="1" x14ac:dyDescent="0.25"/>
    <row r="5840" customFormat="1" x14ac:dyDescent="0.25"/>
    <row r="5841" customFormat="1" x14ac:dyDescent="0.25"/>
    <row r="5842" customFormat="1" x14ac:dyDescent="0.25"/>
    <row r="5843" customFormat="1" x14ac:dyDescent="0.25"/>
    <row r="5844" customFormat="1" x14ac:dyDescent="0.25"/>
    <row r="5845" customFormat="1" x14ac:dyDescent="0.25"/>
    <row r="5846" customFormat="1" x14ac:dyDescent="0.25"/>
    <row r="5847" customFormat="1" x14ac:dyDescent="0.25"/>
    <row r="5848" customFormat="1" x14ac:dyDescent="0.25"/>
    <row r="5849" customFormat="1" x14ac:dyDescent="0.25"/>
    <row r="5850" customFormat="1" x14ac:dyDescent="0.25"/>
    <row r="5851" customFormat="1" x14ac:dyDescent="0.25"/>
    <row r="5852" customFormat="1" x14ac:dyDescent="0.25"/>
    <row r="5853" customFormat="1" x14ac:dyDescent="0.25"/>
    <row r="5854" customFormat="1" x14ac:dyDescent="0.25"/>
    <row r="5855" customFormat="1" x14ac:dyDescent="0.25"/>
    <row r="5856" customFormat="1" x14ac:dyDescent="0.25"/>
    <row r="5857" customFormat="1" x14ac:dyDescent="0.25"/>
    <row r="5858" customFormat="1" x14ac:dyDescent="0.25"/>
    <row r="5859" customFormat="1" x14ac:dyDescent="0.25"/>
    <row r="5860" customFormat="1" x14ac:dyDescent="0.25"/>
    <row r="5861" customFormat="1" x14ac:dyDescent="0.25"/>
    <row r="5862" customFormat="1" x14ac:dyDescent="0.25"/>
    <row r="5863" customFormat="1" x14ac:dyDescent="0.25"/>
    <row r="5864" customFormat="1" x14ac:dyDescent="0.25"/>
    <row r="5865" customFormat="1" x14ac:dyDescent="0.25"/>
    <row r="5866" customFormat="1" x14ac:dyDescent="0.25"/>
    <row r="5867" customFormat="1" x14ac:dyDescent="0.25"/>
    <row r="5868" customFormat="1" x14ac:dyDescent="0.25"/>
    <row r="5869" customFormat="1" x14ac:dyDescent="0.25"/>
    <row r="5870" customFormat="1" x14ac:dyDescent="0.25"/>
    <row r="5871" customFormat="1" x14ac:dyDescent="0.25"/>
    <row r="5872" customFormat="1" x14ac:dyDescent="0.25"/>
    <row r="5873" customFormat="1" x14ac:dyDescent="0.25"/>
    <row r="5874" customFormat="1" x14ac:dyDescent="0.25"/>
    <row r="5875" customFormat="1" x14ac:dyDescent="0.25"/>
    <row r="5876" customFormat="1" x14ac:dyDescent="0.25"/>
    <row r="5877" customFormat="1" x14ac:dyDescent="0.25"/>
    <row r="5878" customFormat="1" x14ac:dyDescent="0.25"/>
    <row r="5879" customFormat="1" x14ac:dyDescent="0.25"/>
    <row r="5880" customFormat="1" x14ac:dyDescent="0.25"/>
    <row r="5881" customFormat="1" x14ac:dyDescent="0.25"/>
    <row r="5882" customFormat="1" x14ac:dyDescent="0.25"/>
    <row r="5883" customFormat="1" x14ac:dyDescent="0.25"/>
    <row r="5884" customFormat="1" x14ac:dyDescent="0.25"/>
    <row r="5885" customFormat="1" x14ac:dyDescent="0.25"/>
    <row r="5886" customFormat="1" x14ac:dyDescent="0.25"/>
    <row r="5887" customFormat="1" x14ac:dyDescent="0.25"/>
    <row r="5888" customFormat="1" x14ac:dyDescent="0.25"/>
    <row r="5889" customFormat="1" x14ac:dyDescent="0.25"/>
    <row r="5890" customFormat="1" x14ac:dyDescent="0.25"/>
    <row r="5891" customFormat="1" x14ac:dyDescent="0.25"/>
    <row r="5892" customFormat="1" x14ac:dyDescent="0.25"/>
    <row r="5893" customFormat="1" x14ac:dyDescent="0.25"/>
    <row r="5894" customFormat="1" x14ac:dyDescent="0.25"/>
    <row r="5895" customFormat="1" x14ac:dyDescent="0.25"/>
    <row r="5896" customFormat="1" x14ac:dyDescent="0.25"/>
    <row r="5897" customFormat="1" x14ac:dyDescent="0.25"/>
    <row r="5898" customFormat="1" x14ac:dyDescent="0.25"/>
    <row r="5899" customFormat="1" x14ac:dyDescent="0.25"/>
    <row r="5900" customFormat="1" x14ac:dyDescent="0.25"/>
    <row r="5901" customFormat="1" x14ac:dyDescent="0.25"/>
    <row r="5902" customFormat="1" x14ac:dyDescent="0.25"/>
    <row r="5903" customFormat="1" x14ac:dyDescent="0.25"/>
    <row r="5904" customFormat="1" x14ac:dyDescent="0.25"/>
    <row r="5905" customFormat="1" x14ac:dyDescent="0.25"/>
    <row r="5906" customFormat="1" x14ac:dyDescent="0.25"/>
    <row r="5907" customFormat="1" x14ac:dyDescent="0.25"/>
    <row r="5908" customFormat="1" x14ac:dyDescent="0.25"/>
    <row r="5909" customFormat="1" x14ac:dyDescent="0.25"/>
    <row r="5910" customFormat="1" x14ac:dyDescent="0.25"/>
    <row r="5911" customFormat="1" x14ac:dyDescent="0.25"/>
    <row r="5912" customFormat="1" x14ac:dyDescent="0.25"/>
    <row r="5913" customFormat="1" x14ac:dyDescent="0.25"/>
    <row r="5914" customFormat="1" x14ac:dyDescent="0.25"/>
    <row r="5915" customFormat="1" x14ac:dyDescent="0.25"/>
    <row r="5916" customFormat="1" x14ac:dyDescent="0.25"/>
    <row r="5917" customFormat="1" x14ac:dyDescent="0.25"/>
    <row r="5918" customFormat="1" x14ac:dyDescent="0.25"/>
    <row r="5919" customFormat="1" x14ac:dyDescent="0.25"/>
    <row r="5920" customFormat="1" x14ac:dyDescent="0.25"/>
    <row r="5921" customFormat="1" x14ac:dyDescent="0.25"/>
    <row r="5922" customFormat="1" x14ac:dyDescent="0.25"/>
    <row r="5923" customFormat="1" x14ac:dyDescent="0.25"/>
    <row r="5924" customFormat="1" x14ac:dyDescent="0.25"/>
    <row r="5925" customFormat="1" x14ac:dyDescent="0.25"/>
    <row r="5926" customFormat="1" x14ac:dyDescent="0.25"/>
    <row r="5927" customFormat="1" x14ac:dyDescent="0.25"/>
    <row r="5928" customFormat="1" x14ac:dyDescent="0.25"/>
    <row r="5929" customFormat="1" x14ac:dyDescent="0.25"/>
    <row r="5930" customFormat="1" x14ac:dyDescent="0.25"/>
    <row r="5931" customFormat="1" x14ac:dyDescent="0.25"/>
    <row r="5932" customFormat="1" x14ac:dyDescent="0.25"/>
    <row r="5933" customFormat="1" x14ac:dyDescent="0.25"/>
    <row r="5934" customFormat="1" x14ac:dyDescent="0.25"/>
    <row r="5935" customFormat="1" x14ac:dyDescent="0.25"/>
    <row r="5936" customFormat="1" x14ac:dyDescent="0.25"/>
    <row r="5937" customFormat="1" x14ac:dyDescent="0.25"/>
    <row r="5938" customFormat="1" x14ac:dyDescent="0.25"/>
    <row r="5939" customFormat="1" x14ac:dyDescent="0.25"/>
    <row r="5940" customFormat="1" x14ac:dyDescent="0.25"/>
    <row r="5941" customFormat="1" x14ac:dyDescent="0.25"/>
    <row r="5942" customFormat="1" x14ac:dyDescent="0.25"/>
    <row r="5943" customFormat="1" x14ac:dyDescent="0.25"/>
    <row r="5944" customFormat="1" x14ac:dyDescent="0.25"/>
    <row r="5945" customFormat="1" x14ac:dyDescent="0.25"/>
    <row r="5946" customFormat="1" x14ac:dyDescent="0.25"/>
    <row r="5947" customFormat="1" x14ac:dyDescent="0.25"/>
    <row r="5948" customFormat="1" x14ac:dyDescent="0.25"/>
    <row r="5949" customFormat="1" x14ac:dyDescent="0.25"/>
    <row r="5950" customFormat="1" x14ac:dyDescent="0.25"/>
    <row r="5951" customFormat="1" x14ac:dyDescent="0.25"/>
    <row r="5952" customFormat="1" x14ac:dyDescent="0.25"/>
    <row r="5953" customFormat="1" x14ac:dyDescent="0.25"/>
    <row r="5954" customFormat="1" x14ac:dyDescent="0.25"/>
    <row r="5955" customFormat="1" x14ac:dyDescent="0.25"/>
    <row r="5956" customFormat="1" x14ac:dyDescent="0.25"/>
    <row r="5957" customFormat="1" x14ac:dyDescent="0.25"/>
    <row r="5958" customFormat="1" x14ac:dyDescent="0.25"/>
    <row r="5959" customFormat="1" x14ac:dyDescent="0.25"/>
    <row r="5960" customFormat="1" x14ac:dyDescent="0.25"/>
    <row r="5961" customFormat="1" x14ac:dyDescent="0.25"/>
    <row r="5962" customFormat="1" x14ac:dyDescent="0.25"/>
    <row r="5963" customFormat="1" x14ac:dyDescent="0.25"/>
    <row r="5964" customFormat="1" x14ac:dyDescent="0.25"/>
    <row r="5965" customFormat="1" x14ac:dyDescent="0.25"/>
    <row r="5966" customFormat="1" x14ac:dyDescent="0.25"/>
    <row r="5967" customFormat="1" x14ac:dyDescent="0.25"/>
    <row r="5968" customFormat="1" x14ac:dyDescent="0.25"/>
    <row r="5969" customFormat="1" x14ac:dyDescent="0.25"/>
    <row r="5970" customFormat="1" x14ac:dyDescent="0.25"/>
    <row r="5971" customFormat="1" x14ac:dyDescent="0.25"/>
    <row r="5972" customFormat="1" x14ac:dyDescent="0.25"/>
    <row r="5973" customFormat="1" x14ac:dyDescent="0.25"/>
    <row r="5974" customFormat="1" x14ac:dyDescent="0.25"/>
    <row r="5975" customFormat="1" x14ac:dyDescent="0.25"/>
    <row r="5976" customFormat="1" x14ac:dyDescent="0.25"/>
    <row r="5977" customFormat="1" x14ac:dyDescent="0.25"/>
    <row r="5978" customFormat="1" x14ac:dyDescent="0.25"/>
    <row r="5979" customFormat="1" x14ac:dyDescent="0.25"/>
    <row r="5980" customFormat="1" x14ac:dyDescent="0.25"/>
    <row r="5981" customFormat="1" x14ac:dyDescent="0.25"/>
    <row r="5982" customFormat="1" x14ac:dyDescent="0.25"/>
    <row r="5983" customFormat="1" x14ac:dyDescent="0.25"/>
    <row r="5984" customFormat="1" x14ac:dyDescent="0.25"/>
    <row r="5985" customFormat="1" x14ac:dyDescent="0.25"/>
    <row r="5986" customFormat="1" x14ac:dyDescent="0.25"/>
    <row r="5987" customFormat="1" x14ac:dyDescent="0.25"/>
    <row r="5988" customFormat="1" x14ac:dyDescent="0.25"/>
    <row r="5989" customFormat="1" x14ac:dyDescent="0.25"/>
    <row r="5990" customFormat="1" x14ac:dyDescent="0.25"/>
    <row r="5991" customFormat="1" x14ac:dyDescent="0.25"/>
    <row r="5992" customFormat="1" x14ac:dyDescent="0.25"/>
    <row r="5993" customFormat="1" x14ac:dyDescent="0.25"/>
    <row r="5994" customFormat="1" x14ac:dyDescent="0.25"/>
    <row r="5995" customFormat="1" x14ac:dyDescent="0.25"/>
    <row r="5996" customFormat="1" x14ac:dyDescent="0.25"/>
    <row r="5997" customFormat="1" x14ac:dyDescent="0.25"/>
    <row r="5998" customFormat="1" x14ac:dyDescent="0.25"/>
    <row r="5999" customFormat="1" x14ac:dyDescent="0.25"/>
    <row r="6000" customFormat="1" x14ac:dyDescent="0.25"/>
    <row r="6001" customFormat="1" x14ac:dyDescent="0.25"/>
    <row r="6002" customFormat="1" x14ac:dyDescent="0.25"/>
    <row r="6003" customFormat="1" x14ac:dyDescent="0.25"/>
    <row r="6004" customFormat="1" x14ac:dyDescent="0.25"/>
    <row r="6005" customFormat="1" x14ac:dyDescent="0.25"/>
    <row r="6006" customFormat="1" x14ac:dyDescent="0.25"/>
    <row r="6007" customFormat="1" x14ac:dyDescent="0.25"/>
    <row r="6008" customFormat="1" x14ac:dyDescent="0.25"/>
    <row r="6009" customFormat="1" x14ac:dyDescent="0.25"/>
    <row r="6010" customFormat="1" x14ac:dyDescent="0.25"/>
    <row r="6011" customFormat="1" x14ac:dyDescent="0.25"/>
    <row r="6012" customFormat="1" x14ac:dyDescent="0.25"/>
    <row r="6013" customFormat="1" x14ac:dyDescent="0.25"/>
    <row r="6014" customFormat="1" x14ac:dyDescent="0.25"/>
    <row r="6015" customFormat="1" x14ac:dyDescent="0.25"/>
    <row r="6016" customFormat="1" x14ac:dyDescent="0.25"/>
    <row r="6017" customFormat="1" x14ac:dyDescent="0.25"/>
    <row r="6018" customFormat="1" x14ac:dyDescent="0.25"/>
    <row r="6019" customFormat="1" x14ac:dyDescent="0.25"/>
    <row r="6020" customFormat="1" x14ac:dyDescent="0.25"/>
    <row r="6021" customFormat="1" x14ac:dyDescent="0.25"/>
    <row r="6022" customFormat="1" x14ac:dyDescent="0.25"/>
    <row r="6023" customFormat="1" x14ac:dyDescent="0.25"/>
    <row r="6024" customFormat="1" x14ac:dyDescent="0.25"/>
    <row r="6025" customFormat="1" x14ac:dyDescent="0.25"/>
    <row r="6026" customFormat="1" x14ac:dyDescent="0.25"/>
    <row r="6027" customFormat="1" x14ac:dyDescent="0.25"/>
    <row r="6028" customFormat="1" x14ac:dyDescent="0.25"/>
    <row r="6029" customFormat="1" x14ac:dyDescent="0.25"/>
    <row r="6030" customFormat="1" x14ac:dyDescent="0.25"/>
    <row r="6031" customFormat="1" x14ac:dyDescent="0.25"/>
    <row r="6032" customFormat="1" x14ac:dyDescent="0.25"/>
    <row r="6033" customFormat="1" x14ac:dyDescent="0.25"/>
    <row r="6034" customFormat="1" x14ac:dyDescent="0.25"/>
    <row r="6035" customFormat="1" x14ac:dyDescent="0.25"/>
    <row r="6036" customFormat="1" x14ac:dyDescent="0.25"/>
    <row r="6037" customFormat="1" x14ac:dyDescent="0.25"/>
    <row r="6038" customFormat="1" x14ac:dyDescent="0.25"/>
    <row r="6039" customFormat="1" x14ac:dyDescent="0.25"/>
    <row r="6040" customFormat="1" x14ac:dyDescent="0.25"/>
    <row r="6041" customFormat="1" x14ac:dyDescent="0.25"/>
    <row r="6042" customFormat="1" x14ac:dyDescent="0.25"/>
    <row r="6043" customFormat="1" x14ac:dyDescent="0.25"/>
    <row r="6044" customFormat="1" x14ac:dyDescent="0.25"/>
    <row r="6045" customFormat="1" x14ac:dyDescent="0.25"/>
    <row r="6046" customFormat="1" x14ac:dyDescent="0.25"/>
    <row r="6047" customFormat="1" x14ac:dyDescent="0.25"/>
    <row r="6048" customFormat="1" x14ac:dyDescent="0.25"/>
    <row r="6049" customFormat="1" x14ac:dyDescent="0.25"/>
    <row r="6050" customFormat="1" x14ac:dyDescent="0.25"/>
    <row r="6051" customFormat="1" x14ac:dyDescent="0.25"/>
    <row r="6052" customFormat="1" x14ac:dyDescent="0.25"/>
    <row r="6053" customFormat="1" x14ac:dyDescent="0.25"/>
    <row r="6054" customFormat="1" x14ac:dyDescent="0.25"/>
    <row r="6055" customFormat="1" x14ac:dyDescent="0.25"/>
    <row r="6056" customFormat="1" x14ac:dyDescent="0.25"/>
    <row r="6057" customFormat="1" x14ac:dyDescent="0.25"/>
    <row r="6058" customFormat="1" x14ac:dyDescent="0.25"/>
    <row r="6059" customFormat="1" x14ac:dyDescent="0.25"/>
    <row r="6060" customFormat="1" x14ac:dyDescent="0.25"/>
    <row r="6061" customFormat="1" x14ac:dyDescent="0.25"/>
    <row r="6062" customFormat="1" x14ac:dyDescent="0.25"/>
    <row r="6063" customFormat="1" x14ac:dyDescent="0.25"/>
    <row r="6064" customFormat="1" x14ac:dyDescent="0.25"/>
    <row r="6065" customFormat="1" x14ac:dyDescent="0.25"/>
    <row r="6066" customFormat="1" x14ac:dyDescent="0.25"/>
    <row r="6067" customFormat="1" x14ac:dyDescent="0.25"/>
    <row r="6068" customFormat="1" x14ac:dyDescent="0.25"/>
    <row r="6069" customFormat="1" x14ac:dyDescent="0.25"/>
    <row r="6070" customFormat="1" x14ac:dyDescent="0.25"/>
    <row r="6071" customFormat="1" x14ac:dyDescent="0.25"/>
    <row r="6072" customFormat="1" x14ac:dyDescent="0.25"/>
    <row r="6073" customFormat="1" x14ac:dyDescent="0.25"/>
    <row r="6074" customFormat="1" x14ac:dyDescent="0.25"/>
    <row r="6075" customFormat="1" x14ac:dyDescent="0.25"/>
    <row r="6076" customFormat="1" x14ac:dyDescent="0.25"/>
    <row r="6077" customFormat="1" x14ac:dyDescent="0.25"/>
    <row r="6078" customFormat="1" x14ac:dyDescent="0.25"/>
    <row r="6079" customFormat="1" x14ac:dyDescent="0.25"/>
    <row r="6080" customFormat="1" x14ac:dyDescent="0.25"/>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row r="6213" customFormat="1" x14ac:dyDescent="0.25"/>
    <row r="6214" customFormat="1" x14ac:dyDescent="0.25"/>
    <row r="6215" customFormat="1" x14ac:dyDescent="0.25"/>
    <row r="6216" customFormat="1" x14ac:dyDescent="0.25"/>
    <row r="6217" customFormat="1" x14ac:dyDescent="0.25"/>
    <row r="6218" customFormat="1" x14ac:dyDescent="0.25"/>
    <row r="6219" customFormat="1" x14ac:dyDescent="0.25"/>
    <row r="6220" customFormat="1" x14ac:dyDescent="0.25"/>
    <row r="6221" customFormat="1" x14ac:dyDescent="0.25"/>
    <row r="6222" customFormat="1" x14ac:dyDescent="0.25"/>
    <row r="6223" customFormat="1" x14ac:dyDescent="0.25"/>
    <row r="6224" customFormat="1" x14ac:dyDescent="0.25"/>
    <row r="6225" customFormat="1" x14ac:dyDescent="0.25"/>
    <row r="6226" customFormat="1" x14ac:dyDescent="0.25"/>
    <row r="6227" customFormat="1" x14ac:dyDescent="0.25"/>
    <row r="6228" customFormat="1" x14ac:dyDescent="0.25"/>
    <row r="6229" customFormat="1" x14ac:dyDescent="0.25"/>
    <row r="6230" customFormat="1" x14ac:dyDescent="0.25"/>
    <row r="6231" customFormat="1" x14ac:dyDescent="0.25"/>
    <row r="6232" customFormat="1" x14ac:dyDescent="0.25"/>
    <row r="6233" customFormat="1" x14ac:dyDescent="0.25"/>
    <row r="6234" customFormat="1" x14ac:dyDescent="0.25"/>
    <row r="6235" customFormat="1" x14ac:dyDescent="0.25"/>
    <row r="6236" customFormat="1" x14ac:dyDescent="0.25"/>
    <row r="6237" customFormat="1" x14ac:dyDescent="0.25"/>
    <row r="6238" customFormat="1" x14ac:dyDescent="0.25"/>
    <row r="6239" customFormat="1" x14ac:dyDescent="0.25"/>
    <row r="6240" customFormat="1" x14ac:dyDescent="0.25"/>
    <row r="6241" customFormat="1" x14ac:dyDescent="0.25"/>
    <row r="6242" customFormat="1" x14ac:dyDescent="0.25"/>
    <row r="6243" customFormat="1" x14ac:dyDescent="0.25"/>
    <row r="6244" customFormat="1" x14ac:dyDescent="0.25"/>
    <row r="6245" customFormat="1" x14ac:dyDescent="0.25"/>
    <row r="6246" customFormat="1" x14ac:dyDescent="0.25"/>
    <row r="6247" customFormat="1" x14ac:dyDescent="0.25"/>
    <row r="6248" customFormat="1" x14ac:dyDescent="0.25"/>
    <row r="6249" customFormat="1" x14ac:dyDescent="0.25"/>
    <row r="6250" customFormat="1" x14ac:dyDescent="0.25"/>
    <row r="6251" customFormat="1" x14ac:dyDescent="0.25"/>
    <row r="6252" customFormat="1" x14ac:dyDescent="0.25"/>
    <row r="6253" customFormat="1" x14ac:dyDescent="0.25"/>
    <row r="6254" customFormat="1" x14ac:dyDescent="0.25"/>
    <row r="6255" customFormat="1" x14ac:dyDescent="0.25"/>
    <row r="6256" customFormat="1" x14ac:dyDescent="0.25"/>
    <row r="6257" customFormat="1" x14ac:dyDescent="0.25"/>
    <row r="6258" customFormat="1" x14ac:dyDescent="0.25"/>
    <row r="6259" customFormat="1" x14ac:dyDescent="0.25"/>
    <row r="6260" customFormat="1" x14ac:dyDescent="0.25"/>
    <row r="6261" customFormat="1" x14ac:dyDescent="0.25"/>
    <row r="6262" customFormat="1" x14ac:dyDescent="0.25"/>
    <row r="6263" customFormat="1" x14ac:dyDescent="0.25"/>
    <row r="6264" customFormat="1" x14ac:dyDescent="0.25"/>
    <row r="6265" customFormat="1" x14ac:dyDescent="0.25"/>
    <row r="6266" customFormat="1" x14ac:dyDescent="0.25"/>
    <row r="6267" customFormat="1" x14ac:dyDescent="0.25"/>
    <row r="6268" customFormat="1" x14ac:dyDescent="0.25"/>
    <row r="6269" customFormat="1" x14ac:dyDescent="0.25"/>
    <row r="6270" customFormat="1" x14ac:dyDescent="0.25"/>
    <row r="6271" customFormat="1" x14ac:dyDescent="0.25"/>
    <row r="6272" customFormat="1" x14ac:dyDescent="0.25"/>
    <row r="6273" customFormat="1" x14ac:dyDescent="0.25"/>
    <row r="6274" customFormat="1" x14ac:dyDescent="0.25"/>
    <row r="6275" customFormat="1" x14ac:dyDescent="0.25"/>
    <row r="6276" customFormat="1" x14ac:dyDescent="0.25"/>
    <row r="6277" customFormat="1" x14ac:dyDescent="0.25"/>
    <row r="6278" customFormat="1" x14ac:dyDescent="0.25"/>
    <row r="6279" customFormat="1" x14ac:dyDescent="0.25"/>
    <row r="6280" customFormat="1" x14ac:dyDescent="0.25"/>
    <row r="6281" customFormat="1" x14ac:dyDescent="0.25"/>
    <row r="6282" customFormat="1" x14ac:dyDescent="0.25"/>
    <row r="6283" customFormat="1" x14ac:dyDescent="0.25"/>
    <row r="6284" customFormat="1" x14ac:dyDescent="0.25"/>
    <row r="6285" customFormat="1" x14ac:dyDescent="0.25"/>
    <row r="6286" customFormat="1" x14ac:dyDescent="0.25"/>
    <row r="6287" customFormat="1" x14ac:dyDescent="0.25"/>
    <row r="6288" customFormat="1" x14ac:dyDescent="0.25"/>
    <row r="6289" customFormat="1" x14ac:dyDescent="0.25"/>
    <row r="6290" customFormat="1" x14ac:dyDescent="0.25"/>
    <row r="6291" customFormat="1" x14ac:dyDescent="0.25"/>
    <row r="6292" customFormat="1" x14ac:dyDescent="0.25"/>
    <row r="6293" customFormat="1" x14ac:dyDescent="0.25"/>
    <row r="6294" customFormat="1" x14ac:dyDescent="0.25"/>
    <row r="6295" customFormat="1" x14ac:dyDescent="0.25"/>
    <row r="6296" customFormat="1" x14ac:dyDescent="0.25"/>
    <row r="6297" customFormat="1" x14ac:dyDescent="0.25"/>
    <row r="6298" customFormat="1" x14ac:dyDescent="0.25"/>
    <row r="6299" customFormat="1" x14ac:dyDescent="0.25"/>
    <row r="6300" customFormat="1" x14ac:dyDescent="0.25"/>
    <row r="6301" customFormat="1" x14ac:dyDescent="0.25"/>
    <row r="6302" customFormat="1" x14ac:dyDescent="0.25"/>
    <row r="6303" customFormat="1" x14ac:dyDescent="0.25"/>
    <row r="6304" customFormat="1" x14ac:dyDescent="0.25"/>
    <row r="6305" customFormat="1" x14ac:dyDescent="0.25"/>
    <row r="6306" customFormat="1" x14ac:dyDescent="0.25"/>
    <row r="6307" customFormat="1" x14ac:dyDescent="0.25"/>
    <row r="6308" customFormat="1" x14ac:dyDescent="0.25"/>
    <row r="6309" customFormat="1" x14ac:dyDescent="0.25"/>
    <row r="6310" customFormat="1" x14ac:dyDescent="0.25"/>
    <row r="6311" customFormat="1" x14ac:dyDescent="0.25"/>
    <row r="6312" customFormat="1" x14ac:dyDescent="0.25"/>
    <row r="6313" customFormat="1" x14ac:dyDescent="0.25"/>
    <row r="6314" customFormat="1" x14ac:dyDescent="0.25"/>
    <row r="6315" customFormat="1" x14ac:dyDescent="0.25"/>
    <row r="6316" customFormat="1" x14ac:dyDescent="0.25"/>
    <row r="6317" customFormat="1" x14ac:dyDescent="0.25"/>
    <row r="6318" customFormat="1" x14ac:dyDescent="0.25"/>
    <row r="6319" customFormat="1" x14ac:dyDescent="0.25"/>
    <row r="6320" customFormat="1" x14ac:dyDescent="0.25"/>
    <row r="6321" customFormat="1" x14ac:dyDescent="0.25"/>
    <row r="6322" customFormat="1" x14ac:dyDescent="0.25"/>
    <row r="6323" customFormat="1" x14ac:dyDescent="0.25"/>
    <row r="6324" customFormat="1" x14ac:dyDescent="0.25"/>
    <row r="6325" customFormat="1" x14ac:dyDescent="0.25"/>
    <row r="6326" customFormat="1" x14ac:dyDescent="0.25"/>
    <row r="6327" customFormat="1" x14ac:dyDescent="0.25"/>
    <row r="6328" customFormat="1" x14ac:dyDescent="0.25"/>
    <row r="6329" customFormat="1" x14ac:dyDescent="0.25"/>
    <row r="6330" customFormat="1" x14ac:dyDescent="0.25"/>
    <row r="6331" customFormat="1" x14ac:dyDescent="0.25"/>
    <row r="6332" customFormat="1" x14ac:dyDescent="0.25"/>
    <row r="6333" customFormat="1" x14ac:dyDescent="0.25"/>
    <row r="6334" customFormat="1" x14ac:dyDescent="0.25"/>
    <row r="6335" customFormat="1" x14ac:dyDescent="0.25"/>
    <row r="6336" customFormat="1" x14ac:dyDescent="0.25"/>
    <row r="6337" customFormat="1" x14ac:dyDescent="0.25"/>
    <row r="6338" customFormat="1" x14ac:dyDescent="0.25"/>
    <row r="6339" customFormat="1" x14ac:dyDescent="0.25"/>
    <row r="6340" customFormat="1" x14ac:dyDescent="0.25"/>
    <row r="6341" customFormat="1" x14ac:dyDescent="0.25"/>
    <row r="6342" customFormat="1" x14ac:dyDescent="0.25"/>
    <row r="6343" customFormat="1" x14ac:dyDescent="0.25"/>
    <row r="6344" customFormat="1" x14ac:dyDescent="0.25"/>
    <row r="6345" customFormat="1" x14ac:dyDescent="0.25"/>
    <row r="6346" customFormat="1" x14ac:dyDescent="0.25"/>
    <row r="6347" customFormat="1" x14ac:dyDescent="0.25"/>
    <row r="6348" customFormat="1" x14ac:dyDescent="0.25"/>
    <row r="6349" customFormat="1" x14ac:dyDescent="0.25"/>
    <row r="6350" customFormat="1" x14ac:dyDescent="0.25"/>
    <row r="6351" customFormat="1" x14ac:dyDescent="0.25"/>
    <row r="6352" customFormat="1" x14ac:dyDescent="0.25"/>
    <row r="6353" customFormat="1" x14ac:dyDescent="0.25"/>
    <row r="6354" customFormat="1" x14ac:dyDescent="0.25"/>
    <row r="6355" customFormat="1" x14ac:dyDescent="0.25"/>
    <row r="6356" customFormat="1" x14ac:dyDescent="0.25"/>
    <row r="6357" customFormat="1" x14ac:dyDescent="0.25"/>
    <row r="6358" customFormat="1" x14ac:dyDescent="0.25"/>
    <row r="6359" customFormat="1" x14ac:dyDescent="0.25"/>
    <row r="6360" customFormat="1" x14ac:dyDescent="0.25"/>
    <row r="6361" customFormat="1" x14ac:dyDescent="0.25"/>
    <row r="6362" customFormat="1" x14ac:dyDescent="0.25"/>
    <row r="6363" customFormat="1" x14ac:dyDescent="0.25"/>
    <row r="6364" customFormat="1" x14ac:dyDescent="0.25"/>
    <row r="6365" customFormat="1" x14ac:dyDescent="0.25"/>
    <row r="6366" customFormat="1" x14ac:dyDescent="0.25"/>
    <row r="6367" customFormat="1" x14ac:dyDescent="0.25"/>
    <row r="6368" customFormat="1" x14ac:dyDescent="0.25"/>
    <row r="6369" customFormat="1" x14ac:dyDescent="0.25"/>
    <row r="6370" customFormat="1" x14ac:dyDescent="0.25"/>
    <row r="6371" customFormat="1" x14ac:dyDescent="0.25"/>
    <row r="6372" customFormat="1" x14ac:dyDescent="0.25"/>
    <row r="6373" customFormat="1" x14ac:dyDescent="0.25"/>
    <row r="6374" customFormat="1" x14ac:dyDescent="0.25"/>
    <row r="6375" customFormat="1" x14ac:dyDescent="0.25"/>
    <row r="6376" customFormat="1" x14ac:dyDescent="0.25"/>
    <row r="6377" customFormat="1" x14ac:dyDescent="0.25"/>
    <row r="6378" customFormat="1" x14ac:dyDescent="0.25"/>
    <row r="6379" customFormat="1" x14ac:dyDescent="0.25"/>
    <row r="6380" customFormat="1" x14ac:dyDescent="0.25"/>
    <row r="6381" customFormat="1" x14ac:dyDescent="0.25"/>
    <row r="6382" customFormat="1" x14ac:dyDescent="0.25"/>
    <row r="6383" customFormat="1" x14ac:dyDescent="0.25"/>
    <row r="6384" customFormat="1" x14ac:dyDescent="0.25"/>
    <row r="6385" customFormat="1" x14ac:dyDescent="0.25"/>
    <row r="6386" customFormat="1" x14ac:dyDescent="0.25"/>
    <row r="6387" customFormat="1" x14ac:dyDescent="0.25"/>
    <row r="6388" customFormat="1" x14ac:dyDescent="0.25"/>
    <row r="6389" customFormat="1" x14ac:dyDescent="0.25"/>
    <row r="6390" customFormat="1" x14ac:dyDescent="0.25"/>
    <row r="6391" customFormat="1" x14ac:dyDescent="0.25"/>
    <row r="6392" customFormat="1" x14ac:dyDescent="0.25"/>
    <row r="6393" customFormat="1" x14ac:dyDescent="0.25"/>
    <row r="6394" customFormat="1" x14ac:dyDescent="0.25"/>
    <row r="6395" customFormat="1" x14ac:dyDescent="0.25"/>
    <row r="6396" customFormat="1" x14ac:dyDescent="0.25"/>
    <row r="6397" customFormat="1" x14ac:dyDescent="0.25"/>
    <row r="6398" customFormat="1" x14ac:dyDescent="0.25"/>
    <row r="6399" customFormat="1" x14ac:dyDescent="0.25"/>
    <row r="6400" customFormat="1" x14ac:dyDescent="0.25"/>
    <row r="6401" customFormat="1" x14ac:dyDescent="0.25"/>
    <row r="6402" customFormat="1" x14ac:dyDescent="0.25"/>
    <row r="6403" customFormat="1" x14ac:dyDescent="0.25"/>
    <row r="6404" customFormat="1" x14ac:dyDescent="0.25"/>
    <row r="6405" customFormat="1" x14ac:dyDescent="0.25"/>
    <row r="6406" customFormat="1" x14ac:dyDescent="0.25"/>
    <row r="6407" customFormat="1" x14ac:dyDescent="0.25"/>
    <row r="6408" customFormat="1" x14ac:dyDescent="0.25"/>
    <row r="6409" customFormat="1" x14ac:dyDescent="0.25"/>
    <row r="6410" customFormat="1" x14ac:dyDescent="0.25"/>
    <row r="6411" customFormat="1" x14ac:dyDescent="0.25"/>
    <row r="6412" customFormat="1" x14ac:dyDescent="0.25"/>
    <row r="6413" customFormat="1" x14ac:dyDescent="0.25"/>
    <row r="6414" customFormat="1" x14ac:dyDescent="0.25"/>
    <row r="6415" customFormat="1" x14ac:dyDescent="0.25"/>
    <row r="6416" customFormat="1" x14ac:dyDescent="0.25"/>
    <row r="6417" customFormat="1" x14ac:dyDescent="0.25"/>
    <row r="6418" customFormat="1" x14ac:dyDescent="0.25"/>
    <row r="6419" customFormat="1" x14ac:dyDescent="0.25"/>
    <row r="6420" customFormat="1" x14ac:dyDescent="0.25"/>
    <row r="6421" customFormat="1" x14ac:dyDescent="0.25"/>
    <row r="6422" customFormat="1" x14ac:dyDescent="0.25"/>
    <row r="6423" customFormat="1" x14ac:dyDescent="0.25"/>
    <row r="6424" customFormat="1" x14ac:dyDescent="0.25"/>
    <row r="6425" customFormat="1" x14ac:dyDescent="0.25"/>
    <row r="6426" customFormat="1" x14ac:dyDescent="0.25"/>
    <row r="6427" customFormat="1" x14ac:dyDescent="0.25"/>
    <row r="6428" customFormat="1" x14ac:dyDescent="0.25"/>
    <row r="6429" customFormat="1" x14ac:dyDescent="0.25"/>
    <row r="6430" customFormat="1" x14ac:dyDescent="0.25"/>
    <row r="6431" customFormat="1" x14ac:dyDescent="0.25"/>
    <row r="6432" customFormat="1" x14ac:dyDescent="0.25"/>
    <row r="6433" customFormat="1" x14ac:dyDescent="0.25"/>
    <row r="6434" customFormat="1" x14ac:dyDescent="0.25"/>
    <row r="6435" customFormat="1" x14ac:dyDescent="0.25"/>
    <row r="6436" customFormat="1" x14ac:dyDescent="0.25"/>
    <row r="6437" customFormat="1" x14ac:dyDescent="0.25"/>
    <row r="6438" customFormat="1" x14ac:dyDescent="0.25"/>
    <row r="6439" customFormat="1" x14ac:dyDescent="0.25"/>
    <row r="6440" customFormat="1" x14ac:dyDescent="0.25"/>
    <row r="6441" customFormat="1" x14ac:dyDescent="0.25"/>
    <row r="6442" customFormat="1" x14ac:dyDescent="0.25"/>
    <row r="6443" customFormat="1" x14ac:dyDescent="0.25"/>
    <row r="6444" customFormat="1" x14ac:dyDescent="0.25"/>
    <row r="6445" customFormat="1" x14ac:dyDescent="0.25"/>
    <row r="6446" customFormat="1" x14ac:dyDescent="0.25"/>
    <row r="6447" customFormat="1" x14ac:dyDescent="0.25"/>
    <row r="6448" customFormat="1" x14ac:dyDescent="0.25"/>
    <row r="6449" customFormat="1" x14ac:dyDescent="0.25"/>
    <row r="6450" customFormat="1" x14ac:dyDescent="0.25"/>
    <row r="6451" customFormat="1" x14ac:dyDescent="0.25"/>
    <row r="6452" customFormat="1" x14ac:dyDescent="0.25"/>
    <row r="6453" customFormat="1" x14ac:dyDescent="0.25"/>
    <row r="6454" customFormat="1" x14ac:dyDescent="0.25"/>
    <row r="6455" customFormat="1" x14ac:dyDescent="0.25"/>
    <row r="6456" customFormat="1" x14ac:dyDescent="0.25"/>
    <row r="6457" customFormat="1" x14ac:dyDescent="0.25"/>
    <row r="6458" customFormat="1" x14ac:dyDescent="0.25"/>
    <row r="6459" customFormat="1" x14ac:dyDescent="0.25"/>
    <row r="6460" customFormat="1" x14ac:dyDescent="0.25"/>
    <row r="6461" customFormat="1" x14ac:dyDescent="0.25"/>
    <row r="6462" customFormat="1" x14ac:dyDescent="0.25"/>
    <row r="6463" customFormat="1" x14ac:dyDescent="0.25"/>
    <row r="6464" customFormat="1" x14ac:dyDescent="0.25"/>
    <row r="6465" customFormat="1" x14ac:dyDescent="0.25"/>
    <row r="6466" customFormat="1" x14ac:dyDescent="0.25"/>
    <row r="6467" customFormat="1" x14ac:dyDescent="0.25"/>
    <row r="6468" customFormat="1" x14ac:dyDescent="0.25"/>
    <row r="6469" customFormat="1" x14ac:dyDescent="0.25"/>
    <row r="6470" customFormat="1" x14ac:dyDescent="0.25"/>
    <row r="6471" customFormat="1" x14ac:dyDescent="0.25"/>
    <row r="6472" customFormat="1" x14ac:dyDescent="0.25"/>
    <row r="6473" customFormat="1" x14ac:dyDescent="0.25"/>
    <row r="6474" customFormat="1" x14ac:dyDescent="0.25"/>
    <row r="6475" customFormat="1" x14ac:dyDescent="0.25"/>
    <row r="6476" customFormat="1" x14ac:dyDescent="0.25"/>
    <row r="6477" customFormat="1" x14ac:dyDescent="0.25"/>
    <row r="6478" customFormat="1" x14ac:dyDescent="0.25"/>
    <row r="6479" customFormat="1" x14ac:dyDescent="0.25"/>
    <row r="6480" customFormat="1" x14ac:dyDescent="0.25"/>
    <row r="6481" customFormat="1" x14ac:dyDescent="0.25"/>
    <row r="6482" customFormat="1" x14ac:dyDescent="0.25"/>
    <row r="6483" customFormat="1" x14ac:dyDescent="0.25"/>
    <row r="6484" customFormat="1" x14ac:dyDescent="0.25"/>
    <row r="6485" customFormat="1" x14ac:dyDescent="0.25"/>
    <row r="6486" customFormat="1" x14ac:dyDescent="0.25"/>
    <row r="6487" customFormat="1" x14ac:dyDescent="0.25"/>
    <row r="6488" customFormat="1" x14ac:dyDescent="0.25"/>
    <row r="6489" customFormat="1" x14ac:dyDescent="0.25"/>
    <row r="6490" customFormat="1" x14ac:dyDescent="0.25"/>
    <row r="6491" customFormat="1" x14ac:dyDescent="0.25"/>
    <row r="6492" customFormat="1" x14ac:dyDescent="0.25"/>
    <row r="6493" customFormat="1" x14ac:dyDescent="0.25"/>
    <row r="6494" customFormat="1" x14ac:dyDescent="0.25"/>
    <row r="6495" customFormat="1" x14ac:dyDescent="0.25"/>
    <row r="6496" customFormat="1" x14ac:dyDescent="0.25"/>
    <row r="6497" customFormat="1" x14ac:dyDescent="0.25"/>
    <row r="6498" customFormat="1" x14ac:dyDescent="0.25"/>
    <row r="6499" customFormat="1" x14ac:dyDescent="0.25"/>
    <row r="6500" customFormat="1" x14ac:dyDescent="0.25"/>
    <row r="6501" customFormat="1" x14ac:dyDescent="0.25"/>
    <row r="6502" customFormat="1" x14ac:dyDescent="0.25"/>
    <row r="6503" customFormat="1" x14ac:dyDescent="0.25"/>
    <row r="6504" customFormat="1" x14ac:dyDescent="0.25"/>
    <row r="6505" customFormat="1" x14ac:dyDescent="0.25"/>
    <row r="6506" customFormat="1" x14ac:dyDescent="0.25"/>
    <row r="6507" customFormat="1" x14ac:dyDescent="0.25"/>
    <row r="6508" customFormat="1" x14ac:dyDescent="0.25"/>
    <row r="6509" customFormat="1" x14ac:dyDescent="0.25"/>
    <row r="6510" customFormat="1" x14ac:dyDescent="0.25"/>
    <row r="6511" customFormat="1" x14ac:dyDescent="0.25"/>
    <row r="6512" customFormat="1" x14ac:dyDescent="0.25"/>
    <row r="6513" customFormat="1" x14ac:dyDescent="0.25"/>
    <row r="6514" customFormat="1" x14ac:dyDescent="0.25"/>
    <row r="6515" customFormat="1" x14ac:dyDescent="0.25"/>
    <row r="6516" customFormat="1" x14ac:dyDescent="0.25"/>
    <row r="6517" customFormat="1" x14ac:dyDescent="0.25"/>
    <row r="6518" customFormat="1" x14ac:dyDescent="0.25"/>
    <row r="6519" customFormat="1" x14ac:dyDescent="0.25"/>
    <row r="6520" customFormat="1" x14ac:dyDescent="0.25"/>
    <row r="6521" customFormat="1" x14ac:dyDescent="0.25"/>
    <row r="6522" customFormat="1" x14ac:dyDescent="0.25"/>
    <row r="6523" customFormat="1" x14ac:dyDescent="0.25"/>
    <row r="6524" customFormat="1" x14ac:dyDescent="0.25"/>
    <row r="6525" customFormat="1" x14ac:dyDescent="0.25"/>
    <row r="6526" customFormat="1" x14ac:dyDescent="0.25"/>
    <row r="6527" customFormat="1" x14ac:dyDescent="0.25"/>
    <row r="6528" customFormat="1" x14ac:dyDescent="0.25"/>
    <row r="6529" customFormat="1" x14ac:dyDescent="0.25"/>
    <row r="6530" customFormat="1" x14ac:dyDescent="0.25"/>
    <row r="6531" customFormat="1" x14ac:dyDescent="0.25"/>
    <row r="6532" customFormat="1" x14ac:dyDescent="0.25"/>
    <row r="6533" customFormat="1" x14ac:dyDescent="0.25"/>
    <row r="6534" customFormat="1" x14ac:dyDescent="0.25"/>
    <row r="6535" customFormat="1" x14ac:dyDescent="0.25"/>
    <row r="6536" customFormat="1" x14ac:dyDescent="0.25"/>
    <row r="6537" customFormat="1" x14ac:dyDescent="0.25"/>
    <row r="6538" customFormat="1" x14ac:dyDescent="0.25"/>
    <row r="6539" customFormat="1" x14ac:dyDescent="0.25"/>
    <row r="6540" customFormat="1" x14ac:dyDescent="0.25"/>
    <row r="6541" customFormat="1" x14ac:dyDescent="0.25"/>
    <row r="6542" customFormat="1" x14ac:dyDescent="0.25"/>
    <row r="6543" customFormat="1" x14ac:dyDescent="0.25"/>
    <row r="6544" customFormat="1" x14ac:dyDescent="0.25"/>
    <row r="6545" customFormat="1" x14ac:dyDescent="0.25"/>
    <row r="6546" customFormat="1" x14ac:dyDescent="0.25"/>
    <row r="6547" customFormat="1" x14ac:dyDescent="0.25"/>
    <row r="6548" customFormat="1" x14ac:dyDescent="0.25"/>
    <row r="6549" customFormat="1" x14ac:dyDescent="0.25"/>
    <row r="6550" customFormat="1" x14ac:dyDescent="0.25"/>
    <row r="6551" customFormat="1" x14ac:dyDescent="0.25"/>
    <row r="6552" customFormat="1" x14ac:dyDescent="0.25"/>
    <row r="6553" customFormat="1" x14ac:dyDescent="0.25"/>
    <row r="6554" customFormat="1" x14ac:dyDescent="0.25"/>
    <row r="6555" customFormat="1" x14ac:dyDescent="0.25"/>
    <row r="6556" customFormat="1" x14ac:dyDescent="0.25"/>
    <row r="6557" customFormat="1" x14ac:dyDescent="0.25"/>
    <row r="6558" customFormat="1" x14ac:dyDescent="0.25"/>
    <row r="6559" customFormat="1" x14ac:dyDescent="0.25"/>
    <row r="6560" customFormat="1" x14ac:dyDescent="0.25"/>
    <row r="6561" customFormat="1" x14ac:dyDescent="0.25"/>
    <row r="6562" customFormat="1" x14ac:dyDescent="0.25"/>
    <row r="6563" customFormat="1" x14ac:dyDescent="0.25"/>
    <row r="6564" customFormat="1" x14ac:dyDescent="0.25"/>
    <row r="6565" customFormat="1" x14ac:dyDescent="0.25"/>
    <row r="6566" customFormat="1" x14ac:dyDescent="0.25"/>
    <row r="6567" customFormat="1" x14ac:dyDescent="0.25"/>
    <row r="6568" customFormat="1" x14ac:dyDescent="0.25"/>
    <row r="6569" customFormat="1" x14ac:dyDescent="0.25"/>
    <row r="6570" customFormat="1" x14ac:dyDescent="0.25"/>
    <row r="6571" customFormat="1" x14ac:dyDescent="0.25"/>
    <row r="6572" customFormat="1" x14ac:dyDescent="0.25"/>
    <row r="6573" customFormat="1" x14ac:dyDescent="0.25"/>
    <row r="6574" customFormat="1" x14ac:dyDescent="0.25"/>
    <row r="6575" customFormat="1" x14ac:dyDescent="0.25"/>
    <row r="6576" customFormat="1" x14ac:dyDescent="0.25"/>
    <row r="6577" customFormat="1" x14ac:dyDescent="0.25"/>
    <row r="6578" customFormat="1" x14ac:dyDescent="0.25"/>
    <row r="6579" customFormat="1" x14ac:dyDescent="0.25"/>
    <row r="6580" customFormat="1" x14ac:dyDescent="0.25"/>
    <row r="6581" customFormat="1" x14ac:dyDescent="0.25"/>
    <row r="6582" customFormat="1" x14ac:dyDescent="0.25"/>
    <row r="6583" customFormat="1" x14ac:dyDescent="0.25"/>
    <row r="6584" customFormat="1" x14ac:dyDescent="0.25"/>
    <row r="6585" customFormat="1" x14ac:dyDescent="0.25"/>
    <row r="6586" customFormat="1" x14ac:dyDescent="0.25"/>
    <row r="6587" customFormat="1" x14ac:dyDescent="0.25"/>
    <row r="6588" customFormat="1" x14ac:dyDescent="0.25"/>
    <row r="6589" customFormat="1" x14ac:dyDescent="0.25"/>
    <row r="6590" customFormat="1" x14ac:dyDescent="0.25"/>
    <row r="6591" customFormat="1" x14ac:dyDescent="0.25"/>
    <row r="6592" customFormat="1" x14ac:dyDescent="0.25"/>
    <row r="6593" customFormat="1" x14ac:dyDescent="0.25"/>
    <row r="6594" customFormat="1" x14ac:dyDescent="0.25"/>
    <row r="6595" customFormat="1" x14ac:dyDescent="0.25"/>
    <row r="6596" customFormat="1" x14ac:dyDescent="0.25"/>
    <row r="6597" customFormat="1" x14ac:dyDescent="0.25"/>
    <row r="6598" customFormat="1" x14ac:dyDescent="0.25"/>
    <row r="6599" customFormat="1" x14ac:dyDescent="0.25"/>
    <row r="6600" customFormat="1" x14ac:dyDescent="0.25"/>
    <row r="6601" customFormat="1" x14ac:dyDescent="0.25"/>
    <row r="6602" customFormat="1" x14ac:dyDescent="0.25"/>
    <row r="6603" customFormat="1" x14ac:dyDescent="0.25"/>
    <row r="6604" customFormat="1" x14ac:dyDescent="0.25"/>
    <row r="6605" customFormat="1" x14ac:dyDescent="0.25"/>
    <row r="6606" customFormat="1" x14ac:dyDescent="0.25"/>
    <row r="6607" customFormat="1" x14ac:dyDescent="0.25"/>
    <row r="6608" customFormat="1" x14ac:dyDescent="0.25"/>
    <row r="6609" customFormat="1" x14ac:dyDescent="0.25"/>
    <row r="6610" customFormat="1" x14ac:dyDescent="0.25"/>
    <row r="6611" customFormat="1" x14ac:dyDescent="0.25"/>
    <row r="6612" customFormat="1" x14ac:dyDescent="0.25"/>
    <row r="6613" customFormat="1" x14ac:dyDescent="0.25"/>
    <row r="6614" customFormat="1" x14ac:dyDescent="0.25"/>
    <row r="6615" customFormat="1" x14ac:dyDescent="0.25"/>
    <row r="6616" customFormat="1" x14ac:dyDescent="0.25"/>
    <row r="6617" customFormat="1" x14ac:dyDescent="0.25"/>
    <row r="6618" customFormat="1" x14ac:dyDescent="0.25"/>
    <row r="6619" customFormat="1" x14ac:dyDescent="0.25"/>
    <row r="6620" customFormat="1" x14ac:dyDescent="0.25"/>
    <row r="6621" customFormat="1" x14ac:dyDescent="0.25"/>
    <row r="6622" customFormat="1" x14ac:dyDescent="0.25"/>
    <row r="6623" customFormat="1" x14ac:dyDescent="0.25"/>
    <row r="6624" customFormat="1" x14ac:dyDescent="0.25"/>
    <row r="6625" customFormat="1" x14ac:dyDescent="0.25"/>
    <row r="6626" customFormat="1" x14ac:dyDescent="0.25"/>
    <row r="6627" customFormat="1" x14ac:dyDescent="0.25"/>
    <row r="6628" customFormat="1" x14ac:dyDescent="0.25"/>
    <row r="6629" customFormat="1" x14ac:dyDescent="0.25"/>
    <row r="6630" customFormat="1" x14ac:dyDescent="0.25"/>
    <row r="6631" customFormat="1" x14ac:dyDescent="0.25"/>
    <row r="6632" customFormat="1" x14ac:dyDescent="0.25"/>
    <row r="6633" customFormat="1" x14ac:dyDescent="0.25"/>
    <row r="6634" customFormat="1" x14ac:dyDescent="0.25"/>
    <row r="6635" customFormat="1" x14ac:dyDescent="0.25"/>
    <row r="6636" customFormat="1" x14ac:dyDescent="0.25"/>
    <row r="6637" customFormat="1" x14ac:dyDescent="0.25"/>
    <row r="6638" customFormat="1" x14ac:dyDescent="0.25"/>
    <row r="6639" customFormat="1" x14ac:dyDescent="0.25"/>
    <row r="6640" customFormat="1" x14ac:dyDescent="0.25"/>
    <row r="6641" customFormat="1" x14ac:dyDescent="0.25"/>
    <row r="6642" customFormat="1" x14ac:dyDescent="0.25"/>
    <row r="6643" customFormat="1" x14ac:dyDescent="0.25"/>
    <row r="6644" customFormat="1" x14ac:dyDescent="0.25"/>
    <row r="6645" customFormat="1" x14ac:dyDescent="0.25"/>
    <row r="6646" customFormat="1" x14ac:dyDescent="0.25"/>
    <row r="6647" customFormat="1" x14ac:dyDescent="0.25"/>
    <row r="6648" customFormat="1" x14ac:dyDescent="0.25"/>
    <row r="6649" customFormat="1" x14ac:dyDescent="0.25"/>
    <row r="6650" customFormat="1" x14ac:dyDescent="0.25"/>
    <row r="6651" customFormat="1" x14ac:dyDescent="0.25"/>
    <row r="6652" customFormat="1" x14ac:dyDescent="0.25"/>
    <row r="6653" customFormat="1" x14ac:dyDescent="0.25"/>
    <row r="6654" customFormat="1" x14ac:dyDescent="0.25"/>
    <row r="6655" customFormat="1" x14ac:dyDescent="0.25"/>
    <row r="6656" customFormat="1" x14ac:dyDescent="0.25"/>
    <row r="6657" customFormat="1" x14ac:dyDescent="0.25"/>
    <row r="6658" customFormat="1" x14ac:dyDescent="0.25"/>
    <row r="6659" customFormat="1" x14ac:dyDescent="0.25"/>
    <row r="6660" customFormat="1" x14ac:dyDescent="0.25"/>
    <row r="6661" customFormat="1" x14ac:dyDescent="0.25"/>
    <row r="6662" customFormat="1" x14ac:dyDescent="0.25"/>
    <row r="6663" customFormat="1" x14ac:dyDescent="0.25"/>
    <row r="6664" customFormat="1" x14ac:dyDescent="0.25"/>
    <row r="6665" customFormat="1" x14ac:dyDescent="0.25"/>
    <row r="6666" customFormat="1" x14ac:dyDescent="0.25"/>
    <row r="6667" customFormat="1" x14ac:dyDescent="0.25"/>
    <row r="6668" customFormat="1" x14ac:dyDescent="0.25"/>
    <row r="6669" customFormat="1" x14ac:dyDescent="0.25"/>
    <row r="6670" customFormat="1" x14ac:dyDescent="0.25"/>
    <row r="6671" customFormat="1" x14ac:dyDescent="0.25"/>
    <row r="6672" customFormat="1" x14ac:dyDescent="0.25"/>
    <row r="6673" customFormat="1" x14ac:dyDescent="0.25"/>
    <row r="6674" customFormat="1" x14ac:dyDescent="0.25"/>
    <row r="6675" customFormat="1" x14ac:dyDescent="0.25"/>
    <row r="6676" customFormat="1" x14ac:dyDescent="0.25"/>
    <row r="6677" customFormat="1" x14ac:dyDescent="0.25"/>
    <row r="6678" customFormat="1" x14ac:dyDescent="0.25"/>
    <row r="6679" customFormat="1" x14ac:dyDescent="0.25"/>
    <row r="6680" customFormat="1" x14ac:dyDescent="0.25"/>
    <row r="6681" customFormat="1" x14ac:dyDescent="0.25"/>
    <row r="6682" customFormat="1" x14ac:dyDescent="0.25"/>
    <row r="6683" customFormat="1" x14ac:dyDescent="0.25"/>
    <row r="6684" customFormat="1" x14ac:dyDescent="0.25"/>
    <row r="6685" customFormat="1" x14ac:dyDescent="0.25"/>
    <row r="6686" customFormat="1" x14ac:dyDescent="0.25"/>
    <row r="6687" customFormat="1" x14ac:dyDescent="0.25"/>
    <row r="6688" customFormat="1" x14ac:dyDescent="0.25"/>
    <row r="6689" customFormat="1" x14ac:dyDescent="0.25"/>
    <row r="6690" customFormat="1" x14ac:dyDescent="0.25"/>
    <row r="6691" customFormat="1" x14ac:dyDescent="0.25"/>
    <row r="6692" customFormat="1" x14ac:dyDescent="0.25"/>
    <row r="6693" customFormat="1" x14ac:dyDescent="0.25"/>
    <row r="6694" customFormat="1" x14ac:dyDescent="0.25"/>
    <row r="6695" customFormat="1" x14ac:dyDescent="0.25"/>
    <row r="6696" customFormat="1" x14ac:dyDescent="0.25"/>
    <row r="6697" customFormat="1" x14ac:dyDescent="0.25"/>
    <row r="6698" customFormat="1" x14ac:dyDescent="0.25"/>
    <row r="6699" customFormat="1" x14ac:dyDescent="0.25"/>
    <row r="6700" customFormat="1" x14ac:dyDescent="0.25"/>
    <row r="6701" customFormat="1" x14ac:dyDescent="0.25"/>
    <row r="6702" customFormat="1" x14ac:dyDescent="0.25"/>
    <row r="6703" customFormat="1" x14ac:dyDescent="0.25"/>
    <row r="6704" customFormat="1" x14ac:dyDescent="0.25"/>
    <row r="6705" customFormat="1" x14ac:dyDescent="0.25"/>
    <row r="6706" customFormat="1" x14ac:dyDescent="0.25"/>
    <row r="6707" customFormat="1" x14ac:dyDescent="0.25"/>
    <row r="6708" customFormat="1" x14ac:dyDescent="0.25"/>
    <row r="6709" customFormat="1" x14ac:dyDescent="0.25"/>
    <row r="6710" customFormat="1" x14ac:dyDescent="0.25"/>
    <row r="6711" customFormat="1" x14ac:dyDescent="0.25"/>
    <row r="6712" customFormat="1" x14ac:dyDescent="0.25"/>
    <row r="6713" customFormat="1" x14ac:dyDescent="0.25"/>
    <row r="6714" customFormat="1" x14ac:dyDescent="0.25"/>
    <row r="6715" customFormat="1" x14ac:dyDescent="0.25"/>
    <row r="6716" customFormat="1" x14ac:dyDescent="0.25"/>
    <row r="6717" customFormat="1" x14ac:dyDescent="0.25"/>
    <row r="6718" customFormat="1" x14ac:dyDescent="0.25"/>
    <row r="6719" customFormat="1" x14ac:dyDescent="0.25"/>
    <row r="6720" customFormat="1" x14ac:dyDescent="0.25"/>
    <row r="6721" customFormat="1" x14ac:dyDescent="0.25"/>
    <row r="6722" customFormat="1" x14ac:dyDescent="0.25"/>
    <row r="6723" customFormat="1" x14ac:dyDescent="0.25"/>
    <row r="6724" customFormat="1" x14ac:dyDescent="0.25"/>
    <row r="6725" customFormat="1" x14ac:dyDescent="0.25"/>
    <row r="6726" customFormat="1" x14ac:dyDescent="0.25"/>
    <row r="6727" customFormat="1" x14ac:dyDescent="0.25"/>
    <row r="6728" customFormat="1" x14ac:dyDescent="0.25"/>
    <row r="6729" customFormat="1" x14ac:dyDescent="0.25"/>
    <row r="6730" customFormat="1" x14ac:dyDescent="0.25"/>
    <row r="6731" customFormat="1" x14ac:dyDescent="0.25"/>
    <row r="6732" customFormat="1" x14ac:dyDescent="0.25"/>
    <row r="6733" customFormat="1" x14ac:dyDescent="0.25"/>
    <row r="6734" customFormat="1" x14ac:dyDescent="0.25"/>
    <row r="6735" customFormat="1" x14ac:dyDescent="0.25"/>
    <row r="6736" customFormat="1" x14ac:dyDescent="0.25"/>
    <row r="6737" customFormat="1" x14ac:dyDescent="0.25"/>
    <row r="6738" customFormat="1" x14ac:dyDescent="0.25"/>
    <row r="6739" customFormat="1" x14ac:dyDescent="0.25"/>
    <row r="6740" customFormat="1" x14ac:dyDescent="0.25"/>
    <row r="6741" customFormat="1" x14ac:dyDescent="0.25"/>
    <row r="6742" customFormat="1" x14ac:dyDescent="0.25"/>
    <row r="6743" customFormat="1" x14ac:dyDescent="0.25"/>
    <row r="6744" customFormat="1" x14ac:dyDescent="0.25"/>
    <row r="6745" customFormat="1" x14ac:dyDescent="0.25"/>
    <row r="6746" customFormat="1" x14ac:dyDescent="0.25"/>
    <row r="6747" customFormat="1" x14ac:dyDescent="0.25"/>
    <row r="6748" customFormat="1" x14ac:dyDescent="0.25"/>
    <row r="6749" customFormat="1" x14ac:dyDescent="0.25"/>
    <row r="6750" customFormat="1" x14ac:dyDescent="0.25"/>
    <row r="6751" customFormat="1" x14ac:dyDescent="0.25"/>
    <row r="6752" customFormat="1" x14ac:dyDescent="0.25"/>
    <row r="6753" customFormat="1" x14ac:dyDescent="0.25"/>
    <row r="6754" customFormat="1" x14ac:dyDescent="0.25"/>
    <row r="6755" customFormat="1" x14ac:dyDescent="0.25"/>
    <row r="6756" customFormat="1" x14ac:dyDescent="0.25"/>
    <row r="6757" customFormat="1" x14ac:dyDescent="0.25"/>
    <row r="6758" customFormat="1" x14ac:dyDescent="0.25"/>
    <row r="6759" customFormat="1" x14ac:dyDescent="0.25"/>
    <row r="6760" customFormat="1" x14ac:dyDescent="0.25"/>
    <row r="6761" customFormat="1" x14ac:dyDescent="0.25"/>
    <row r="6762" customFormat="1" x14ac:dyDescent="0.25"/>
    <row r="6763" customFormat="1" x14ac:dyDescent="0.25"/>
    <row r="6764" customFormat="1" x14ac:dyDescent="0.25"/>
    <row r="6765" customFormat="1" x14ac:dyDescent="0.25"/>
    <row r="6766" customFormat="1" x14ac:dyDescent="0.25"/>
    <row r="6767" customFormat="1" x14ac:dyDescent="0.25"/>
    <row r="6768" customFormat="1" x14ac:dyDescent="0.25"/>
    <row r="6769" customFormat="1" x14ac:dyDescent="0.25"/>
    <row r="6770" customFormat="1" x14ac:dyDescent="0.25"/>
    <row r="6771" customFormat="1" x14ac:dyDescent="0.25"/>
    <row r="6772" customFormat="1" x14ac:dyDescent="0.25"/>
    <row r="6773" customFormat="1" x14ac:dyDescent="0.25"/>
    <row r="6774" customFormat="1" x14ac:dyDescent="0.25"/>
    <row r="6775" customFormat="1" x14ac:dyDescent="0.25"/>
    <row r="6776" customFormat="1" x14ac:dyDescent="0.25"/>
    <row r="6777" customFormat="1" x14ac:dyDescent="0.25"/>
    <row r="6778" customFormat="1" x14ac:dyDescent="0.25"/>
    <row r="6779" customFormat="1" x14ac:dyDescent="0.25"/>
    <row r="6780" customFormat="1" x14ac:dyDescent="0.25"/>
    <row r="6781" customFormat="1" x14ac:dyDescent="0.25"/>
    <row r="6782" customFormat="1" x14ac:dyDescent="0.25"/>
    <row r="6783" customFormat="1" x14ac:dyDescent="0.25"/>
    <row r="6784" customFormat="1" x14ac:dyDescent="0.25"/>
    <row r="6785" customFormat="1" x14ac:dyDescent="0.25"/>
    <row r="6786" customFormat="1" x14ac:dyDescent="0.25"/>
    <row r="6787" customFormat="1" x14ac:dyDescent="0.25"/>
    <row r="6788" customFormat="1" x14ac:dyDescent="0.25"/>
    <row r="6789" customFormat="1" x14ac:dyDescent="0.25"/>
    <row r="6790" customFormat="1" x14ac:dyDescent="0.25"/>
    <row r="6791" customFormat="1" x14ac:dyDescent="0.25"/>
    <row r="6792" customFormat="1" x14ac:dyDescent="0.25"/>
    <row r="6793" customFormat="1" x14ac:dyDescent="0.25"/>
    <row r="6794" customFormat="1" x14ac:dyDescent="0.25"/>
    <row r="6795" customFormat="1" x14ac:dyDescent="0.25"/>
    <row r="6796" customFormat="1" x14ac:dyDescent="0.25"/>
    <row r="6797" customFormat="1" x14ac:dyDescent="0.25"/>
    <row r="6798" customFormat="1" x14ac:dyDescent="0.25"/>
    <row r="6799" customFormat="1" x14ac:dyDescent="0.25"/>
    <row r="6800" customFormat="1" x14ac:dyDescent="0.25"/>
    <row r="6801" customFormat="1" x14ac:dyDescent="0.25"/>
    <row r="6802" customFormat="1" x14ac:dyDescent="0.25"/>
    <row r="6803" customFormat="1" x14ac:dyDescent="0.25"/>
    <row r="6804" customFormat="1" x14ac:dyDescent="0.25"/>
    <row r="6805" customFormat="1" x14ac:dyDescent="0.25"/>
    <row r="6806" customFormat="1" x14ac:dyDescent="0.25"/>
    <row r="6807" customFormat="1" x14ac:dyDescent="0.25"/>
    <row r="6808" customFormat="1" x14ac:dyDescent="0.25"/>
    <row r="6809" customFormat="1" x14ac:dyDescent="0.25"/>
    <row r="6810" customFormat="1" x14ac:dyDescent="0.25"/>
    <row r="6811" customFormat="1" x14ac:dyDescent="0.25"/>
    <row r="6812" customFormat="1" x14ac:dyDescent="0.25"/>
    <row r="6813" customFormat="1" x14ac:dyDescent="0.25"/>
    <row r="6814" customFormat="1" x14ac:dyDescent="0.25"/>
    <row r="6815" customFormat="1" x14ac:dyDescent="0.25"/>
    <row r="6816" customFormat="1" x14ac:dyDescent="0.25"/>
    <row r="6817" customFormat="1" x14ac:dyDescent="0.25"/>
    <row r="6818" customFormat="1" x14ac:dyDescent="0.25"/>
    <row r="6819" customFormat="1" x14ac:dyDescent="0.25"/>
    <row r="6820" customFormat="1" x14ac:dyDescent="0.25"/>
    <row r="6821" customFormat="1" x14ac:dyDescent="0.25"/>
    <row r="6822" customFormat="1" x14ac:dyDescent="0.25"/>
    <row r="6823" customFormat="1" x14ac:dyDescent="0.25"/>
    <row r="6824" customFormat="1" x14ac:dyDescent="0.25"/>
    <row r="6825" customFormat="1" x14ac:dyDescent="0.25"/>
    <row r="6826" customFormat="1" x14ac:dyDescent="0.25"/>
    <row r="6827" customFormat="1" x14ac:dyDescent="0.25"/>
    <row r="6828" customFormat="1" x14ac:dyDescent="0.25"/>
    <row r="6829" customFormat="1" x14ac:dyDescent="0.25"/>
    <row r="6830" customFormat="1" x14ac:dyDescent="0.25"/>
    <row r="6831" customFormat="1" x14ac:dyDescent="0.25"/>
    <row r="6832" customFormat="1" x14ac:dyDescent="0.25"/>
    <row r="6833" customFormat="1" x14ac:dyDescent="0.25"/>
    <row r="6834" customFormat="1" x14ac:dyDescent="0.25"/>
    <row r="6835" customFormat="1" x14ac:dyDescent="0.25"/>
    <row r="6836" customFormat="1" x14ac:dyDescent="0.25"/>
    <row r="6837" customFormat="1" x14ac:dyDescent="0.25"/>
    <row r="6838" customFormat="1" x14ac:dyDescent="0.25"/>
    <row r="6839" customFormat="1" x14ac:dyDescent="0.25"/>
    <row r="6840" customFormat="1" x14ac:dyDescent="0.25"/>
    <row r="6841" customFormat="1" x14ac:dyDescent="0.25"/>
    <row r="6842" customFormat="1" x14ac:dyDescent="0.25"/>
    <row r="6843" customFormat="1" x14ac:dyDescent="0.25"/>
    <row r="6844" customFormat="1" x14ac:dyDescent="0.25"/>
    <row r="6845" customFormat="1" x14ac:dyDescent="0.25"/>
    <row r="6846" customFormat="1" x14ac:dyDescent="0.25"/>
    <row r="6847" customFormat="1" x14ac:dyDescent="0.25"/>
    <row r="6848" customFormat="1" x14ac:dyDescent="0.25"/>
    <row r="6849" customFormat="1" x14ac:dyDescent="0.25"/>
    <row r="6850" customFormat="1" x14ac:dyDescent="0.25"/>
    <row r="6851" customFormat="1" x14ac:dyDescent="0.25"/>
    <row r="6852" customFormat="1" x14ac:dyDescent="0.25"/>
    <row r="6853" customFormat="1" x14ac:dyDescent="0.25"/>
    <row r="6854" customFormat="1" x14ac:dyDescent="0.25"/>
    <row r="6855" customFormat="1" x14ac:dyDescent="0.25"/>
    <row r="6856" customFormat="1" x14ac:dyDescent="0.25"/>
    <row r="6857" customFormat="1" x14ac:dyDescent="0.25"/>
    <row r="6858" customFormat="1" x14ac:dyDescent="0.25"/>
    <row r="6859" customFormat="1" x14ac:dyDescent="0.25"/>
    <row r="6860" customFormat="1" x14ac:dyDescent="0.25"/>
    <row r="6861" customFormat="1" x14ac:dyDescent="0.25"/>
    <row r="6862" customFormat="1" x14ac:dyDescent="0.25"/>
    <row r="6863" customFormat="1" x14ac:dyDescent="0.25"/>
    <row r="6864" customFormat="1" x14ac:dyDescent="0.25"/>
    <row r="6865" customFormat="1" x14ac:dyDescent="0.25"/>
    <row r="6866" customFormat="1" x14ac:dyDescent="0.25"/>
    <row r="6867" customFormat="1" x14ac:dyDescent="0.25"/>
    <row r="6868" customFormat="1" x14ac:dyDescent="0.25"/>
    <row r="6869" customFormat="1" x14ac:dyDescent="0.25"/>
    <row r="6870" customFormat="1" x14ac:dyDescent="0.25"/>
    <row r="6871" customFormat="1" x14ac:dyDescent="0.25"/>
    <row r="6872" customFormat="1" x14ac:dyDescent="0.25"/>
    <row r="6873" customFormat="1" x14ac:dyDescent="0.25"/>
    <row r="6874" customFormat="1" x14ac:dyDescent="0.25"/>
    <row r="6875" customFormat="1" x14ac:dyDescent="0.25"/>
    <row r="6876" customFormat="1" x14ac:dyDescent="0.25"/>
    <row r="6877" customFormat="1" x14ac:dyDescent="0.25"/>
    <row r="6878" customFormat="1" x14ac:dyDescent="0.25"/>
    <row r="6879" customFormat="1" x14ac:dyDescent="0.25"/>
    <row r="6880" customFormat="1" x14ac:dyDescent="0.25"/>
    <row r="6881" customFormat="1" x14ac:dyDescent="0.25"/>
    <row r="6882" customFormat="1" x14ac:dyDescent="0.25"/>
    <row r="6883" customFormat="1" x14ac:dyDescent="0.25"/>
    <row r="6884" customFormat="1" x14ac:dyDescent="0.25"/>
    <row r="6885" customFormat="1" x14ac:dyDescent="0.25"/>
    <row r="6886" customFormat="1" x14ac:dyDescent="0.25"/>
    <row r="6887" customFormat="1" x14ac:dyDescent="0.25"/>
    <row r="6888" customFormat="1" x14ac:dyDescent="0.25"/>
    <row r="6889" customFormat="1" x14ac:dyDescent="0.25"/>
    <row r="6890" customFormat="1" x14ac:dyDescent="0.25"/>
    <row r="6891" customFormat="1" x14ac:dyDescent="0.25"/>
    <row r="6892" customFormat="1" x14ac:dyDescent="0.25"/>
    <row r="6893" customFormat="1" x14ac:dyDescent="0.25"/>
    <row r="6894" customFormat="1" x14ac:dyDescent="0.25"/>
    <row r="6895" customFormat="1" x14ac:dyDescent="0.25"/>
    <row r="6896" customFormat="1" x14ac:dyDescent="0.25"/>
    <row r="6897" customFormat="1" x14ac:dyDescent="0.25"/>
    <row r="6898" customFormat="1" x14ac:dyDescent="0.25"/>
    <row r="6899" customFormat="1" x14ac:dyDescent="0.25"/>
    <row r="6900" customFormat="1" x14ac:dyDescent="0.25"/>
    <row r="6901" customFormat="1" x14ac:dyDescent="0.25"/>
    <row r="6902" customFormat="1" x14ac:dyDescent="0.25"/>
    <row r="6903" customFormat="1" x14ac:dyDescent="0.25"/>
    <row r="6904" customFormat="1" x14ac:dyDescent="0.25"/>
    <row r="6905" customFormat="1" x14ac:dyDescent="0.25"/>
    <row r="6906" customFormat="1" x14ac:dyDescent="0.25"/>
    <row r="6907" customFormat="1" x14ac:dyDescent="0.25"/>
    <row r="6908" customFormat="1" x14ac:dyDescent="0.25"/>
    <row r="6909" customFormat="1" x14ac:dyDescent="0.25"/>
    <row r="6910" customFormat="1" x14ac:dyDescent="0.25"/>
    <row r="6911" customFormat="1" x14ac:dyDescent="0.25"/>
    <row r="6912" customFormat="1" x14ac:dyDescent="0.25"/>
    <row r="6913" customFormat="1" x14ac:dyDescent="0.25"/>
    <row r="6914" customFormat="1" x14ac:dyDescent="0.25"/>
    <row r="6915" customFormat="1" x14ac:dyDescent="0.25"/>
    <row r="6916" customFormat="1" x14ac:dyDescent="0.25"/>
    <row r="6917" customFormat="1" x14ac:dyDescent="0.25"/>
    <row r="6918" customFormat="1" x14ac:dyDescent="0.25"/>
    <row r="6919" customFormat="1" x14ac:dyDescent="0.25"/>
    <row r="6920" customFormat="1" x14ac:dyDescent="0.25"/>
    <row r="6921" customFormat="1" x14ac:dyDescent="0.25"/>
    <row r="6922" customFormat="1" x14ac:dyDescent="0.25"/>
    <row r="6923" customFormat="1" x14ac:dyDescent="0.25"/>
    <row r="6924" customFormat="1" x14ac:dyDescent="0.25"/>
    <row r="6925" customFormat="1" x14ac:dyDescent="0.25"/>
    <row r="6926" customFormat="1" x14ac:dyDescent="0.25"/>
    <row r="6927" customFormat="1" x14ac:dyDescent="0.25"/>
    <row r="6928" customFormat="1" x14ac:dyDescent="0.25"/>
    <row r="6929" customFormat="1" x14ac:dyDescent="0.25"/>
    <row r="6930" customFormat="1" x14ac:dyDescent="0.25"/>
    <row r="6931" customFormat="1" x14ac:dyDescent="0.25"/>
    <row r="6932" customFormat="1" x14ac:dyDescent="0.25"/>
    <row r="6933" customFormat="1" x14ac:dyDescent="0.25"/>
    <row r="6934" customFormat="1" x14ac:dyDescent="0.25"/>
    <row r="6935" customFormat="1" x14ac:dyDescent="0.25"/>
    <row r="6936" customFormat="1" x14ac:dyDescent="0.25"/>
    <row r="6937" customFormat="1" x14ac:dyDescent="0.25"/>
    <row r="6938" customFormat="1" x14ac:dyDescent="0.25"/>
    <row r="6939" customFormat="1" x14ac:dyDescent="0.25"/>
    <row r="6940" customFormat="1" x14ac:dyDescent="0.25"/>
    <row r="6941" customFormat="1" x14ac:dyDescent="0.25"/>
    <row r="6942" customFormat="1" x14ac:dyDescent="0.25"/>
    <row r="6943" customFormat="1" x14ac:dyDescent="0.25"/>
    <row r="6944" customFormat="1" x14ac:dyDescent="0.25"/>
    <row r="6945" customFormat="1" x14ac:dyDescent="0.25"/>
    <row r="6946" customFormat="1" x14ac:dyDescent="0.25"/>
    <row r="6947" customFormat="1" x14ac:dyDescent="0.25"/>
    <row r="6948" customFormat="1" x14ac:dyDescent="0.25"/>
    <row r="6949" customFormat="1" x14ac:dyDescent="0.25"/>
    <row r="6950" customFormat="1" x14ac:dyDescent="0.25"/>
    <row r="6951" customFormat="1" x14ac:dyDescent="0.25"/>
    <row r="6952" customFormat="1" x14ac:dyDescent="0.25"/>
    <row r="6953" customFormat="1" x14ac:dyDescent="0.25"/>
    <row r="6954" customFormat="1" x14ac:dyDescent="0.25"/>
    <row r="6955" customFormat="1" x14ac:dyDescent="0.25"/>
    <row r="6956" customFormat="1" x14ac:dyDescent="0.25"/>
    <row r="6957" customFormat="1" x14ac:dyDescent="0.25"/>
    <row r="6958" customFormat="1" x14ac:dyDescent="0.25"/>
    <row r="6959" customFormat="1" x14ac:dyDescent="0.25"/>
    <row r="6960" customFormat="1" x14ac:dyDescent="0.25"/>
    <row r="6961" customFormat="1" x14ac:dyDescent="0.25"/>
    <row r="6962" customFormat="1" x14ac:dyDescent="0.25"/>
    <row r="6963" customFormat="1" x14ac:dyDescent="0.25"/>
    <row r="6964" customFormat="1" x14ac:dyDescent="0.25"/>
    <row r="6965" customFormat="1" x14ac:dyDescent="0.25"/>
    <row r="6966" customFormat="1" x14ac:dyDescent="0.25"/>
    <row r="6967" customFormat="1" x14ac:dyDescent="0.25"/>
    <row r="6968" customFormat="1" x14ac:dyDescent="0.25"/>
    <row r="6969" customFormat="1" x14ac:dyDescent="0.25"/>
    <row r="6970" customFormat="1" x14ac:dyDescent="0.25"/>
    <row r="6971" customFormat="1" x14ac:dyDescent="0.25"/>
    <row r="6972" customFormat="1" x14ac:dyDescent="0.25"/>
    <row r="6973" customFormat="1" x14ac:dyDescent="0.25"/>
    <row r="6974" customFormat="1" x14ac:dyDescent="0.25"/>
    <row r="6975" customFormat="1" x14ac:dyDescent="0.25"/>
    <row r="6976" customFormat="1" x14ac:dyDescent="0.25"/>
    <row r="6977" customFormat="1" x14ac:dyDescent="0.25"/>
    <row r="6978" customFormat="1" x14ac:dyDescent="0.25"/>
    <row r="6979" customFormat="1" x14ac:dyDescent="0.25"/>
    <row r="6980" customFormat="1" x14ac:dyDescent="0.25"/>
    <row r="6981" customFormat="1" x14ac:dyDescent="0.25"/>
    <row r="6982" customFormat="1" x14ac:dyDescent="0.25"/>
    <row r="6983" customFormat="1" x14ac:dyDescent="0.25"/>
    <row r="6984" customFormat="1" x14ac:dyDescent="0.25"/>
    <row r="6985" customFormat="1" x14ac:dyDescent="0.25"/>
    <row r="6986" customFormat="1" x14ac:dyDescent="0.25"/>
    <row r="6987" customFormat="1" x14ac:dyDescent="0.25"/>
    <row r="6988" customFormat="1" x14ac:dyDescent="0.25"/>
    <row r="6989" customFormat="1" x14ac:dyDescent="0.25"/>
    <row r="6990" customFormat="1" x14ac:dyDescent="0.25"/>
    <row r="6991" customFormat="1" x14ac:dyDescent="0.25"/>
    <row r="6992" customFormat="1" x14ac:dyDescent="0.25"/>
    <row r="6993" customFormat="1" x14ac:dyDescent="0.25"/>
    <row r="6994" customFormat="1" x14ac:dyDescent="0.25"/>
    <row r="6995" customFormat="1" x14ac:dyDescent="0.25"/>
    <row r="6996" customFormat="1" x14ac:dyDescent="0.25"/>
    <row r="6997" customFormat="1" x14ac:dyDescent="0.25"/>
    <row r="6998" customFormat="1" x14ac:dyDescent="0.25"/>
    <row r="6999" customFormat="1" x14ac:dyDescent="0.25"/>
    <row r="7000" customFormat="1" x14ac:dyDescent="0.25"/>
    <row r="7001" customFormat="1" x14ac:dyDescent="0.25"/>
    <row r="7002" customFormat="1" x14ac:dyDescent="0.25"/>
    <row r="7003" customFormat="1" x14ac:dyDescent="0.25"/>
    <row r="7004" customFormat="1" x14ac:dyDescent="0.25"/>
    <row r="7005" customFormat="1" x14ac:dyDescent="0.25"/>
    <row r="7006" customFormat="1" x14ac:dyDescent="0.25"/>
    <row r="7007" customFormat="1" x14ac:dyDescent="0.25"/>
    <row r="7008" customFormat="1" x14ac:dyDescent="0.25"/>
    <row r="7009" customFormat="1" x14ac:dyDescent="0.25"/>
    <row r="7010" customFormat="1" x14ac:dyDescent="0.25"/>
    <row r="7011" customFormat="1" x14ac:dyDescent="0.25"/>
    <row r="7012" customFormat="1" x14ac:dyDescent="0.25"/>
    <row r="7013" customFormat="1" x14ac:dyDescent="0.25"/>
    <row r="7014" customFormat="1" x14ac:dyDescent="0.25"/>
    <row r="7015" customFormat="1" x14ac:dyDescent="0.25"/>
    <row r="7016" customFormat="1" x14ac:dyDescent="0.25"/>
    <row r="7017" customFormat="1" x14ac:dyDescent="0.25"/>
    <row r="7018" customFormat="1" x14ac:dyDescent="0.25"/>
    <row r="7019" customFormat="1" x14ac:dyDescent="0.25"/>
    <row r="7020" customFormat="1" x14ac:dyDescent="0.25"/>
    <row r="7021" customFormat="1" x14ac:dyDescent="0.25"/>
    <row r="7022" customFormat="1" x14ac:dyDescent="0.25"/>
    <row r="7023" customFormat="1" x14ac:dyDescent="0.25"/>
    <row r="7024" customFormat="1" x14ac:dyDescent="0.25"/>
    <row r="7025" customFormat="1" x14ac:dyDescent="0.25"/>
    <row r="7026" customFormat="1" x14ac:dyDescent="0.25"/>
    <row r="7027" customFormat="1" x14ac:dyDescent="0.25"/>
    <row r="7028" customFormat="1" x14ac:dyDescent="0.25"/>
    <row r="7029" customFormat="1" x14ac:dyDescent="0.25"/>
    <row r="7030" customFormat="1" x14ac:dyDescent="0.25"/>
    <row r="7031" customFormat="1" x14ac:dyDescent="0.25"/>
    <row r="7032" customFormat="1" x14ac:dyDescent="0.25"/>
    <row r="7033" customFormat="1" x14ac:dyDescent="0.25"/>
    <row r="7034" customFormat="1" x14ac:dyDescent="0.25"/>
    <row r="7035" customFormat="1" x14ac:dyDescent="0.25"/>
    <row r="7036" customFormat="1" x14ac:dyDescent="0.25"/>
    <row r="7037" customFormat="1" x14ac:dyDescent="0.25"/>
    <row r="7038" customFormat="1" x14ac:dyDescent="0.25"/>
    <row r="7039" customFormat="1" x14ac:dyDescent="0.25"/>
    <row r="7040" customFormat="1" x14ac:dyDescent="0.25"/>
    <row r="7041" customFormat="1" x14ac:dyDescent="0.25"/>
    <row r="7042" customFormat="1" x14ac:dyDescent="0.25"/>
    <row r="7043" customFormat="1" x14ac:dyDescent="0.25"/>
    <row r="7044" customFormat="1" x14ac:dyDescent="0.25"/>
    <row r="7045" customFormat="1" x14ac:dyDescent="0.25"/>
    <row r="7046" customFormat="1" x14ac:dyDescent="0.25"/>
    <row r="7047" customFormat="1" x14ac:dyDescent="0.25"/>
    <row r="7048" customFormat="1" x14ac:dyDescent="0.25"/>
    <row r="7049" customFormat="1" x14ac:dyDescent="0.25"/>
    <row r="7050" customFormat="1" x14ac:dyDescent="0.25"/>
    <row r="7051" customFormat="1" x14ac:dyDescent="0.25"/>
    <row r="7052" customFormat="1" x14ac:dyDescent="0.25"/>
    <row r="7053" customFormat="1" x14ac:dyDescent="0.25"/>
    <row r="7054" customFormat="1" x14ac:dyDescent="0.25"/>
    <row r="7055" customFormat="1" x14ac:dyDescent="0.25"/>
    <row r="7056" customFormat="1" x14ac:dyDescent="0.25"/>
    <row r="7057" customFormat="1" x14ac:dyDescent="0.25"/>
    <row r="7058" customFormat="1" x14ac:dyDescent="0.25"/>
    <row r="7059" customFormat="1" x14ac:dyDescent="0.25"/>
    <row r="7060" customFormat="1" x14ac:dyDescent="0.25"/>
    <row r="7061" customFormat="1" x14ac:dyDescent="0.25"/>
    <row r="7062" customFormat="1" x14ac:dyDescent="0.25"/>
    <row r="7063" customFormat="1" x14ac:dyDescent="0.25"/>
    <row r="7064" customFormat="1" x14ac:dyDescent="0.25"/>
    <row r="7065" customFormat="1" x14ac:dyDescent="0.25"/>
    <row r="7066" customFormat="1" x14ac:dyDescent="0.25"/>
    <row r="7067" customFormat="1" x14ac:dyDescent="0.25"/>
    <row r="7068" customFormat="1" x14ac:dyDescent="0.25"/>
    <row r="7069" customFormat="1" x14ac:dyDescent="0.25"/>
    <row r="7070" customFormat="1" x14ac:dyDescent="0.25"/>
    <row r="7071" customFormat="1" x14ac:dyDescent="0.25"/>
    <row r="7072" customFormat="1" x14ac:dyDescent="0.25"/>
    <row r="7073" customFormat="1" x14ac:dyDescent="0.25"/>
    <row r="7074" customFormat="1" x14ac:dyDescent="0.25"/>
    <row r="7075" customFormat="1" x14ac:dyDescent="0.25"/>
    <row r="7076" customFormat="1" x14ac:dyDescent="0.25"/>
    <row r="7077" customFormat="1" x14ac:dyDescent="0.25"/>
    <row r="7078" customFormat="1" x14ac:dyDescent="0.25"/>
    <row r="7079" customFormat="1" x14ac:dyDescent="0.25"/>
    <row r="7080" customFormat="1" x14ac:dyDescent="0.25"/>
    <row r="7081" customFormat="1" x14ac:dyDescent="0.25"/>
    <row r="7082" customFormat="1" x14ac:dyDescent="0.25"/>
    <row r="7083" customFormat="1" x14ac:dyDescent="0.25"/>
    <row r="7084" customFormat="1" x14ac:dyDescent="0.25"/>
    <row r="7085" customFormat="1" x14ac:dyDescent="0.25"/>
    <row r="7086" customFormat="1" x14ac:dyDescent="0.25"/>
    <row r="7087" customFormat="1" x14ac:dyDescent="0.25"/>
    <row r="7088" customFormat="1" x14ac:dyDescent="0.25"/>
    <row r="7089" customFormat="1" x14ac:dyDescent="0.25"/>
    <row r="7090" customFormat="1" x14ac:dyDescent="0.25"/>
    <row r="7091" customFormat="1" x14ac:dyDescent="0.25"/>
    <row r="7092" customFormat="1" x14ac:dyDescent="0.25"/>
    <row r="7093" customFormat="1" x14ac:dyDescent="0.25"/>
    <row r="7094" customFormat="1" x14ac:dyDescent="0.25"/>
    <row r="7095" customFormat="1" x14ac:dyDescent="0.25"/>
    <row r="7096" customFormat="1" x14ac:dyDescent="0.25"/>
    <row r="7097" customFormat="1" x14ac:dyDescent="0.25"/>
    <row r="7098" customFormat="1" x14ac:dyDescent="0.25"/>
    <row r="7099" customFormat="1" x14ac:dyDescent="0.25"/>
    <row r="7100" customFormat="1" x14ac:dyDescent="0.25"/>
    <row r="7101" customFormat="1" x14ac:dyDescent="0.25"/>
    <row r="7102" customFormat="1" x14ac:dyDescent="0.25"/>
    <row r="7103" customFormat="1" x14ac:dyDescent="0.25"/>
    <row r="7104" customFormat="1" x14ac:dyDescent="0.25"/>
    <row r="7105" customFormat="1" x14ac:dyDescent="0.25"/>
    <row r="7106" customFormat="1" x14ac:dyDescent="0.25"/>
    <row r="7107" customFormat="1" x14ac:dyDescent="0.25"/>
    <row r="7108" customFormat="1" x14ac:dyDescent="0.25"/>
    <row r="7109" customFormat="1" x14ac:dyDescent="0.25"/>
    <row r="7110" customFormat="1" x14ac:dyDescent="0.25"/>
    <row r="7111" customFormat="1" x14ac:dyDescent="0.25"/>
    <row r="7112" customFormat="1" x14ac:dyDescent="0.25"/>
    <row r="7113" customFormat="1" x14ac:dyDescent="0.25"/>
    <row r="7114" customFormat="1" x14ac:dyDescent="0.25"/>
    <row r="7115" customFormat="1" x14ac:dyDescent="0.25"/>
    <row r="7116" customFormat="1" x14ac:dyDescent="0.25"/>
    <row r="7117" customFormat="1" x14ac:dyDescent="0.25"/>
    <row r="7118" customFormat="1" x14ac:dyDescent="0.25"/>
    <row r="7119" customFormat="1" x14ac:dyDescent="0.25"/>
    <row r="7120" customFormat="1" x14ac:dyDescent="0.25"/>
    <row r="7121" customFormat="1" x14ac:dyDescent="0.25"/>
    <row r="7122" customFormat="1" x14ac:dyDescent="0.25"/>
    <row r="7123" customFormat="1" x14ac:dyDescent="0.25"/>
    <row r="7124" customFormat="1" x14ac:dyDescent="0.25"/>
    <row r="7125" customFormat="1" x14ac:dyDescent="0.25"/>
    <row r="7126" customFormat="1" x14ac:dyDescent="0.25"/>
    <row r="7127" customFormat="1" x14ac:dyDescent="0.25"/>
    <row r="7128" customFormat="1" x14ac:dyDescent="0.25"/>
    <row r="7129" customFormat="1" x14ac:dyDescent="0.25"/>
    <row r="7130" customFormat="1" x14ac:dyDescent="0.25"/>
    <row r="7131" customFormat="1" x14ac:dyDescent="0.25"/>
    <row r="7132" customFormat="1" x14ac:dyDescent="0.25"/>
    <row r="7133" customFormat="1" x14ac:dyDescent="0.25"/>
    <row r="7134" customFormat="1" x14ac:dyDescent="0.25"/>
    <row r="7135" customFormat="1" x14ac:dyDescent="0.25"/>
    <row r="7136" customFormat="1" x14ac:dyDescent="0.25"/>
    <row r="7137" customFormat="1" x14ac:dyDescent="0.25"/>
    <row r="7138" customFormat="1" x14ac:dyDescent="0.25"/>
    <row r="7139" customFormat="1" x14ac:dyDescent="0.25"/>
    <row r="7140" customFormat="1" x14ac:dyDescent="0.25"/>
    <row r="7141" customFormat="1" x14ac:dyDescent="0.25"/>
    <row r="7142" customFormat="1" x14ac:dyDescent="0.25"/>
    <row r="7143" customFormat="1" x14ac:dyDescent="0.25"/>
    <row r="7144" customFormat="1" x14ac:dyDescent="0.25"/>
    <row r="7145" customFormat="1" x14ac:dyDescent="0.25"/>
    <row r="7146" customFormat="1" x14ac:dyDescent="0.25"/>
    <row r="7147" customFormat="1" x14ac:dyDescent="0.25"/>
    <row r="7148" customFormat="1" x14ac:dyDescent="0.25"/>
    <row r="7149" customFormat="1" x14ac:dyDescent="0.25"/>
    <row r="7150" customFormat="1" x14ac:dyDescent="0.25"/>
    <row r="7151" customFormat="1" x14ac:dyDescent="0.25"/>
    <row r="7152" customFormat="1" x14ac:dyDescent="0.25"/>
    <row r="7153" customFormat="1" x14ac:dyDescent="0.25"/>
    <row r="7154" customFormat="1" x14ac:dyDescent="0.25"/>
    <row r="7155" customFormat="1" x14ac:dyDescent="0.25"/>
    <row r="7156" customFormat="1" x14ac:dyDescent="0.25"/>
    <row r="7157" customFormat="1" x14ac:dyDescent="0.25"/>
    <row r="7158" customFormat="1" x14ac:dyDescent="0.25"/>
    <row r="7159" customFormat="1" x14ac:dyDescent="0.25"/>
    <row r="7160" customFormat="1" x14ac:dyDescent="0.25"/>
    <row r="7161" customFormat="1" x14ac:dyDescent="0.25"/>
    <row r="7162" customFormat="1" x14ac:dyDescent="0.25"/>
    <row r="7163" customFormat="1" x14ac:dyDescent="0.25"/>
    <row r="7164" customFormat="1" x14ac:dyDescent="0.25"/>
    <row r="7165" customFormat="1" x14ac:dyDescent="0.25"/>
    <row r="7166" customFormat="1" x14ac:dyDescent="0.25"/>
    <row r="7167" customFormat="1" x14ac:dyDescent="0.25"/>
    <row r="7168" customFormat="1" x14ac:dyDescent="0.25"/>
    <row r="7169" customFormat="1" x14ac:dyDescent="0.25"/>
    <row r="7170" customFormat="1" x14ac:dyDescent="0.25"/>
    <row r="7171" customFormat="1" x14ac:dyDescent="0.25"/>
    <row r="7172" customFormat="1" x14ac:dyDescent="0.25"/>
    <row r="7173" customFormat="1" x14ac:dyDescent="0.25"/>
    <row r="7174" customFormat="1" x14ac:dyDescent="0.25"/>
    <row r="7175" customFormat="1" x14ac:dyDescent="0.25"/>
    <row r="7176" customFormat="1" x14ac:dyDescent="0.25"/>
    <row r="7177" customFormat="1" x14ac:dyDescent="0.25"/>
    <row r="7178" customFormat="1" x14ac:dyDescent="0.25"/>
    <row r="7179" customFormat="1" x14ac:dyDescent="0.25"/>
    <row r="7180" customFormat="1" x14ac:dyDescent="0.25"/>
    <row r="7181" customFormat="1" x14ac:dyDescent="0.25"/>
    <row r="7182" customFormat="1" x14ac:dyDescent="0.25"/>
    <row r="7183" customFormat="1" x14ac:dyDescent="0.25"/>
    <row r="7184" customFormat="1" x14ac:dyDescent="0.25"/>
    <row r="7185" customFormat="1" x14ac:dyDescent="0.25"/>
    <row r="7186" customFormat="1" x14ac:dyDescent="0.25"/>
    <row r="7187" customFormat="1" x14ac:dyDescent="0.25"/>
    <row r="7188" customFormat="1" x14ac:dyDescent="0.25"/>
    <row r="7189" customFormat="1" x14ac:dyDescent="0.25"/>
    <row r="7190" customFormat="1" x14ac:dyDescent="0.25"/>
    <row r="7191" customFormat="1" x14ac:dyDescent="0.25"/>
    <row r="7192" customFormat="1" x14ac:dyDescent="0.25"/>
    <row r="7193" customFormat="1" x14ac:dyDescent="0.25"/>
    <row r="7194" customFormat="1" x14ac:dyDescent="0.25"/>
    <row r="7195" customFormat="1" x14ac:dyDescent="0.25"/>
    <row r="7196" customFormat="1" x14ac:dyDescent="0.25"/>
    <row r="7197" customFormat="1" x14ac:dyDescent="0.25"/>
    <row r="7198" customFormat="1" x14ac:dyDescent="0.25"/>
    <row r="7199" customFormat="1" x14ac:dyDescent="0.25"/>
    <row r="7200" customFormat="1" x14ac:dyDescent="0.25"/>
    <row r="7201" customFormat="1" x14ac:dyDescent="0.25"/>
    <row r="7202" customFormat="1" x14ac:dyDescent="0.25"/>
    <row r="7203" customFormat="1" x14ac:dyDescent="0.25"/>
    <row r="7204" customFormat="1" x14ac:dyDescent="0.25"/>
    <row r="7205" customFormat="1" x14ac:dyDescent="0.25"/>
    <row r="7206" customFormat="1" x14ac:dyDescent="0.25"/>
    <row r="7207" customFormat="1" x14ac:dyDescent="0.25"/>
    <row r="7208" customFormat="1" x14ac:dyDescent="0.25"/>
    <row r="7209" customFormat="1" x14ac:dyDescent="0.25"/>
    <row r="7210" customFormat="1" x14ac:dyDescent="0.25"/>
    <row r="7211" customFormat="1" x14ac:dyDescent="0.25"/>
    <row r="7212" customFormat="1" x14ac:dyDescent="0.25"/>
    <row r="7213" customFormat="1" x14ac:dyDescent="0.25"/>
    <row r="7214" customFormat="1" x14ac:dyDescent="0.25"/>
    <row r="7215" customFormat="1" x14ac:dyDescent="0.25"/>
    <row r="7216" customFormat="1" x14ac:dyDescent="0.25"/>
    <row r="7217" customFormat="1" x14ac:dyDescent="0.25"/>
    <row r="7218" customFormat="1" x14ac:dyDescent="0.25"/>
    <row r="7219" customFormat="1" x14ac:dyDescent="0.25"/>
    <row r="7220" customFormat="1" x14ac:dyDescent="0.25"/>
    <row r="7221" customFormat="1" x14ac:dyDescent="0.25"/>
    <row r="7222" customFormat="1" x14ac:dyDescent="0.25"/>
    <row r="7223" customFormat="1" x14ac:dyDescent="0.25"/>
    <row r="7224" customFormat="1" x14ac:dyDescent="0.25"/>
    <row r="7225" customFormat="1" x14ac:dyDescent="0.25"/>
    <row r="7226" customFormat="1" x14ac:dyDescent="0.25"/>
    <row r="7227" customFormat="1" x14ac:dyDescent="0.25"/>
    <row r="7228" customFormat="1" x14ac:dyDescent="0.25"/>
    <row r="7229" customFormat="1" x14ac:dyDescent="0.25"/>
    <row r="7230" customFormat="1" x14ac:dyDescent="0.25"/>
    <row r="7231" customFormat="1" x14ac:dyDescent="0.25"/>
    <row r="7232" customFormat="1" x14ac:dyDescent="0.25"/>
    <row r="7233" customFormat="1" x14ac:dyDescent="0.25"/>
    <row r="7234" customFormat="1" x14ac:dyDescent="0.25"/>
    <row r="7235" customFormat="1" x14ac:dyDescent="0.25"/>
    <row r="7236" customFormat="1" x14ac:dyDescent="0.25"/>
    <row r="7237" customFormat="1" x14ac:dyDescent="0.25"/>
    <row r="7238" customFormat="1" x14ac:dyDescent="0.25"/>
    <row r="7239" customFormat="1" x14ac:dyDescent="0.25"/>
    <row r="7240" customFormat="1" x14ac:dyDescent="0.25"/>
    <row r="7241" customFormat="1" x14ac:dyDescent="0.25"/>
    <row r="7242" customFormat="1" x14ac:dyDescent="0.25"/>
    <row r="7243" customFormat="1" x14ac:dyDescent="0.25"/>
    <row r="7244" customFormat="1" x14ac:dyDescent="0.25"/>
    <row r="7245" customFormat="1" x14ac:dyDescent="0.25"/>
    <row r="7246" customFormat="1" x14ac:dyDescent="0.25"/>
    <row r="7247" customFormat="1" x14ac:dyDescent="0.25"/>
    <row r="7248" customFormat="1" x14ac:dyDescent="0.25"/>
    <row r="7249" customFormat="1" x14ac:dyDescent="0.25"/>
    <row r="7250" customFormat="1" x14ac:dyDescent="0.25"/>
    <row r="7251" customFormat="1" x14ac:dyDescent="0.25"/>
    <row r="7252" customFormat="1" x14ac:dyDescent="0.25"/>
    <row r="7253" customFormat="1" x14ac:dyDescent="0.25"/>
    <row r="7254" customFormat="1" x14ac:dyDescent="0.25"/>
    <row r="7255" customFormat="1" x14ac:dyDescent="0.25"/>
    <row r="7256" customFormat="1" x14ac:dyDescent="0.25"/>
    <row r="7257" customFormat="1" x14ac:dyDescent="0.25"/>
    <row r="7258" customFormat="1" x14ac:dyDescent="0.25"/>
    <row r="7259" customFormat="1" x14ac:dyDescent="0.25"/>
    <row r="7260" customFormat="1" x14ac:dyDescent="0.25"/>
    <row r="7261" customFormat="1" x14ac:dyDescent="0.25"/>
    <row r="7262" customFormat="1" x14ac:dyDescent="0.25"/>
    <row r="7263" customFormat="1" x14ac:dyDescent="0.25"/>
    <row r="7264" customFormat="1" x14ac:dyDescent="0.25"/>
    <row r="7265" customFormat="1" x14ac:dyDescent="0.25"/>
    <row r="7266" customFormat="1" x14ac:dyDescent="0.25"/>
    <row r="7267" customFormat="1" x14ac:dyDescent="0.25"/>
    <row r="7268" customFormat="1" x14ac:dyDescent="0.25"/>
    <row r="7269" customFormat="1" x14ac:dyDescent="0.25"/>
    <row r="7270" customFormat="1" x14ac:dyDescent="0.25"/>
    <row r="7271" customFormat="1" x14ac:dyDescent="0.25"/>
    <row r="7272" customFormat="1" x14ac:dyDescent="0.25"/>
    <row r="7273" customFormat="1" x14ac:dyDescent="0.25"/>
    <row r="7274" customFormat="1" x14ac:dyDescent="0.25"/>
    <row r="7275" customFormat="1" x14ac:dyDescent="0.25"/>
    <row r="7276" customFormat="1" x14ac:dyDescent="0.25"/>
    <row r="7277" customFormat="1" x14ac:dyDescent="0.25"/>
    <row r="7278" customFormat="1" x14ac:dyDescent="0.25"/>
    <row r="7279" customFormat="1" x14ac:dyDescent="0.25"/>
    <row r="7280" customFormat="1" x14ac:dyDescent="0.25"/>
    <row r="7281" customFormat="1" x14ac:dyDescent="0.25"/>
    <row r="7282" customFormat="1" x14ac:dyDescent="0.25"/>
    <row r="7283" customFormat="1" x14ac:dyDescent="0.25"/>
    <row r="7284" customFormat="1" x14ac:dyDescent="0.25"/>
    <row r="7285" customFormat="1" x14ac:dyDescent="0.25"/>
    <row r="7286" customFormat="1" x14ac:dyDescent="0.25"/>
    <row r="7287" customFormat="1" x14ac:dyDescent="0.25"/>
    <row r="7288" customFormat="1" x14ac:dyDescent="0.25"/>
    <row r="7289" customFormat="1" x14ac:dyDescent="0.25"/>
    <row r="7290" customFormat="1" x14ac:dyDescent="0.25"/>
    <row r="7291" customFormat="1" x14ac:dyDescent="0.25"/>
    <row r="7292" customFormat="1" x14ac:dyDescent="0.25"/>
    <row r="7293" customFormat="1" x14ac:dyDescent="0.25"/>
    <row r="7294" customFormat="1" x14ac:dyDescent="0.25"/>
    <row r="7295" customFormat="1" x14ac:dyDescent="0.25"/>
    <row r="7296" customFormat="1" x14ac:dyDescent="0.25"/>
    <row r="7297" customFormat="1" x14ac:dyDescent="0.25"/>
    <row r="7298" customFormat="1" x14ac:dyDescent="0.25"/>
    <row r="7299" customFormat="1" x14ac:dyDescent="0.25"/>
    <row r="7300" customFormat="1" x14ac:dyDescent="0.25"/>
    <row r="7301" customFormat="1" x14ac:dyDescent="0.25"/>
    <row r="7302" customFormat="1" x14ac:dyDescent="0.25"/>
    <row r="7303" customFormat="1" x14ac:dyDescent="0.25"/>
    <row r="7304" customFormat="1" x14ac:dyDescent="0.25"/>
    <row r="7305" customFormat="1" x14ac:dyDescent="0.25"/>
    <row r="7306" customFormat="1" x14ac:dyDescent="0.25"/>
    <row r="7307" customFormat="1" x14ac:dyDescent="0.25"/>
    <row r="7308" customFormat="1" x14ac:dyDescent="0.25"/>
    <row r="7309" customFormat="1" x14ac:dyDescent="0.25"/>
    <row r="7310" customFormat="1" x14ac:dyDescent="0.25"/>
    <row r="7311" customFormat="1" x14ac:dyDescent="0.25"/>
    <row r="7312" customFormat="1" x14ac:dyDescent="0.25"/>
    <row r="7313" customFormat="1" x14ac:dyDescent="0.25"/>
    <row r="7314" customFormat="1" x14ac:dyDescent="0.25"/>
    <row r="7315" customFormat="1" x14ac:dyDescent="0.25"/>
    <row r="7316" customFormat="1" x14ac:dyDescent="0.25"/>
    <row r="7317" customFormat="1" x14ac:dyDescent="0.25"/>
    <row r="7318" customFormat="1" x14ac:dyDescent="0.25"/>
    <row r="7319" customFormat="1" x14ac:dyDescent="0.25"/>
    <row r="7320" customFormat="1" x14ac:dyDescent="0.25"/>
    <row r="7321" customFormat="1" x14ac:dyDescent="0.25"/>
    <row r="7322" customFormat="1" x14ac:dyDescent="0.25"/>
    <row r="7323" customFormat="1" x14ac:dyDescent="0.25"/>
    <row r="7324" customFormat="1" x14ac:dyDescent="0.25"/>
    <row r="7325" customFormat="1" x14ac:dyDescent="0.25"/>
    <row r="7326" customFormat="1" x14ac:dyDescent="0.25"/>
    <row r="7327" customFormat="1" x14ac:dyDescent="0.25"/>
    <row r="7328" customFormat="1" x14ac:dyDescent="0.25"/>
    <row r="7329" customFormat="1" x14ac:dyDescent="0.25"/>
    <row r="7330" customFormat="1" x14ac:dyDescent="0.25"/>
    <row r="7331" customFormat="1" x14ac:dyDescent="0.25"/>
    <row r="7332" customFormat="1" x14ac:dyDescent="0.25"/>
    <row r="7333" customFormat="1" x14ac:dyDescent="0.25"/>
    <row r="7334" customFormat="1" x14ac:dyDescent="0.25"/>
    <row r="7335" customFormat="1" x14ac:dyDescent="0.25"/>
    <row r="7336" customFormat="1" x14ac:dyDescent="0.25"/>
    <row r="7337" customFormat="1" x14ac:dyDescent="0.25"/>
    <row r="7338" customFormat="1" x14ac:dyDescent="0.25"/>
    <row r="7339" customFormat="1" x14ac:dyDescent="0.25"/>
    <row r="7340" customFormat="1" x14ac:dyDescent="0.25"/>
    <row r="7341" customFormat="1" x14ac:dyDescent="0.25"/>
    <row r="7342" customFormat="1" x14ac:dyDescent="0.25"/>
    <row r="7343" customFormat="1" x14ac:dyDescent="0.25"/>
    <row r="7344" customFormat="1" x14ac:dyDescent="0.25"/>
    <row r="7345" customFormat="1" x14ac:dyDescent="0.25"/>
    <row r="7346" customFormat="1" x14ac:dyDescent="0.25"/>
    <row r="7347" customFormat="1" x14ac:dyDescent="0.25"/>
    <row r="7348" customFormat="1" x14ac:dyDescent="0.25"/>
    <row r="7349" customFormat="1" x14ac:dyDescent="0.25"/>
    <row r="7350" customFormat="1" x14ac:dyDescent="0.25"/>
    <row r="7351" customFormat="1" x14ac:dyDescent="0.25"/>
    <row r="7352" customFormat="1" x14ac:dyDescent="0.25"/>
    <row r="7353" customFormat="1" x14ac:dyDescent="0.25"/>
    <row r="7354" customFormat="1" x14ac:dyDescent="0.25"/>
    <row r="7355" customFormat="1" x14ac:dyDescent="0.25"/>
    <row r="7356" customFormat="1" x14ac:dyDescent="0.25"/>
    <row r="7357" customFormat="1" x14ac:dyDescent="0.25"/>
    <row r="7358" customFormat="1" x14ac:dyDescent="0.25"/>
    <row r="7359" customFormat="1" x14ac:dyDescent="0.25"/>
    <row r="7360" customFormat="1" x14ac:dyDescent="0.25"/>
    <row r="7361" customFormat="1" x14ac:dyDescent="0.25"/>
    <row r="7362" customFormat="1" x14ac:dyDescent="0.25"/>
    <row r="7363" customFormat="1" x14ac:dyDescent="0.25"/>
    <row r="7364" customFormat="1" x14ac:dyDescent="0.25"/>
    <row r="7365" customFormat="1" x14ac:dyDescent="0.25"/>
    <row r="7366" customFormat="1" x14ac:dyDescent="0.25"/>
    <row r="7367" customFormat="1" x14ac:dyDescent="0.25"/>
    <row r="7368" customFormat="1" x14ac:dyDescent="0.25"/>
    <row r="7369" customFormat="1" x14ac:dyDescent="0.25"/>
    <row r="7370" customFormat="1" x14ac:dyDescent="0.25"/>
    <row r="7371" customFormat="1" x14ac:dyDescent="0.25"/>
    <row r="7372" customFormat="1" x14ac:dyDescent="0.25"/>
    <row r="7373" customFormat="1" x14ac:dyDescent="0.25"/>
    <row r="7374" customFormat="1" x14ac:dyDescent="0.25"/>
    <row r="7375" customFormat="1" x14ac:dyDescent="0.25"/>
    <row r="7376" customFormat="1" x14ac:dyDescent="0.25"/>
    <row r="7377" customFormat="1" x14ac:dyDescent="0.25"/>
    <row r="7378" customFormat="1" x14ac:dyDescent="0.25"/>
    <row r="7379" customFormat="1" x14ac:dyDescent="0.25"/>
    <row r="7380" customFormat="1" x14ac:dyDescent="0.25"/>
    <row r="7381" customFormat="1" x14ac:dyDescent="0.25"/>
    <row r="7382" customFormat="1" x14ac:dyDescent="0.25"/>
    <row r="7383" customFormat="1" x14ac:dyDescent="0.25"/>
    <row r="7384" customFormat="1" x14ac:dyDescent="0.25"/>
    <row r="7385" customFormat="1" x14ac:dyDescent="0.25"/>
    <row r="7386" customFormat="1" x14ac:dyDescent="0.25"/>
    <row r="7387" customFormat="1" x14ac:dyDescent="0.25"/>
    <row r="7388" customFormat="1" x14ac:dyDescent="0.25"/>
    <row r="7389" customFormat="1" x14ac:dyDescent="0.25"/>
    <row r="7390" customFormat="1" x14ac:dyDescent="0.25"/>
    <row r="7391" customFormat="1" x14ac:dyDescent="0.25"/>
    <row r="7392" customFormat="1" x14ac:dyDescent="0.25"/>
    <row r="7393" customFormat="1" x14ac:dyDescent="0.25"/>
    <row r="7394" customFormat="1" x14ac:dyDescent="0.25"/>
    <row r="7395" customFormat="1" x14ac:dyDescent="0.25"/>
    <row r="7396" customFormat="1" x14ac:dyDescent="0.25"/>
    <row r="7397" customFormat="1" x14ac:dyDescent="0.25"/>
    <row r="7398" customFormat="1" x14ac:dyDescent="0.25"/>
    <row r="7399" customFormat="1" x14ac:dyDescent="0.25"/>
    <row r="7400" customFormat="1" x14ac:dyDescent="0.25"/>
    <row r="7401" customFormat="1" x14ac:dyDescent="0.25"/>
    <row r="7402" customFormat="1" x14ac:dyDescent="0.25"/>
    <row r="7403" customFormat="1" x14ac:dyDescent="0.25"/>
    <row r="7404" customFormat="1" x14ac:dyDescent="0.25"/>
    <row r="7405" customFormat="1" x14ac:dyDescent="0.25"/>
    <row r="7406" customFormat="1" x14ac:dyDescent="0.25"/>
    <row r="7407" customFormat="1" x14ac:dyDescent="0.25"/>
    <row r="7408" customFormat="1" x14ac:dyDescent="0.25"/>
    <row r="7409" customFormat="1" x14ac:dyDescent="0.25"/>
    <row r="7410" customFormat="1" x14ac:dyDescent="0.25"/>
    <row r="7411" customFormat="1" x14ac:dyDescent="0.25"/>
    <row r="7412" customFormat="1" x14ac:dyDescent="0.25"/>
    <row r="7413" customFormat="1" x14ac:dyDescent="0.25"/>
    <row r="7414" customFormat="1" x14ac:dyDescent="0.25"/>
    <row r="7415" customFormat="1" x14ac:dyDescent="0.25"/>
    <row r="7416" customFormat="1" x14ac:dyDescent="0.25"/>
    <row r="7417" customFormat="1" x14ac:dyDescent="0.25"/>
    <row r="7418" customFormat="1" x14ac:dyDescent="0.25"/>
    <row r="7419" customFormat="1" x14ac:dyDescent="0.25"/>
    <row r="7420" customFormat="1" x14ac:dyDescent="0.25"/>
    <row r="7421" customFormat="1" x14ac:dyDescent="0.25"/>
    <row r="7422" customFormat="1" x14ac:dyDescent="0.25"/>
    <row r="7423" customFormat="1" x14ac:dyDescent="0.25"/>
    <row r="7424" customFormat="1" x14ac:dyDescent="0.25"/>
    <row r="7425" customFormat="1" x14ac:dyDescent="0.25"/>
    <row r="7426" customFormat="1" x14ac:dyDescent="0.25"/>
    <row r="7427" customFormat="1" x14ac:dyDescent="0.25"/>
    <row r="7428" customFormat="1" x14ac:dyDescent="0.25"/>
    <row r="7429" customFormat="1" x14ac:dyDescent="0.25"/>
    <row r="7430" customFormat="1" x14ac:dyDescent="0.25"/>
    <row r="7431" customFormat="1" x14ac:dyDescent="0.25"/>
    <row r="7432" customFormat="1" x14ac:dyDescent="0.25"/>
    <row r="7433" customFormat="1" x14ac:dyDescent="0.25"/>
    <row r="7434" customFormat="1" x14ac:dyDescent="0.25"/>
    <row r="7435" customFormat="1" x14ac:dyDescent="0.25"/>
    <row r="7436" customFormat="1" x14ac:dyDescent="0.25"/>
    <row r="7437" customFormat="1" x14ac:dyDescent="0.25"/>
    <row r="7438" customFormat="1" x14ac:dyDescent="0.25"/>
    <row r="7439" customFormat="1" x14ac:dyDescent="0.25"/>
    <row r="7440" customFormat="1" x14ac:dyDescent="0.25"/>
    <row r="7441" customFormat="1" x14ac:dyDescent="0.25"/>
    <row r="7442" customFormat="1" x14ac:dyDescent="0.25"/>
    <row r="7443" customFormat="1" x14ac:dyDescent="0.25"/>
    <row r="7444" customFormat="1" x14ac:dyDescent="0.25"/>
    <row r="7445" customFormat="1" x14ac:dyDescent="0.25"/>
    <row r="7446" customFormat="1" x14ac:dyDescent="0.25"/>
    <row r="7447" customFormat="1" x14ac:dyDescent="0.25"/>
    <row r="7448" customFormat="1" x14ac:dyDescent="0.25"/>
    <row r="7449" customFormat="1" x14ac:dyDescent="0.25"/>
    <row r="7450" customFormat="1" x14ac:dyDescent="0.25"/>
    <row r="7451" customFormat="1" x14ac:dyDescent="0.25"/>
    <row r="7452" customFormat="1" x14ac:dyDescent="0.25"/>
    <row r="7453" customFormat="1" x14ac:dyDescent="0.25"/>
    <row r="7454" customFormat="1" x14ac:dyDescent="0.25"/>
    <row r="7455" customFormat="1" x14ac:dyDescent="0.25"/>
    <row r="7456" customFormat="1" x14ac:dyDescent="0.25"/>
    <row r="7457" customFormat="1" x14ac:dyDescent="0.25"/>
    <row r="7458" customFormat="1" x14ac:dyDescent="0.25"/>
    <row r="7459" customFormat="1" x14ac:dyDescent="0.25"/>
    <row r="7460" customFormat="1" x14ac:dyDescent="0.25"/>
    <row r="7461" customFormat="1" x14ac:dyDescent="0.25"/>
    <row r="7462" customFormat="1" x14ac:dyDescent="0.25"/>
    <row r="7463" customFormat="1" x14ac:dyDescent="0.25"/>
    <row r="7464" customFormat="1" x14ac:dyDescent="0.25"/>
    <row r="7465" customFormat="1" x14ac:dyDescent="0.25"/>
    <row r="7466" customFormat="1" x14ac:dyDescent="0.25"/>
    <row r="7467" customFormat="1" x14ac:dyDescent="0.25"/>
    <row r="7468" customFormat="1" x14ac:dyDescent="0.25"/>
    <row r="7469" customFormat="1" x14ac:dyDescent="0.25"/>
    <row r="7470" customFormat="1" x14ac:dyDescent="0.25"/>
    <row r="7471" customFormat="1" x14ac:dyDescent="0.25"/>
    <row r="7472" customFormat="1" x14ac:dyDescent="0.25"/>
    <row r="7473" customFormat="1" x14ac:dyDescent="0.25"/>
    <row r="7474" customFormat="1" x14ac:dyDescent="0.25"/>
    <row r="7475" customFormat="1" x14ac:dyDescent="0.25"/>
    <row r="7476" customFormat="1" x14ac:dyDescent="0.25"/>
    <row r="7477" customFormat="1" x14ac:dyDescent="0.25"/>
    <row r="7478" customFormat="1" x14ac:dyDescent="0.25"/>
    <row r="7479" customFormat="1" x14ac:dyDescent="0.25"/>
    <row r="7480" customFormat="1" x14ac:dyDescent="0.25"/>
    <row r="7481" customFormat="1" x14ac:dyDescent="0.25"/>
    <row r="7482" customFormat="1" x14ac:dyDescent="0.25"/>
    <row r="7483" customFormat="1" x14ac:dyDescent="0.25"/>
    <row r="7484" customFormat="1" x14ac:dyDescent="0.25"/>
    <row r="7485" customFormat="1" x14ac:dyDescent="0.25"/>
    <row r="7486" customFormat="1" x14ac:dyDescent="0.25"/>
    <row r="7487" customFormat="1" x14ac:dyDescent="0.25"/>
    <row r="7488" customFormat="1" x14ac:dyDescent="0.25"/>
    <row r="7489" customFormat="1" x14ac:dyDescent="0.25"/>
    <row r="7490" customFormat="1" x14ac:dyDescent="0.25"/>
    <row r="7491" customFormat="1" x14ac:dyDescent="0.25"/>
    <row r="7492" customFormat="1" x14ac:dyDescent="0.25"/>
    <row r="7493" customFormat="1" x14ac:dyDescent="0.25"/>
    <row r="7494" customFormat="1" x14ac:dyDescent="0.25"/>
    <row r="7495" customFormat="1" x14ac:dyDescent="0.25"/>
    <row r="7496" customFormat="1" x14ac:dyDescent="0.25"/>
    <row r="7497" customFormat="1" x14ac:dyDescent="0.25"/>
    <row r="7498" customFormat="1" x14ac:dyDescent="0.25"/>
    <row r="7499" customFormat="1" x14ac:dyDescent="0.25"/>
    <row r="7500" customFormat="1" x14ac:dyDescent="0.25"/>
    <row r="7501" customFormat="1" x14ac:dyDescent="0.25"/>
    <row r="7502" customFormat="1" x14ac:dyDescent="0.25"/>
    <row r="7503" customFormat="1" x14ac:dyDescent="0.25"/>
    <row r="7504" customFormat="1" x14ac:dyDescent="0.25"/>
    <row r="7505" customFormat="1" x14ac:dyDescent="0.25"/>
    <row r="7506" customFormat="1" x14ac:dyDescent="0.25"/>
    <row r="7507" customFormat="1" x14ac:dyDescent="0.25"/>
    <row r="7508" customFormat="1" x14ac:dyDescent="0.25"/>
    <row r="7509" customFormat="1" x14ac:dyDescent="0.25"/>
    <row r="7510" customFormat="1" x14ac:dyDescent="0.25"/>
    <row r="7511" customFormat="1" x14ac:dyDescent="0.25"/>
    <row r="7512" customFormat="1" x14ac:dyDescent="0.25"/>
    <row r="7513" customFormat="1" x14ac:dyDescent="0.25"/>
    <row r="7514" customFormat="1" x14ac:dyDescent="0.25"/>
    <row r="7515" customFormat="1" x14ac:dyDescent="0.25"/>
    <row r="7516" customFormat="1" x14ac:dyDescent="0.25"/>
    <row r="7517" customFormat="1" x14ac:dyDescent="0.25"/>
    <row r="7518" customFormat="1" x14ac:dyDescent="0.25"/>
    <row r="7519" customFormat="1" x14ac:dyDescent="0.25"/>
    <row r="7520" customFormat="1" x14ac:dyDescent="0.25"/>
    <row r="7521" customFormat="1" x14ac:dyDescent="0.25"/>
    <row r="7522" customFormat="1" x14ac:dyDescent="0.25"/>
    <row r="7523" customFormat="1" x14ac:dyDescent="0.25"/>
    <row r="7524" customFormat="1" x14ac:dyDescent="0.25"/>
    <row r="7525" customFormat="1" x14ac:dyDescent="0.25"/>
    <row r="7526" customFormat="1" x14ac:dyDescent="0.25"/>
    <row r="7527" customFormat="1" x14ac:dyDescent="0.25"/>
    <row r="7528" customFormat="1" x14ac:dyDescent="0.25"/>
    <row r="7529" customFormat="1" x14ac:dyDescent="0.25"/>
    <row r="7530" customFormat="1" x14ac:dyDescent="0.25"/>
    <row r="7531" customFormat="1" x14ac:dyDescent="0.25"/>
    <row r="7532" customFormat="1" x14ac:dyDescent="0.25"/>
    <row r="7533" customFormat="1" x14ac:dyDescent="0.25"/>
    <row r="7534" customFormat="1" x14ac:dyDescent="0.25"/>
    <row r="7535" customFormat="1" x14ac:dyDescent="0.25"/>
    <row r="7536" customFormat="1" x14ac:dyDescent="0.25"/>
    <row r="7537" customFormat="1" x14ac:dyDescent="0.25"/>
    <row r="7538" customFormat="1" x14ac:dyDescent="0.25"/>
    <row r="7539" customFormat="1" x14ac:dyDescent="0.25"/>
    <row r="7540" customFormat="1" x14ac:dyDescent="0.25"/>
    <row r="7541" customFormat="1" x14ac:dyDescent="0.25"/>
    <row r="7542" customFormat="1" x14ac:dyDescent="0.25"/>
    <row r="7543" customFormat="1" x14ac:dyDescent="0.25"/>
    <row r="7544" customFormat="1" x14ac:dyDescent="0.25"/>
    <row r="7545" customFormat="1" x14ac:dyDescent="0.25"/>
    <row r="7546" customFormat="1" x14ac:dyDescent="0.25"/>
    <row r="7547" customFormat="1" x14ac:dyDescent="0.25"/>
    <row r="7548" customFormat="1" x14ac:dyDescent="0.25"/>
    <row r="7549" customFormat="1" x14ac:dyDescent="0.25"/>
    <row r="7550" customFormat="1" x14ac:dyDescent="0.25"/>
    <row r="7551" customFormat="1" x14ac:dyDescent="0.25"/>
    <row r="7552" customFormat="1" x14ac:dyDescent="0.25"/>
    <row r="7553" customFormat="1" x14ac:dyDescent="0.25"/>
    <row r="7554" customFormat="1" x14ac:dyDescent="0.25"/>
    <row r="7555" customFormat="1" x14ac:dyDescent="0.25"/>
    <row r="7556" customFormat="1" x14ac:dyDescent="0.25"/>
    <row r="7557" customFormat="1" x14ac:dyDescent="0.25"/>
    <row r="7558" customFormat="1" x14ac:dyDescent="0.25"/>
    <row r="7559" customFormat="1" x14ac:dyDescent="0.25"/>
    <row r="7560" customFormat="1" x14ac:dyDescent="0.25"/>
    <row r="7561" customFormat="1" x14ac:dyDescent="0.25"/>
    <row r="7562" customFormat="1" x14ac:dyDescent="0.25"/>
    <row r="7563" customFormat="1" x14ac:dyDescent="0.25"/>
    <row r="7564" customFormat="1" x14ac:dyDescent="0.25"/>
    <row r="7565" customFormat="1" x14ac:dyDescent="0.25"/>
    <row r="7566" customFormat="1" x14ac:dyDescent="0.25"/>
    <row r="7567" customFormat="1" x14ac:dyDescent="0.25"/>
    <row r="7568" customFormat="1" x14ac:dyDescent="0.25"/>
    <row r="7569" customFormat="1" x14ac:dyDescent="0.25"/>
    <row r="7570" customFormat="1" x14ac:dyDescent="0.25"/>
    <row r="7571" customFormat="1" x14ac:dyDescent="0.25"/>
    <row r="7572" customFormat="1" x14ac:dyDescent="0.25"/>
    <row r="7573" customFormat="1" x14ac:dyDescent="0.25"/>
    <row r="7574" customFormat="1" x14ac:dyDescent="0.25"/>
    <row r="7575" customFormat="1" x14ac:dyDescent="0.25"/>
    <row r="7576" customFormat="1" x14ac:dyDescent="0.25"/>
    <row r="7577" customFormat="1" x14ac:dyDescent="0.25"/>
    <row r="7578" customFormat="1" x14ac:dyDescent="0.25"/>
    <row r="7579" customFormat="1" x14ac:dyDescent="0.25"/>
    <row r="7580" customFormat="1" x14ac:dyDescent="0.25"/>
    <row r="7581" customFormat="1" x14ac:dyDescent="0.25"/>
    <row r="7582" customFormat="1" x14ac:dyDescent="0.25"/>
    <row r="7583" customFormat="1" x14ac:dyDescent="0.25"/>
    <row r="7584" customFormat="1" x14ac:dyDescent="0.25"/>
    <row r="7585" customFormat="1" x14ac:dyDescent="0.25"/>
    <row r="7586" customFormat="1" x14ac:dyDescent="0.25"/>
    <row r="7587" customFormat="1" x14ac:dyDescent="0.25"/>
    <row r="7588" customFormat="1" x14ac:dyDescent="0.25"/>
    <row r="7589" customFormat="1" x14ac:dyDescent="0.25"/>
    <row r="7590" customFormat="1" x14ac:dyDescent="0.25"/>
    <row r="7591" customFormat="1" x14ac:dyDescent="0.25"/>
    <row r="7592" customFormat="1" x14ac:dyDescent="0.25"/>
    <row r="7593" customFormat="1" x14ac:dyDescent="0.25"/>
    <row r="7594" customFormat="1" x14ac:dyDescent="0.25"/>
    <row r="7595" customFormat="1" x14ac:dyDescent="0.25"/>
    <row r="7596" customFormat="1" x14ac:dyDescent="0.25"/>
    <row r="7597" customFormat="1" x14ac:dyDescent="0.25"/>
    <row r="7598" customFormat="1" x14ac:dyDescent="0.25"/>
    <row r="7599" customFormat="1" x14ac:dyDescent="0.25"/>
    <row r="7600" customFormat="1" x14ac:dyDescent="0.25"/>
    <row r="7601" customFormat="1" x14ac:dyDescent="0.25"/>
    <row r="7602" customFormat="1" x14ac:dyDescent="0.25"/>
    <row r="7603" customFormat="1" x14ac:dyDescent="0.25"/>
    <row r="7604" customFormat="1" x14ac:dyDescent="0.25"/>
    <row r="7605" customFormat="1" x14ac:dyDescent="0.25"/>
    <row r="7606" customFormat="1" x14ac:dyDescent="0.25"/>
    <row r="7607" customFormat="1" x14ac:dyDescent="0.25"/>
    <row r="7608" customFormat="1" x14ac:dyDescent="0.25"/>
    <row r="7609" customFormat="1" x14ac:dyDescent="0.25"/>
    <row r="7610" customFormat="1" x14ac:dyDescent="0.25"/>
    <row r="7611" customFormat="1" x14ac:dyDescent="0.25"/>
    <row r="7612" customFormat="1" x14ac:dyDescent="0.25"/>
    <row r="7613" customFormat="1" x14ac:dyDescent="0.25"/>
    <row r="7614" customFormat="1" x14ac:dyDescent="0.25"/>
    <row r="7615" customFormat="1" x14ac:dyDescent="0.25"/>
    <row r="7616" customFormat="1" x14ac:dyDescent="0.25"/>
    <row r="7617" customFormat="1" x14ac:dyDescent="0.25"/>
    <row r="7618" customFormat="1" x14ac:dyDescent="0.25"/>
    <row r="7619" customFormat="1" x14ac:dyDescent="0.25"/>
    <row r="7620" customFormat="1" x14ac:dyDescent="0.25"/>
    <row r="7621" customFormat="1" x14ac:dyDescent="0.25"/>
    <row r="7622" customFormat="1" x14ac:dyDescent="0.25"/>
    <row r="7623" customFormat="1" x14ac:dyDescent="0.25"/>
    <row r="7624" customFormat="1" x14ac:dyDescent="0.25"/>
    <row r="7625" customFormat="1" x14ac:dyDescent="0.25"/>
    <row r="7626" customFormat="1" x14ac:dyDescent="0.25"/>
    <row r="7627" customFormat="1" x14ac:dyDescent="0.25"/>
    <row r="7628" customFormat="1" x14ac:dyDescent="0.25"/>
    <row r="7629" customFormat="1" x14ac:dyDescent="0.25"/>
    <row r="7630" customFormat="1" x14ac:dyDescent="0.25"/>
    <row r="7631" customFormat="1" x14ac:dyDescent="0.25"/>
    <row r="7632" customFormat="1" x14ac:dyDescent="0.25"/>
    <row r="7633" customFormat="1" x14ac:dyDescent="0.25"/>
    <row r="7634" customFormat="1" x14ac:dyDescent="0.25"/>
    <row r="7635" customFormat="1" x14ac:dyDescent="0.25"/>
    <row r="7636" customFormat="1" x14ac:dyDescent="0.25"/>
    <row r="7637" customFormat="1" x14ac:dyDescent="0.25"/>
    <row r="7638" customFormat="1" x14ac:dyDescent="0.25"/>
    <row r="7639" customFormat="1" x14ac:dyDescent="0.25"/>
    <row r="7640" customFormat="1" x14ac:dyDescent="0.25"/>
    <row r="7641" customFormat="1" x14ac:dyDescent="0.25"/>
    <row r="7642" customFormat="1" x14ac:dyDescent="0.25"/>
    <row r="7643" customFormat="1" x14ac:dyDescent="0.25"/>
    <row r="7644" customFormat="1" x14ac:dyDescent="0.25"/>
    <row r="7645" customFormat="1" x14ac:dyDescent="0.25"/>
    <row r="7646" customFormat="1" x14ac:dyDescent="0.25"/>
    <row r="7647" customFormat="1" x14ac:dyDescent="0.25"/>
    <row r="7648" customFormat="1" x14ac:dyDescent="0.25"/>
    <row r="7649" customFormat="1" x14ac:dyDescent="0.25"/>
    <row r="7650" customFormat="1" x14ac:dyDescent="0.25"/>
    <row r="7651" customFormat="1" x14ac:dyDescent="0.25"/>
    <row r="7652" customFormat="1" x14ac:dyDescent="0.25"/>
    <row r="7653" customFormat="1" x14ac:dyDescent="0.25"/>
    <row r="7654" customFormat="1" x14ac:dyDescent="0.25"/>
    <row r="7655" customFormat="1" x14ac:dyDescent="0.25"/>
    <row r="7656" customFormat="1" x14ac:dyDescent="0.25"/>
    <row r="7657" customFormat="1" x14ac:dyDescent="0.25"/>
    <row r="7658" customFormat="1" x14ac:dyDescent="0.25"/>
    <row r="7659" customFormat="1" x14ac:dyDescent="0.25"/>
    <row r="7660" customFormat="1" x14ac:dyDescent="0.25"/>
    <row r="7661" customFormat="1" x14ac:dyDescent="0.25"/>
    <row r="7662" customFormat="1" x14ac:dyDescent="0.25"/>
    <row r="7663" customFormat="1" x14ac:dyDescent="0.25"/>
    <row r="7664" customFormat="1" x14ac:dyDescent="0.25"/>
    <row r="7665" customFormat="1" x14ac:dyDescent="0.25"/>
    <row r="7666" customFormat="1" x14ac:dyDescent="0.25"/>
    <row r="7667" customFormat="1" x14ac:dyDescent="0.25"/>
    <row r="7668" customFormat="1" x14ac:dyDescent="0.25"/>
    <row r="7669" customFormat="1" x14ac:dyDescent="0.25"/>
    <row r="7670" customFormat="1" x14ac:dyDescent="0.25"/>
    <row r="7671" customFormat="1" x14ac:dyDescent="0.25"/>
    <row r="7672" customFormat="1" x14ac:dyDescent="0.25"/>
    <row r="7673" customFormat="1" x14ac:dyDescent="0.25"/>
    <row r="7674" customFormat="1" x14ac:dyDescent="0.25"/>
    <row r="7675" customFormat="1" x14ac:dyDescent="0.25"/>
    <row r="7676" customFormat="1" x14ac:dyDescent="0.25"/>
    <row r="7677" customFormat="1" x14ac:dyDescent="0.25"/>
    <row r="7678" customFormat="1" x14ac:dyDescent="0.25"/>
    <row r="7679" customFormat="1" x14ac:dyDescent="0.25"/>
    <row r="7680" customFormat="1" x14ac:dyDescent="0.25"/>
    <row r="7681" customFormat="1" x14ac:dyDescent="0.25"/>
    <row r="7682" customFormat="1" x14ac:dyDescent="0.25"/>
    <row r="7683" customFormat="1" x14ac:dyDescent="0.25"/>
    <row r="7684" customFormat="1" x14ac:dyDescent="0.25"/>
    <row r="7685" customFormat="1" x14ac:dyDescent="0.25"/>
    <row r="7686" customFormat="1" x14ac:dyDescent="0.25"/>
    <row r="7687" customFormat="1" x14ac:dyDescent="0.25"/>
    <row r="7688" customFormat="1" x14ac:dyDescent="0.25"/>
    <row r="7689" customFormat="1" x14ac:dyDescent="0.25"/>
    <row r="7690" customFormat="1" x14ac:dyDescent="0.25"/>
    <row r="7691" customFormat="1" x14ac:dyDescent="0.25"/>
    <row r="7692" customFormat="1" x14ac:dyDescent="0.25"/>
    <row r="7693" customFormat="1" x14ac:dyDescent="0.25"/>
    <row r="7694" customFormat="1" x14ac:dyDescent="0.25"/>
    <row r="7695" customFormat="1" x14ac:dyDescent="0.25"/>
    <row r="7696" customFormat="1" x14ac:dyDescent="0.25"/>
    <row r="7697" customFormat="1" x14ac:dyDescent="0.25"/>
    <row r="7698" customFormat="1" x14ac:dyDescent="0.25"/>
    <row r="7699" customFormat="1" x14ac:dyDescent="0.25"/>
    <row r="7700" customFormat="1" x14ac:dyDescent="0.25"/>
    <row r="7701" customFormat="1" x14ac:dyDescent="0.25"/>
    <row r="7702" customFormat="1" x14ac:dyDescent="0.25"/>
    <row r="7703" customFormat="1" x14ac:dyDescent="0.25"/>
    <row r="7704" customFormat="1" x14ac:dyDescent="0.25"/>
    <row r="7705" customFormat="1" x14ac:dyDescent="0.25"/>
    <row r="7706" customFormat="1" x14ac:dyDescent="0.25"/>
    <row r="7707" customFormat="1" x14ac:dyDescent="0.25"/>
    <row r="7708" customFormat="1" x14ac:dyDescent="0.25"/>
    <row r="7709" customFormat="1" x14ac:dyDescent="0.25"/>
    <row r="7710" customFormat="1" x14ac:dyDescent="0.25"/>
    <row r="7711" customFormat="1" x14ac:dyDescent="0.25"/>
    <row r="7712" customFormat="1" x14ac:dyDescent="0.25"/>
    <row r="7713" customFormat="1" x14ac:dyDescent="0.25"/>
    <row r="7714" customFormat="1" x14ac:dyDescent="0.25"/>
    <row r="7715" customFormat="1" x14ac:dyDescent="0.25"/>
    <row r="7716" customFormat="1" x14ac:dyDescent="0.25"/>
    <row r="7717" customFormat="1" x14ac:dyDescent="0.25"/>
    <row r="7718" customFormat="1" x14ac:dyDescent="0.25"/>
    <row r="7719" customFormat="1" x14ac:dyDescent="0.25"/>
    <row r="7720" customFormat="1" x14ac:dyDescent="0.25"/>
    <row r="7721" customFormat="1" x14ac:dyDescent="0.25"/>
    <row r="7722" customFormat="1" x14ac:dyDescent="0.25"/>
    <row r="7723" customFormat="1" x14ac:dyDescent="0.25"/>
    <row r="7724" customFormat="1" x14ac:dyDescent="0.25"/>
    <row r="7725" customFormat="1" x14ac:dyDescent="0.25"/>
    <row r="7726" customFormat="1" x14ac:dyDescent="0.25"/>
    <row r="7727" customFormat="1" x14ac:dyDescent="0.25"/>
    <row r="7728" customFormat="1" x14ac:dyDescent="0.25"/>
    <row r="7729" customFormat="1" x14ac:dyDescent="0.25"/>
    <row r="7730" customFormat="1" x14ac:dyDescent="0.25"/>
    <row r="7731" customFormat="1" x14ac:dyDescent="0.25"/>
    <row r="7732" customFormat="1" x14ac:dyDescent="0.25"/>
    <row r="7733" customFormat="1" x14ac:dyDescent="0.25"/>
    <row r="7734" customFormat="1" x14ac:dyDescent="0.25"/>
    <row r="7735" customFormat="1" x14ac:dyDescent="0.25"/>
    <row r="7736" customFormat="1" x14ac:dyDescent="0.25"/>
    <row r="7737" customFormat="1" x14ac:dyDescent="0.25"/>
    <row r="7738" customFormat="1" x14ac:dyDescent="0.25"/>
    <row r="7739" customFormat="1" x14ac:dyDescent="0.25"/>
    <row r="7740" customFormat="1" x14ac:dyDescent="0.25"/>
    <row r="7741" customFormat="1" x14ac:dyDescent="0.25"/>
    <row r="7742" customFormat="1" x14ac:dyDescent="0.25"/>
    <row r="7743" customFormat="1" x14ac:dyDescent="0.25"/>
    <row r="7744" customFormat="1" x14ac:dyDescent="0.25"/>
    <row r="7745" customFormat="1" x14ac:dyDescent="0.25"/>
    <row r="7746" customFormat="1" x14ac:dyDescent="0.25"/>
    <row r="7747" customFormat="1" x14ac:dyDescent="0.25"/>
    <row r="7748" customFormat="1" x14ac:dyDescent="0.25"/>
    <row r="7749" customFormat="1" x14ac:dyDescent="0.25"/>
    <row r="7750" customFormat="1" x14ac:dyDescent="0.25"/>
    <row r="7751" customFormat="1" x14ac:dyDescent="0.25"/>
    <row r="7752" customFormat="1" x14ac:dyDescent="0.25"/>
    <row r="7753" customFormat="1" x14ac:dyDescent="0.25"/>
    <row r="7754" customFormat="1" x14ac:dyDescent="0.25"/>
    <row r="7755" customFormat="1" x14ac:dyDescent="0.25"/>
    <row r="7756" customFormat="1" x14ac:dyDescent="0.25"/>
    <row r="7757" customFormat="1" x14ac:dyDescent="0.25"/>
    <row r="7758" customFormat="1" x14ac:dyDescent="0.25"/>
    <row r="7759" customFormat="1" x14ac:dyDescent="0.25"/>
    <row r="7760" customFormat="1" x14ac:dyDescent="0.25"/>
    <row r="7761" customFormat="1" x14ac:dyDescent="0.25"/>
    <row r="7762" customFormat="1" x14ac:dyDescent="0.25"/>
    <row r="7763" customFormat="1" x14ac:dyDescent="0.25"/>
    <row r="7764" customFormat="1" x14ac:dyDescent="0.25"/>
    <row r="7765" customFormat="1" x14ac:dyDescent="0.25"/>
    <row r="7766" customFormat="1" x14ac:dyDescent="0.25"/>
    <row r="7767" customFormat="1" x14ac:dyDescent="0.25"/>
    <row r="7768" customFormat="1" x14ac:dyDescent="0.25"/>
    <row r="7769" customFormat="1" x14ac:dyDescent="0.25"/>
    <row r="7770" customFormat="1" x14ac:dyDescent="0.25"/>
    <row r="7771" customFormat="1" x14ac:dyDescent="0.25"/>
    <row r="7772" customFormat="1" x14ac:dyDescent="0.25"/>
    <row r="7773" customFormat="1" x14ac:dyDescent="0.25"/>
    <row r="7774" customFormat="1" x14ac:dyDescent="0.25"/>
    <row r="7775" customFormat="1" x14ac:dyDescent="0.25"/>
    <row r="7776" customFormat="1" x14ac:dyDescent="0.25"/>
    <row r="7777" customFormat="1" x14ac:dyDescent="0.25"/>
    <row r="7778" customFormat="1" x14ac:dyDescent="0.25"/>
    <row r="7779" customFormat="1" x14ac:dyDescent="0.25"/>
    <row r="7780" customFormat="1" x14ac:dyDescent="0.25"/>
    <row r="7781" customFormat="1" x14ac:dyDescent="0.25"/>
    <row r="7782" customFormat="1" x14ac:dyDescent="0.25"/>
    <row r="7783" customFormat="1" x14ac:dyDescent="0.25"/>
    <row r="7784" customFormat="1" x14ac:dyDescent="0.25"/>
    <row r="7785" customFormat="1" x14ac:dyDescent="0.25"/>
    <row r="7786" customFormat="1" x14ac:dyDescent="0.25"/>
    <row r="7787" customFormat="1" x14ac:dyDescent="0.25"/>
    <row r="7788" customFormat="1" x14ac:dyDescent="0.25"/>
    <row r="7789" customFormat="1" x14ac:dyDescent="0.25"/>
    <row r="7790" customFormat="1" x14ac:dyDescent="0.25"/>
    <row r="7791" customFormat="1" x14ac:dyDescent="0.25"/>
    <row r="7792" customFormat="1" x14ac:dyDescent="0.25"/>
    <row r="7793" customFormat="1" x14ac:dyDescent="0.25"/>
    <row r="7794" customFormat="1" x14ac:dyDescent="0.25"/>
    <row r="7795" customFormat="1" x14ac:dyDescent="0.25"/>
    <row r="7796" customFormat="1" x14ac:dyDescent="0.25"/>
    <row r="7797" customFormat="1" x14ac:dyDescent="0.25"/>
    <row r="7798" customFormat="1" x14ac:dyDescent="0.25"/>
    <row r="7799" customFormat="1" x14ac:dyDescent="0.25"/>
    <row r="7800" customFormat="1" x14ac:dyDescent="0.25"/>
    <row r="7801" customFormat="1" x14ac:dyDescent="0.25"/>
    <row r="7802" customFormat="1" x14ac:dyDescent="0.25"/>
    <row r="7803" customFormat="1" x14ac:dyDescent="0.25"/>
    <row r="7804" customFormat="1" x14ac:dyDescent="0.25"/>
    <row r="7805" customFormat="1" x14ac:dyDescent="0.25"/>
    <row r="7806" customFormat="1" x14ac:dyDescent="0.25"/>
    <row r="7807" customFormat="1" x14ac:dyDescent="0.25"/>
    <row r="7808" customFormat="1" x14ac:dyDescent="0.25"/>
    <row r="7809" customFormat="1" x14ac:dyDescent="0.25"/>
    <row r="7810" customFormat="1" x14ac:dyDescent="0.25"/>
    <row r="7811" customFormat="1" x14ac:dyDescent="0.25"/>
    <row r="7812" customFormat="1" x14ac:dyDescent="0.25"/>
    <row r="7813" customFormat="1" x14ac:dyDescent="0.25"/>
    <row r="7814" customFormat="1" x14ac:dyDescent="0.25"/>
    <row r="7815" customFormat="1" x14ac:dyDescent="0.25"/>
    <row r="7816" customFormat="1" x14ac:dyDescent="0.25"/>
    <row r="7817" customFormat="1" x14ac:dyDescent="0.25"/>
    <row r="7818" customFormat="1" x14ac:dyDescent="0.25"/>
    <row r="7819" customFormat="1" x14ac:dyDescent="0.25"/>
    <row r="7820" customFormat="1" x14ac:dyDescent="0.25"/>
    <row r="7821" customFormat="1" x14ac:dyDescent="0.25"/>
    <row r="7822" customFormat="1" x14ac:dyDescent="0.25"/>
    <row r="7823" customFormat="1" x14ac:dyDescent="0.25"/>
    <row r="7824" customFormat="1" x14ac:dyDescent="0.25"/>
    <row r="7825" customFormat="1" x14ac:dyDescent="0.25"/>
    <row r="7826" customFormat="1" x14ac:dyDescent="0.25"/>
    <row r="7827" customFormat="1" x14ac:dyDescent="0.25"/>
    <row r="7828" customFormat="1" x14ac:dyDescent="0.25"/>
    <row r="7829" customFormat="1" x14ac:dyDescent="0.25"/>
    <row r="7830" customFormat="1" x14ac:dyDescent="0.25"/>
    <row r="7831" customFormat="1" x14ac:dyDescent="0.25"/>
    <row r="7832" customFormat="1" x14ac:dyDescent="0.25"/>
    <row r="7833" customFormat="1" x14ac:dyDescent="0.25"/>
    <row r="7834" customFormat="1" x14ac:dyDescent="0.25"/>
    <row r="7835" customFormat="1" x14ac:dyDescent="0.25"/>
    <row r="7836" customFormat="1" x14ac:dyDescent="0.25"/>
    <row r="7837" customFormat="1" x14ac:dyDescent="0.25"/>
    <row r="7838" customFormat="1" x14ac:dyDescent="0.25"/>
    <row r="7839" customFormat="1" x14ac:dyDescent="0.25"/>
    <row r="7840" customFormat="1" x14ac:dyDescent="0.25"/>
    <row r="7841" customFormat="1" x14ac:dyDescent="0.25"/>
    <row r="7842" customFormat="1" x14ac:dyDescent="0.25"/>
    <row r="7843" customFormat="1" x14ac:dyDescent="0.25"/>
    <row r="7844" customFormat="1" x14ac:dyDescent="0.25"/>
    <row r="7845" customFormat="1" x14ac:dyDescent="0.25"/>
    <row r="7846" customFormat="1" x14ac:dyDescent="0.25"/>
    <row r="7847" customFormat="1" x14ac:dyDescent="0.25"/>
    <row r="7848" customFormat="1" x14ac:dyDescent="0.25"/>
    <row r="7849" customFormat="1" x14ac:dyDescent="0.25"/>
    <row r="7850" customFormat="1" x14ac:dyDescent="0.25"/>
    <row r="7851" customFormat="1" x14ac:dyDescent="0.25"/>
    <row r="7852" customFormat="1" x14ac:dyDescent="0.25"/>
    <row r="7853" customFormat="1" x14ac:dyDescent="0.25"/>
    <row r="7854" customFormat="1" x14ac:dyDescent="0.25"/>
    <row r="7855" customFormat="1" x14ac:dyDescent="0.25"/>
    <row r="7856" customFormat="1" x14ac:dyDescent="0.25"/>
    <row r="7857" customFormat="1" x14ac:dyDescent="0.25"/>
    <row r="7858" customFormat="1" x14ac:dyDescent="0.25"/>
    <row r="7859" customFormat="1" x14ac:dyDescent="0.25"/>
    <row r="7860" customFormat="1" x14ac:dyDescent="0.25"/>
    <row r="7861" customFormat="1" x14ac:dyDescent="0.25"/>
    <row r="7862" customFormat="1" x14ac:dyDescent="0.25"/>
    <row r="7863" customFormat="1" x14ac:dyDescent="0.25"/>
    <row r="7864" customFormat="1" x14ac:dyDescent="0.25"/>
    <row r="7865" customFormat="1" x14ac:dyDescent="0.25"/>
    <row r="7866" customFormat="1" x14ac:dyDescent="0.25"/>
    <row r="7867" customFormat="1" x14ac:dyDescent="0.25"/>
    <row r="7868" customFormat="1" x14ac:dyDescent="0.25"/>
    <row r="7869" customFormat="1" x14ac:dyDescent="0.25"/>
    <row r="7870" customFormat="1" x14ac:dyDescent="0.25"/>
    <row r="7871" customFormat="1" x14ac:dyDescent="0.25"/>
    <row r="7872" customFormat="1" x14ac:dyDescent="0.25"/>
    <row r="7873" customFormat="1" x14ac:dyDescent="0.25"/>
    <row r="7874" customFormat="1" x14ac:dyDescent="0.25"/>
    <row r="7875" customFormat="1" x14ac:dyDescent="0.25"/>
    <row r="7876" customFormat="1" x14ac:dyDescent="0.25"/>
    <row r="7877" customFormat="1" x14ac:dyDescent="0.25"/>
    <row r="7878" customFormat="1" x14ac:dyDescent="0.25"/>
    <row r="7879" customFormat="1" x14ac:dyDescent="0.25"/>
    <row r="7880" customFormat="1" x14ac:dyDescent="0.25"/>
    <row r="7881" customFormat="1" x14ac:dyDescent="0.25"/>
    <row r="7882" customFormat="1" x14ac:dyDescent="0.25"/>
    <row r="7883" customFormat="1" x14ac:dyDescent="0.25"/>
    <row r="7884" customFormat="1" x14ac:dyDescent="0.25"/>
    <row r="7885" customFormat="1" x14ac:dyDescent="0.25"/>
    <row r="7886" customFormat="1" x14ac:dyDescent="0.25"/>
    <row r="7887" customFormat="1" x14ac:dyDescent="0.25"/>
    <row r="7888" customFormat="1" x14ac:dyDescent="0.25"/>
    <row r="7889" customFormat="1" x14ac:dyDescent="0.25"/>
    <row r="7890" customFormat="1" x14ac:dyDescent="0.25"/>
    <row r="7891" customFormat="1" x14ac:dyDescent="0.25"/>
    <row r="7892" customFormat="1" x14ac:dyDescent="0.25"/>
    <row r="7893" customFormat="1" x14ac:dyDescent="0.25"/>
    <row r="7894" customFormat="1" x14ac:dyDescent="0.25"/>
    <row r="7895" customFormat="1" x14ac:dyDescent="0.25"/>
    <row r="7896" customFormat="1" x14ac:dyDescent="0.25"/>
    <row r="7897" customFormat="1" x14ac:dyDescent="0.25"/>
    <row r="7898" customFormat="1" x14ac:dyDescent="0.25"/>
    <row r="7899" customFormat="1" x14ac:dyDescent="0.25"/>
    <row r="7900" customFormat="1" x14ac:dyDescent="0.25"/>
    <row r="7901" customFormat="1" x14ac:dyDescent="0.25"/>
    <row r="7902" customFormat="1" x14ac:dyDescent="0.25"/>
    <row r="7903" customFormat="1" x14ac:dyDescent="0.25"/>
    <row r="7904" customFormat="1" x14ac:dyDescent="0.25"/>
    <row r="7905" customFormat="1" x14ac:dyDescent="0.25"/>
    <row r="7906" customFormat="1" x14ac:dyDescent="0.25"/>
    <row r="7907" customFormat="1" x14ac:dyDescent="0.25"/>
    <row r="7908" customFormat="1" x14ac:dyDescent="0.25"/>
    <row r="7909" customFormat="1" x14ac:dyDescent="0.25"/>
    <row r="7910" customFormat="1" x14ac:dyDescent="0.25"/>
    <row r="7911" customFormat="1" x14ac:dyDescent="0.25"/>
    <row r="7912" customFormat="1" x14ac:dyDescent="0.25"/>
    <row r="7913" customFormat="1" x14ac:dyDescent="0.25"/>
    <row r="7914" customFormat="1" x14ac:dyDescent="0.25"/>
    <row r="7915" customFormat="1" x14ac:dyDescent="0.25"/>
    <row r="7916" customFormat="1" x14ac:dyDescent="0.25"/>
    <row r="7917" customFormat="1" x14ac:dyDescent="0.25"/>
    <row r="7918" customFormat="1" x14ac:dyDescent="0.25"/>
    <row r="7919" customFormat="1" x14ac:dyDescent="0.25"/>
    <row r="7920" customFormat="1" x14ac:dyDescent="0.25"/>
    <row r="7921" customFormat="1" x14ac:dyDescent="0.25"/>
    <row r="7922" customFormat="1" x14ac:dyDescent="0.25"/>
    <row r="7923" customFormat="1" x14ac:dyDescent="0.25"/>
    <row r="7924" customFormat="1" x14ac:dyDescent="0.25"/>
    <row r="7925" customFormat="1" x14ac:dyDescent="0.25"/>
    <row r="7926" customFormat="1" x14ac:dyDescent="0.25"/>
    <row r="7927" customFormat="1" x14ac:dyDescent="0.25"/>
    <row r="7928" customFormat="1" x14ac:dyDescent="0.25"/>
    <row r="7929" customFormat="1" x14ac:dyDescent="0.25"/>
    <row r="7930" customFormat="1" x14ac:dyDescent="0.25"/>
    <row r="7931" customFormat="1" x14ac:dyDescent="0.25"/>
    <row r="7932" customFormat="1" x14ac:dyDescent="0.25"/>
    <row r="7933" customFormat="1" x14ac:dyDescent="0.25"/>
    <row r="7934" customFormat="1" x14ac:dyDescent="0.25"/>
    <row r="7935" customFormat="1" x14ac:dyDescent="0.25"/>
    <row r="7936" customFormat="1" x14ac:dyDescent="0.25"/>
    <row r="7937" customFormat="1" x14ac:dyDescent="0.25"/>
    <row r="7938" customFormat="1" x14ac:dyDescent="0.25"/>
    <row r="7939" customFormat="1" x14ac:dyDescent="0.25"/>
    <row r="7940" customFormat="1" x14ac:dyDescent="0.25"/>
    <row r="7941" customFormat="1" x14ac:dyDescent="0.25"/>
    <row r="7942" customFormat="1" x14ac:dyDescent="0.25"/>
    <row r="7943" customFormat="1" x14ac:dyDescent="0.25"/>
    <row r="7944" customFormat="1" x14ac:dyDescent="0.25"/>
    <row r="7945" customFormat="1" x14ac:dyDescent="0.25"/>
    <row r="7946" customFormat="1" x14ac:dyDescent="0.25"/>
    <row r="7947" customFormat="1" x14ac:dyDescent="0.25"/>
    <row r="7948" customFormat="1" x14ac:dyDescent="0.25"/>
    <row r="7949" customFormat="1" x14ac:dyDescent="0.25"/>
    <row r="7950" customFormat="1" x14ac:dyDescent="0.25"/>
    <row r="7951" customFormat="1" x14ac:dyDescent="0.25"/>
    <row r="7952" customFormat="1" x14ac:dyDescent="0.25"/>
    <row r="7953" customFormat="1" x14ac:dyDescent="0.25"/>
    <row r="7954" customFormat="1" x14ac:dyDescent="0.25"/>
    <row r="7955" customFormat="1" x14ac:dyDescent="0.25"/>
    <row r="7956" customFormat="1" x14ac:dyDescent="0.25"/>
    <row r="7957" customFormat="1" x14ac:dyDescent="0.25"/>
    <row r="7958" customFormat="1" x14ac:dyDescent="0.25"/>
    <row r="7959" customFormat="1" x14ac:dyDescent="0.25"/>
    <row r="7960" customFormat="1" x14ac:dyDescent="0.25"/>
    <row r="7961" customFormat="1" x14ac:dyDescent="0.25"/>
    <row r="7962" customFormat="1" x14ac:dyDescent="0.25"/>
    <row r="7963" customFormat="1" x14ac:dyDescent="0.25"/>
    <row r="7964" customFormat="1" x14ac:dyDescent="0.25"/>
    <row r="7965" customFormat="1" x14ac:dyDescent="0.25"/>
    <row r="7966" customFormat="1" x14ac:dyDescent="0.25"/>
    <row r="7967" customFormat="1" x14ac:dyDescent="0.25"/>
    <row r="7968" customFormat="1" x14ac:dyDescent="0.25"/>
    <row r="7969" customFormat="1" x14ac:dyDescent="0.25"/>
    <row r="7970" customFormat="1" x14ac:dyDescent="0.25"/>
    <row r="7971" customFormat="1" x14ac:dyDescent="0.25"/>
    <row r="7972" customFormat="1" x14ac:dyDescent="0.25"/>
    <row r="7973" customFormat="1" x14ac:dyDescent="0.25"/>
    <row r="7974" customFormat="1" x14ac:dyDescent="0.25"/>
    <row r="7975" customFormat="1" x14ac:dyDescent="0.25"/>
    <row r="7976" customFormat="1" x14ac:dyDescent="0.25"/>
    <row r="7977" customFormat="1" x14ac:dyDescent="0.25"/>
    <row r="7978" customFormat="1" x14ac:dyDescent="0.25"/>
    <row r="7979" customFormat="1" x14ac:dyDescent="0.25"/>
    <row r="7980" customFormat="1" x14ac:dyDescent="0.25"/>
    <row r="7981" customFormat="1" x14ac:dyDescent="0.25"/>
    <row r="7982" customFormat="1" x14ac:dyDescent="0.25"/>
    <row r="7983" customFormat="1" x14ac:dyDescent="0.25"/>
    <row r="7984" customFormat="1" x14ac:dyDescent="0.25"/>
    <row r="7985" customFormat="1" x14ac:dyDescent="0.25"/>
    <row r="7986" customFormat="1" x14ac:dyDescent="0.25"/>
    <row r="7987" customFormat="1" x14ac:dyDescent="0.25"/>
    <row r="7988" customFormat="1" x14ac:dyDescent="0.25"/>
    <row r="7989" customFormat="1" x14ac:dyDescent="0.25"/>
    <row r="7990" customFormat="1" x14ac:dyDescent="0.25"/>
    <row r="7991" customFormat="1" x14ac:dyDescent="0.25"/>
    <row r="7992" customFormat="1" x14ac:dyDescent="0.25"/>
    <row r="7993" customFormat="1" x14ac:dyDescent="0.25"/>
    <row r="7994" customFormat="1" x14ac:dyDescent="0.25"/>
    <row r="7995" customFormat="1" x14ac:dyDescent="0.25"/>
    <row r="7996" customFormat="1" x14ac:dyDescent="0.25"/>
    <row r="7997" customFormat="1" x14ac:dyDescent="0.25"/>
    <row r="7998" customFormat="1" x14ac:dyDescent="0.25"/>
    <row r="7999" customFormat="1" x14ac:dyDescent="0.25"/>
    <row r="8000" customFormat="1" x14ac:dyDescent="0.25"/>
    <row r="8001" customFormat="1" x14ac:dyDescent="0.25"/>
    <row r="8002" customFormat="1" x14ac:dyDescent="0.25"/>
    <row r="8003" customFormat="1" x14ac:dyDescent="0.25"/>
    <row r="8004" customFormat="1" x14ac:dyDescent="0.25"/>
    <row r="8005" customFormat="1" x14ac:dyDescent="0.25"/>
    <row r="8006" customFormat="1" x14ac:dyDescent="0.25"/>
    <row r="8007" customFormat="1" x14ac:dyDescent="0.25"/>
    <row r="8008" customFormat="1" x14ac:dyDescent="0.25"/>
    <row r="8009" customFormat="1" x14ac:dyDescent="0.25"/>
    <row r="8010" customFormat="1" x14ac:dyDescent="0.25"/>
    <row r="8011" customFormat="1" x14ac:dyDescent="0.25"/>
    <row r="8012" customFormat="1" x14ac:dyDescent="0.25"/>
    <row r="8013" customFormat="1" x14ac:dyDescent="0.25"/>
    <row r="8014" customFormat="1" x14ac:dyDescent="0.25"/>
    <row r="8015" customFormat="1" x14ac:dyDescent="0.25"/>
    <row r="8016" customFormat="1" x14ac:dyDescent="0.25"/>
    <row r="8017" customFormat="1" x14ac:dyDescent="0.25"/>
    <row r="8018" customFormat="1" x14ac:dyDescent="0.25"/>
    <row r="8019" customFormat="1" x14ac:dyDescent="0.25"/>
    <row r="8020" customFormat="1" x14ac:dyDescent="0.25"/>
    <row r="8021" customFormat="1" x14ac:dyDescent="0.25"/>
    <row r="8022" customFormat="1" x14ac:dyDescent="0.25"/>
    <row r="8023" customFormat="1" x14ac:dyDescent="0.25"/>
    <row r="8024" customFormat="1" x14ac:dyDescent="0.25"/>
    <row r="8025" customFormat="1" x14ac:dyDescent="0.25"/>
    <row r="8026" customFormat="1" x14ac:dyDescent="0.25"/>
    <row r="8027" customFormat="1" x14ac:dyDescent="0.25"/>
    <row r="8028" customFormat="1" x14ac:dyDescent="0.25"/>
    <row r="8029" customFormat="1" x14ac:dyDescent="0.25"/>
    <row r="8030" customFormat="1" x14ac:dyDescent="0.25"/>
    <row r="8031" customFormat="1" x14ac:dyDescent="0.25"/>
    <row r="8032" customFormat="1" x14ac:dyDescent="0.25"/>
    <row r="8033" customFormat="1" x14ac:dyDescent="0.25"/>
    <row r="8034" customFormat="1" x14ac:dyDescent="0.25"/>
    <row r="8035" customFormat="1" x14ac:dyDescent="0.25"/>
    <row r="8036" customFormat="1" x14ac:dyDescent="0.25"/>
    <row r="8037" customFormat="1" x14ac:dyDescent="0.25"/>
    <row r="8038" customFormat="1" x14ac:dyDescent="0.25"/>
    <row r="8039" customFormat="1" x14ac:dyDescent="0.25"/>
    <row r="8040" customFormat="1" x14ac:dyDescent="0.25"/>
    <row r="8041" customFormat="1" x14ac:dyDescent="0.25"/>
    <row r="8042" customFormat="1" x14ac:dyDescent="0.25"/>
    <row r="8043" customFormat="1" x14ac:dyDescent="0.25"/>
    <row r="8044" customFormat="1" x14ac:dyDescent="0.25"/>
    <row r="8045" customFormat="1" x14ac:dyDescent="0.25"/>
    <row r="8046" customFormat="1" x14ac:dyDescent="0.25"/>
    <row r="8047" customFormat="1" x14ac:dyDescent="0.25"/>
    <row r="8048" customFormat="1" x14ac:dyDescent="0.25"/>
    <row r="8049" customFormat="1" x14ac:dyDescent="0.25"/>
    <row r="8050" customFormat="1" x14ac:dyDescent="0.25"/>
    <row r="8051" customFormat="1" x14ac:dyDescent="0.25"/>
    <row r="8052" customFormat="1" x14ac:dyDescent="0.25"/>
    <row r="8053" customFormat="1" x14ac:dyDescent="0.25"/>
    <row r="8054" customFormat="1" x14ac:dyDescent="0.25"/>
    <row r="8055" customFormat="1" x14ac:dyDescent="0.25"/>
    <row r="8056" customFormat="1" x14ac:dyDescent="0.25"/>
    <row r="8057" customFormat="1" x14ac:dyDescent="0.25"/>
    <row r="8058" customFormat="1" x14ac:dyDescent="0.25"/>
    <row r="8059" customFormat="1" x14ac:dyDescent="0.25"/>
    <row r="8060" customFormat="1" x14ac:dyDescent="0.25"/>
    <row r="8061" customFormat="1" x14ac:dyDescent="0.25"/>
    <row r="8062" customFormat="1" x14ac:dyDescent="0.25"/>
    <row r="8063" customFormat="1" x14ac:dyDescent="0.25"/>
    <row r="8064" customFormat="1" x14ac:dyDescent="0.25"/>
    <row r="8065" customFormat="1" x14ac:dyDescent="0.25"/>
    <row r="8066" customFormat="1" x14ac:dyDescent="0.25"/>
    <row r="8067" customFormat="1" x14ac:dyDescent="0.25"/>
    <row r="8068" customFormat="1" x14ac:dyDescent="0.25"/>
    <row r="8069" customFormat="1" x14ac:dyDescent="0.25"/>
    <row r="8070" customFormat="1" x14ac:dyDescent="0.25"/>
    <row r="8071" customFormat="1" x14ac:dyDescent="0.25"/>
    <row r="8072" customFormat="1" x14ac:dyDescent="0.25"/>
    <row r="8073" customFormat="1" x14ac:dyDescent="0.25"/>
    <row r="8074" customFormat="1" x14ac:dyDescent="0.25"/>
    <row r="8075" customFormat="1" x14ac:dyDescent="0.25"/>
    <row r="8076" customFormat="1" x14ac:dyDescent="0.25"/>
    <row r="8077" customFormat="1" x14ac:dyDescent="0.25"/>
    <row r="8078" customFormat="1" x14ac:dyDescent="0.25"/>
    <row r="8079" customFormat="1" x14ac:dyDescent="0.25"/>
    <row r="8080" customFormat="1" x14ac:dyDescent="0.25"/>
    <row r="8081" customFormat="1" x14ac:dyDescent="0.25"/>
    <row r="8082" customFormat="1" x14ac:dyDescent="0.25"/>
    <row r="8083" customFormat="1" x14ac:dyDescent="0.25"/>
    <row r="8084" customFormat="1" x14ac:dyDescent="0.25"/>
    <row r="8085" customFormat="1" x14ac:dyDescent="0.25"/>
    <row r="8086" customFormat="1" x14ac:dyDescent="0.25"/>
    <row r="8087" customFormat="1" x14ac:dyDescent="0.25"/>
    <row r="8088" customFormat="1" x14ac:dyDescent="0.25"/>
    <row r="8089" customFormat="1" x14ac:dyDescent="0.25"/>
    <row r="8090" customFormat="1" x14ac:dyDescent="0.25"/>
    <row r="8091" customFormat="1" x14ac:dyDescent="0.25"/>
    <row r="8092" customFormat="1" x14ac:dyDescent="0.25"/>
    <row r="8093" customFormat="1" x14ac:dyDescent="0.25"/>
    <row r="8094" customFormat="1" x14ac:dyDescent="0.25"/>
    <row r="8095" customFormat="1" x14ac:dyDescent="0.25"/>
    <row r="8096" customFormat="1" x14ac:dyDescent="0.25"/>
    <row r="8097" customFormat="1" x14ac:dyDescent="0.25"/>
    <row r="8098" customFormat="1" x14ac:dyDescent="0.25"/>
    <row r="8099" customFormat="1" x14ac:dyDescent="0.25"/>
    <row r="8100" customFormat="1" x14ac:dyDescent="0.25"/>
    <row r="8101" customFormat="1" x14ac:dyDescent="0.25"/>
    <row r="8102" customFormat="1" x14ac:dyDescent="0.25"/>
    <row r="8103" customFormat="1" x14ac:dyDescent="0.25"/>
    <row r="8104" customFormat="1" x14ac:dyDescent="0.25"/>
    <row r="8105" customFormat="1" x14ac:dyDescent="0.25"/>
    <row r="8106" customFormat="1" x14ac:dyDescent="0.25"/>
    <row r="8107" customFormat="1" x14ac:dyDescent="0.25"/>
    <row r="8108" customFormat="1" x14ac:dyDescent="0.25"/>
    <row r="8109" customFormat="1" x14ac:dyDescent="0.25"/>
    <row r="8110" customFormat="1" x14ac:dyDescent="0.25"/>
    <row r="8111" customFormat="1" x14ac:dyDescent="0.25"/>
    <row r="8112" customFormat="1" x14ac:dyDescent="0.25"/>
    <row r="8113" customFormat="1" x14ac:dyDescent="0.25"/>
    <row r="8114" customFormat="1" x14ac:dyDescent="0.25"/>
    <row r="8115" customFormat="1" x14ac:dyDescent="0.25"/>
    <row r="8116" customFormat="1" x14ac:dyDescent="0.25"/>
    <row r="8117" customFormat="1" x14ac:dyDescent="0.25"/>
    <row r="8118" customFormat="1" x14ac:dyDescent="0.25"/>
    <row r="8119" customFormat="1" x14ac:dyDescent="0.25"/>
    <row r="8120" customFormat="1" x14ac:dyDescent="0.25"/>
    <row r="8121" customFormat="1" x14ac:dyDescent="0.25"/>
    <row r="8122" customFormat="1" x14ac:dyDescent="0.25"/>
    <row r="8123" customFormat="1" x14ac:dyDescent="0.25"/>
    <row r="8124" customFormat="1" x14ac:dyDescent="0.25"/>
    <row r="8125" customFormat="1" x14ac:dyDescent="0.25"/>
    <row r="8126" customFormat="1" x14ac:dyDescent="0.25"/>
    <row r="8127" customFormat="1" x14ac:dyDescent="0.25"/>
    <row r="8128" customFormat="1" x14ac:dyDescent="0.25"/>
    <row r="8129" customFormat="1" x14ac:dyDescent="0.25"/>
    <row r="8130" customFormat="1" x14ac:dyDescent="0.25"/>
    <row r="8131" customFormat="1" x14ac:dyDescent="0.25"/>
    <row r="8132" customFormat="1" x14ac:dyDescent="0.25"/>
    <row r="8133" customFormat="1" x14ac:dyDescent="0.25"/>
    <row r="8134" customFormat="1" x14ac:dyDescent="0.25"/>
    <row r="8135" customFormat="1" x14ac:dyDescent="0.25"/>
    <row r="8136" customFormat="1" x14ac:dyDescent="0.25"/>
    <row r="8137" customFormat="1" x14ac:dyDescent="0.25"/>
    <row r="8138" customFormat="1" x14ac:dyDescent="0.25"/>
    <row r="8139" customFormat="1" x14ac:dyDescent="0.25"/>
    <row r="8140" customFormat="1" x14ac:dyDescent="0.25"/>
    <row r="8141" customFormat="1" x14ac:dyDescent="0.25"/>
    <row r="8142" customFormat="1" x14ac:dyDescent="0.25"/>
    <row r="8143" customFormat="1" x14ac:dyDescent="0.25"/>
    <row r="8144" customFormat="1" x14ac:dyDescent="0.25"/>
    <row r="8145" customFormat="1" x14ac:dyDescent="0.25"/>
    <row r="8146" customFormat="1" x14ac:dyDescent="0.25"/>
    <row r="8147" customFormat="1" x14ac:dyDescent="0.25"/>
    <row r="8148" customFormat="1" x14ac:dyDescent="0.25"/>
    <row r="8149" customFormat="1" x14ac:dyDescent="0.25"/>
    <row r="8150" customFormat="1" x14ac:dyDescent="0.25"/>
    <row r="8151" customFormat="1" x14ac:dyDescent="0.25"/>
    <row r="8152" customFormat="1" x14ac:dyDescent="0.25"/>
    <row r="8153" customFormat="1" x14ac:dyDescent="0.25"/>
    <row r="8154" customFormat="1" x14ac:dyDescent="0.25"/>
    <row r="8155" customFormat="1" x14ac:dyDescent="0.25"/>
    <row r="8156" customFormat="1" x14ac:dyDescent="0.25"/>
    <row r="8157" customFormat="1" x14ac:dyDescent="0.25"/>
    <row r="8158" customFormat="1" x14ac:dyDescent="0.25"/>
    <row r="8159" customFormat="1" x14ac:dyDescent="0.25"/>
    <row r="8160" customFormat="1" x14ac:dyDescent="0.25"/>
    <row r="8161" customFormat="1" x14ac:dyDescent="0.25"/>
    <row r="8162" customFormat="1" x14ac:dyDescent="0.25"/>
    <row r="8163" customFormat="1" x14ac:dyDescent="0.25"/>
    <row r="8164" customFormat="1" x14ac:dyDescent="0.25"/>
    <row r="8165" customFormat="1" x14ac:dyDescent="0.25"/>
    <row r="8166" customFormat="1" x14ac:dyDescent="0.25"/>
    <row r="8167" customFormat="1" x14ac:dyDescent="0.25"/>
    <row r="8168" customFormat="1" x14ac:dyDescent="0.25"/>
    <row r="8169" customFormat="1" x14ac:dyDescent="0.25"/>
    <row r="8170" customFormat="1" x14ac:dyDescent="0.25"/>
    <row r="8171" customFormat="1" x14ac:dyDescent="0.25"/>
    <row r="8172" customFormat="1" x14ac:dyDescent="0.25"/>
    <row r="8173" customFormat="1" x14ac:dyDescent="0.25"/>
    <row r="8174" customFormat="1" x14ac:dyDescent="0.25"/>
    <row r="8175" customFormat="1" x14ac:dyDescent="0.25"/>
    <row r="8176" customFormat="1" x14ac:dyDescent="0.25"/>
    <row r="8177" customFormat="1" x14ac:dyDescent="0.25"/>
    <row r="8178" customFormat="1" x14ac:dyDescent="0.25"/>
    <row r="8179" customFormat="1" x14ac:dyDescent="0.25"/>
    <row r="8180" customFormat="1" x14ac:dyDescent="0.25"/>
    <row r="8181" customFormat="1" x14ac:dyDescent="0.25"/>
    <row r="8182" customFormat="1" x14ac:dyDescent="0.25"/>
    <row r="8183" customFormat="1" x14ac:dyDescent="0.25"/>
    <row r="8184" customFormat="1" x14ac:dyDescent="0.25"/>
    <row r="8185" customFormat="1" x14ac:dyDescent="0.25"/>
    <row r="8186" customFormat="1" x14ac:dyDescent="0.25"/>
    <row r="8187" customFormat="1" x14ac:dyDescent="0.25"/>
    <row r="8188" customFormat="1" x14ac:dyDescent="0.25"/>
    <row r="8189" customFormat="1" x14ac:dyDescent="0.25"/>
    <row r="8190" customFormat="1" x14ac:dyDescent="0.25"/>
    <row r="8191" customFormat="1" x14ac:dyDescent="0.25"/>
    <row r="8192" customFormat="1" x14ac:dyDescent="0.25"/>
    <row r="8193" customFormat="1" x14ac:dyDescent="0.25"/>
    <row r="8194" customFormat="1" x14ac:dyDescent="0.25"/>
    <row r="8195" customFormat="1" x14ac:dyDescent="0.25"/>
    <row r="8196" customFormat="1" x14ac:dyDescent="0.25"/>
    <row r="8197" customFormat="1" x14ac:dyDescent="0.25"/>
    <row r="8198" customFormat="1" x14ac:dyDescent="0.25"/>
    <row r="8199" customFormat="1" x14ac:dyDescent="0.25"/>
    <row r="8200" customFormat="1" x14ac:dyDescent="0.25"/>
    <row r="8201" customFormat="1" x14ac:dyDescent="0.25"/>
    <row r="8202" customFormat="1" x14ac:dyDescent="0.25"/>
    <row r="8203" customFormat="1" x14ac:dyDescent="0.25"/>
    <row r="8204" customFormat="1" x14ac:dyDescent="0.25"/>
    <row r="8205" customFormat="1" x14ac:dyDescent="0.25"/>
    <row r="8206" customFormat="1" x14ac:dyDescent="0.25"/>
    <row r="8207" customFormat="1" x14ac:dyDescent="0.25"/>
    <row r="8208" customFormat="1" x14ac:dyDescent="0.25"/>
    <row r="8209" customFormat="1" x14ac:dyDescent="0.25"/>
    <row r="8210" customFormat="1" x14ac:dyDescent="0.25"/>
    <row r="8211" customFormat="1" x14ac:dyDescent="0.25"/>
    <row r="8212" customFormat="1" x14ac:dyDescent="0.25"/>
    <row r="8213" customFormat="1" x14ac:dyDescent="0.25"/>
    <row r="8214" customFormat="1" x14ac:dyDescent="0.25"/>
    <row r="8215" customFormat="1" x14ac:dyDescent="0.25"/>
    <row r="8216" customFormat="1" x14ac:dyDescent="0.25"/>
    <row r="8217" customFormat="1" x14ac:dyDescent="0.25"/>
    <row r="8218" customFormat="1" x14ac:dyDescent="0.25"/>
    <row r="8219" customFormat="1" x14ac:dyDescent="0.25"/>
    <row r="8220" customFormat="1" x14ac:dyDescent="0.25"/>
    <row r="8221" customFormat="1" x14ac:dyDescent="0.25"/>
    <row r="8222" customFormat="1" x14ac:dyDescent="0.25"/>
    <row r="8223" customFormat="1" x14ac:dyDescent="0.25"/>
    <row r="8224" customFormat="1" x14ac:dyDescent="0.25"/>
    <row r="8225" customFormat="1" x14ac:dyDescent="0.25"/>
    <row r="8226" customFormat="1" x14ac:dyDescent="0.25"/>
    <row r="8227" customFormat="1" x14ac:dyDescent="0.25"/>
    <row r="8228" customFormat="1" x14ac:dyDescent="0.25"/>
    <row r="8229" customFormat="1" x14ac:dyDescent="0.25"/>
    <row r="8230" customFormat="1" x14ac:dyDescent="0.25"/>
    <row r="8231" customFormat="1" x14ac:dyDescent="0.25"/>
    <row r="8232" customFormat="1" x14ac:dyDescent="0.25"/>
    <row r="8233" customFormat="1" x14ac:dyDescent="0.25"/>
    <row r="8234" customFormat="1" x14ac:dyDescent="0.25"/>
    <row r="8235" customFormat="1" x14ac:dyDescent="0.25"/>
    <row r="8236" customFormat="1" x14ac:dyDescent="0.25"/>
    <row r="8237" customFormat="1" x14ac:dyDescent="0.25"/>
    <row r="8238" customFormat="1" x14ac:dyDescent="0.25"/>
    <row r="8239" customFormat="1" x14ac:dyDescent="0.25"/>
    <row r="8240" customFormat="1" x14ac:dyDescent="0.25"/>
    <row r="8241" customFormat="1" x14ac:dyDescent="0.25"/>
    <row r="8242" customFormat="1" x14ac:dyDescent="0.25"/>
    <row r="8243" customFormat="1" x14ac:dyDescent="0.25"/>
    <row r="8244" customFormat="1" x14ac:dyDescent="0.25"/>
    <row r="8245" customFormat="1" x14ac:dyDescent="0.25"/>
    <row r="8246" customFormat="1" x14ac:dyDescent="0.25"/>
    <row r="8247" customFormat="1" x14ac:dyDescent="0.25"/>
    <row r="8248" customFormat="1" x14ac:dyDescent="0.25"/>
    <row r="8249" customFormat="1" x14ac:dyDescent="0.25"/>
    <row r="8250" customFormat="1" x14ac:dyDescent="0.25"/>
    <row r="8251" customFormat="1" x14ac:dyDescent="0.25"/>
    <row r="8252" customFormat="1" x14ac:dyDescent="0.25"/>
    <row r="8253" customFormat="1" x14ac:dyDescent="0.25"/>
    <row r="8254" customFormat="1" x14ac:dyDescent="0.25"/>
    <row r="8255" customFormat="1" x14ac:dyDescent="0.25"/>
    <row r="8256" customFormat="1" x14ac:dyDescent="0.25"/>
    <row r="8257" customFormat="1" x14ac:dyDescent="0.25"/>
    <row r="8258" customFormat="1" x14ac:dyDescent="0.25"/>
    <row r="8259" customFormat="1" x14ac:dyDescent="0.25"/>
    <row r="8260" customFormat="1" x14ac:dyDescent="0.25"/>
    <row r="8261" customFormat="1" x14ac:dyDescent="0.25"/>
    <row r="8262" customFormat="1" x14ac:dyDescent="0.25"/>
    <row r="8263" customFormat="1" x14ac:dyDescent="0.25"/>
    <row r="8264" customFormat="1" x14ac:dyDescent="0.25"/>
    <row r="8265" customFormat="1" x14ac:dyDescent="0.25"/>
    <row r="8266" customFormat="1" x14ac:dyDescent="0.25"/>
    <row r="8267" customFormat="1" x14ac:dyDescent="0.25"/>
    <row r="8268" customFormat="1" x14ac:dyDescent="0.25"/>
    <row r="8269" customFormat="1" x14ac:dyDescent="0.25"/>
    <row r="8270" customFormat="1" x14ac:dyDescent="0.25"/>
    <row r="8271" customFormat="1" x14ac:dyDescent="0.25"/>
    <row r="8272" customFormat="1" x14ac:dyDescent="0.25"/>
    <row r="8273" customFormat="1" x14ac:dyDescent="0.25"/>
    <row r="8274" customFormat="1" x14ac:dyDescent="0.25"/>
    <row r="8275" customFormat="1" x14ac:dyDescent="0.25"/>
    <row r="8276" customFormat="1" x14ac:dyDescent="0.25"/>
    <row r="8277" customFormat="1" x14ac:dyDescent="0.25"/>
    <row r="8278" customFormat="1" x14ac:dyDescent="0.25"/>
    <row r="8279" customFormat="1" x14ac:dyDescent="0.25"/>
    <row r="8280" customFormat="1" x14ac:dyDescent="0.25"/>
    <row r="8281" customFormat="1" x14ac:dyDescent="0.25"/>
    <row r="8282" customFormat="1" x14ac:dyDescent="0.25"/>
    <row r="8283" customFormat="1" x14ac:dyDescent="0.25"/>
    <row r="8284" customFormat="1" x14ac:dyDescent="0.25"/>
    <row r="8285" customFormat="1" x14ac:dyDescent="0.25"/>
    <row r="8286" customFormat="1" x14ac:dyDescent="0.25"/>
    <row r="8287" customFormat="1" x14ac:dyDescent="0.25"/>
    <row r="8288" customFormat="1" x14ac:dyDescent="0.25"/>
    <row r="8289" customFormat="1" x14ac:dyDescent="0.25"/>
    <row r="8290" customFormat="1" x14ac:dyDescent="0.25"/>
    <row r="8291" customFormat="1" x14ac:dyDescent="0.25"/>
    <row r="8292" customFormat="1" x14ac:dyDescent="0.25"/>
    <row r="8293" customFormat="1" x14ac:dyDescent="0.25"/>
    <row r="8294" customFormat="1" x14ac:dyDescent="0.25"/>
    <row r="8295" customFormat="1" x14ac:dyDescent="0.25"/>
    <row r="8296" customFormat="1" x14ac:dyDescent="0.25"/>
    <row r="8297" customFormat="1" x14ac:dyDescent="0.25"/>
    <row r="8298" customFormat="1" x14ac:dyDescent="0.25"/>
    <row r="8299" customFormat="1" x14ac:dyDescent="0.25"/>
    <row r="8300" customFormat="1" x14ac:dyDescent="0.25"/>
    <row r="8301" customFormat="1" x14ac:dyDescent="0.25"/>
    <row r="8302" customFormat="1" x14ac:dyDescent="0.25"/>
    <row r="8303" customFormat="1" x14ac:dyDescent="0.25"/>
    <row r="8304" customFormat="1" x14ac:dyDescent="0.25"/>
    <row r="8305" customFormat="1" x14ac:dyDescent="0.25"/>
    <row r="8306" customFormat="1" x14ac:dyDescent="0.25"/>
    <row r="8307" customFormat="1" x14ac:dyDescent="0.25"/>
    <row r="8308" customFormat="1" x14ac:dyDescent="0.25"/>
    <row r="8309" customFormat="1" x14ac:dyDescent="0.25"/>
    <row r="8310" customFormat="1" x14ac:dyDescent="0.25"/>
    <row r="8311" customFormat="1" x14ac:dyDescent="0.25"/>
    <row r="8312" customFormat="1" x14ac:dyDescent="0.25"/>
    <row r="8313" customFormat="1" x14ac:dyDescent="0.25"/>
    <row r="8314" customFormat="1" x14ac:dyDescent="0.25"/>
    <row r="8315" customFormat="1" x14ac:dyDescent="0.25"/>
    <row r="8316" customFormat="1" x14ac:dyDescent="0.25"/>
    <row r="8317" customFormat="1" x14ac:dyDescent="0.25"/>
    <row r="8318" customFormat="1" x14ac:dyDescent="0.25"/>
    <row r="8319" customFormat="1" x14ac:dyDescent="0.25"/>
    <row r="8320" customFormat="1" x14ac:dyDescent="0.25"/>
    <row r="8321" customFormat="1" x14ac:dyDescent="0.25"/>
    <row r="8322" customFormat="1" x14ac:dyDescent="0.25"/>
    <row r="8323" customFormat="1" x14ac:dyDescent="0.25"/>
    <row r="8324" customFormat="1" x14ac:dyDescent="0.25"/>
    <row r="8325" customFormat="1" x14ac:dyDescent="0.25"/>
    <row r="8326" customFormat="1" x14ac:dyDescent="0.25"/>
    <row r="8327" customFormat="1" x14ac:dyDescent="0.25"/>
    <row r="8328" customFormat="1" x14ac:dyDescent="0.25"/>
    <row r="8329" customFormat="1" x14ac:dyDescent="0.25"/>
    <row r="8330" customFormat="1" x14ac:dyDescent="0.25"/>
    <row r="8331" customFormat="1" x14ac:dyDescent="0.25"/>
    <row r="8332" customFormat="1" x14ac:dyDescent="0.25"/>
    <row r="8333" customFormat="1" x14ac:dyDescent="0.25"/>
    <row r="8334" customFormat="1" x14ac:dyDescent="0.25"/>
    <row r="8335" customFormat="1" x14ac:dyDescent="0.25"/>
    <row r="8336" customFormat="1" x14ac:dyDescent="0.25"/>
    <row r="8337" customFormat="1" x14ac:dyDescent="0.25"/>
    <row r="8338" customFormat="1" x14ac:dyDescent="0.25"/>
    <row r="8339" customFormat="1" x14ac:dyDescent="0.25"/>
    <row r="8340" customFormat="1" x14ac:dyDescent="0.25"/>
    <row r="8341" customFormat="1" x14ac:dyDescent="0.25"/>
    <row r="8342" customFormat="1" x14ac:dyDescent="0.25"/>
    <row r="8343" customFormat="1" x14ac:dyDescent="0.25"/>
    <row r="8344" customFormat="1" x14ac:dyDescent="0.25"/>
    <row r="8345" customFormat="1" x14ac:dyDescent="0.25"/>
    <row r="8346" customFormat="1" x14ac:dyDescent="0.25"/>
    <row r="8347" customFormat="1" x14ac:dyDescent="0.25"/>
    <row r="8348" customFormat="1" x14ac:dyDescent="0.25"/>
    <row r="8349" customFormat="1" x14ac:dyDescent="0.25"/>
    <row r="8350" customFormat="1" x14ac:dyDescent="0.25"/>
    <row r="8351" customFormat="1" x14ac:dyDescent="0.25"/>
    <row r="8352" customFormat="1" x14ac:dyDescent="0.25"/>
    <row r="8353" customFormat="1" x14ac:dyDescent="0.25"/>
    <row r="8354" customFormat="1" x14ac:dyDescent="0.25"/>
    <row r="8355" customFormat="1" x14ac:dyDescent="0.25"/>
    <row r="8356" customFormat="1" x14ac:dyDescent="0.25"/>
    <row r="8357" customFormat="1" x14ac:dyDescent="0.25"/>
    <row r="8358" customFormat="1" x14ac:dyDescent="0.25"/>
    <row r="8359" customFormat="1" x14ac:dyDescent="0.25"/>
    <row r="8360" customFormat="1" x14ac:dyDescent="0.25"/>
    <row r="8361" customFormat="1" x14ac:dyDescent="0.25"/>
    <row r="8362" customFormat="1" x14ac:dyDescent="0.25"/>
    <row r="8363" customFormat="1" x14ac:dyDescent="0.25"/>
    <row r="8364" customFormat="1" x14ac:dyDescent="0.25"/>
    <row r="8365" customFormat="1" x14ac:dyDescent="0.25"/>
    <row r="8366" customFormat="1" x14ac:dyDescent="0.25"/>
    <row r="8367" customFormat="1" x14ac:dyDescent="0.25"/>
    <row r="8368" customFormat="1" x14ac:dyDescent="0.25"/>
    <row r="8369" customFormat="1" x14ac:dyDescent="0.25"/>
    <row r="8370" customFormat="1" x14ac:dyDescent="0.25"/>
    <row r="8371" customFormat="1" x14ac:dyDescent="0.25"/>
    <row r="8372" customFormat="1" x14ac:dyDescent="0.25"/>
    <row r="8373" customFormat="1" x14ac:dyDescent="0.25"/>
    <row r="8374" customFormat="1" x14ac:dyDescent="0.25"/>
    <row r="8375" customFormat="1" x14ac:dyDescent="0.25"/>
    <row r="8376" customFormat="1" x14ac:dyDescent="0.25"/>
    <row r="8377" customFormat="1" x14ac:dyDescent="0.25"/>
    <row r="8378" customFormat="1" x14ac:dyDescent="0.25"/>
    <row r="8379" customFormat="1" x14ac:dyDescent="0.25"/>
    <row r="8380" customFormat="1" x14ac:dyDescent="0.25"/>
    <row r="8381" customFormat="1" x14ac:dyDescent="0.25"/>
    <row r="8382" customFormat="1" x14ac:dyDescent="0.25"/>
    <row r="8383" customFormat="1" x14ac:dyDescent="0.25"/>
    <row r="8384" customFormat="1" x14ac:dyDescent="0.25"/>
    <row r="8385" customFormat="1" x14ac:dyDescent="0.25"/>
    <row r="8386" customFormat="1" x14ac:dyDescent="0.25"/>
    <row r="8387" customFormat="1" x14ac:dyDescent="0.25"/>
    <row r="8388" customFormat="1" x14ac:dyDescent="0.25"/>
    <row r="8389" customFormat="1" x14ac:dyDescent="0.25"/>
    <row r="8390" customFormat="1" x14ac:dyDescent="0.25"/>
    <row r="8391" customFormat="1" x14ac:dyDescent="0.25"/>
    <row r="8392" customFormat="1" x14ac:dyDescent="0.25"/>
    <row r="8393" customFormat="1" x14ac:dyDescent="0.25"/>
    <row r="8394" customFormat="1" x14ac:dyDescent="0.25"/>
    <row r="8395" customFormat="1" x14ac:dyDescent="0.25"/>
    <row r="8396" customFormat="1" x14ac:dyDescent="0.25"/>
    <row r="8397" customFormat="1" x14ac:dyDescent="0.25"/>
    <row r="8398" customFormat="1" x14ac:dyDescent="0.25"/>
    <row r="8399" customFormat="1" x14ac:dyDescent="0.25"/>
    <row r="8400" customFormat="1" x14ac:dyDescent="0.25"/>
    <row r="8401" customFormat="1" x14ac:dyDescent="0.25"/>
    <row r="8402" customFormat="1" x14ac:dyDescent="0.25"/>
    <row r="8403" customFormat="1" x14ac:dyDescent="0.25"/>
    <row r="8404" customFormat="1" x14ac:dyDescent="0.25"/>
    <row r="8405" customFormat="1" x14ac:dyDescent="0.25"/>
    <row r="8406" customFormat="1" x14ac:dyDescent="0.25"/>
    <row r="8407" customFormat="1" x14ac:dyDescent="0.25"/>
    <row r="8408" customFormat="1" x14ac:dyDescent="0.25"/>
    <row r="8409" customFormat="1" x14ac:dyDescent="0.25"/>
    <row r="8410" customFormat="1" x14ac:dyDescent="0.25"/>
    <row r="8411" customFormat="1" x14ac:dyDescent="0.25"/>
    <row r="8412" customFormat="1" x14ac:dyDescent="0.25"/>
    <row r="8413" customFormat="1" x14ac:dyDescent="0.25"/>
    <row r="8414" customFormat="1" x14ac:dyDescent="0.25"/>
    <row r="8415" customFormat="1" x14ac:dyDescent="0.25"/>
    <row r="8416" customFormat="1" x14ac:dyDescent="0.25"/>
    <row r="8417" customFormat="1" x14ac:dyDescent="0.25"/>
    <row r="8418" customFormat="1" x14ac:dyDescent="0.25"/>
    <row r="8419" customFormat="1" x14ac:dyDescent="0.25"/>
    <row r="8420" customFormat="1" x14ac:dyDescent="0.25"/>
    <row r="8421" customFormat="1" x14ac:dyDescent="0.25"/>
    <row r="8422" customFormat="1" x14ac:dyDescent="0.25"/>
    <row r="8423" customFormat="1" x14ac:dyDescent="0.25"/>
    <row r="8424" customFormat="1" x14ac:dyDescent="0.25"/>
    <row r="8425" customFormat="1" x14ac:dyDescent="0.25"/>
    <row r="8426" customFormat="1" x14ac:dyDescent="0.25"/>
    <row r="8427" customFormat="1" x14ac:dyDescent="0.25"/>
    <row r="8428" customFormat="1" x14ac:dyDescent="0.25"/>
    <row r="8429" customFormat="1" x14ac:dyDescent="0.25"/>
    <row r="8430" customFormat="1" x14ac:dyDescent="0.25"/>
    <row r="8431" customFormat="1" x14ac:dyDescent="0.25"/>
    <row r="8432" customFormat="1" x14ac:dyDescent="0.25"/>
    <row r="8433" customFormat="1" x14ac:dyDescent="0.25"/>
    <row r="8434" customFormat="1" x14ac:dyDescent="0.25"/>
    <row r="8435" customFormat="1" x14ac:dyDescent="0.25"/>
    <row r="8436" customFormat="1" x14ac:dyDescent="0.25"/>
    <row r="8437" customFormat="1" x14ac:dyDescent="0.25"/>
    <row r="8438" customFormat="1" x14ac:dyDescent="0.25"/>
    <row r="8439" customFormat="1" x14ac:dyDescent="0.25"/>
    <row r="8440" customFormat="1" x14ac:dyDescent="0.25"/>
    <row r="8441" customFormat="1" x14ac:dyDescent="0.25"/>
    <row r="8442" customFormat="1" x14ac:dyDescent="0.25"/>
    <row r="8443" customFormat="1" x14ac:dyDescent="0.25"/>
    <row r="8444" customFormat="1" x14ac:dyDescent="0.25"/>
    <row r="8445" customFormat="1" x14ac:dyDescent="0.25"/>
    <row r="8446" customFormat="1" x14ac:dyDescent="0.25"/>
    <row r="8447" customFormat="1" x14ac:dyDescent="0.25"/>
    <row r="8448" customFormat="1" x14ac:dyDescent="0.25"/>
    <row r="8449" customFormat="1" x14ac:dyDescent="0.25"/>
    <row r="8450" customFormat="1" x14ac:dyDescent="0.25"/>
    <row r="8451" customFormat="1" x14ac:dyDescent="0.25"/>
    <row r="8452" customFormat="1" x14ac:dyDescent="0.25"/>
    <row r="8453" customFormat="1" x14ac:dyDescent="0.25"/>
    <row r="8454" customFormat="1" x14ac:dyDescent="0.25"/>
    <row r="8455" customFormat="1" x14ac:dyDescent="0.25"/>
    <row r="8456" customFormat="1" x14ac:dyDescent="0.25"/>
    <row r="8457" customFormat="1" x14ac:dyDescent="0.25"/>
    <row r="8458" customFormat="1" x14ac:dyDescent="0.25"/>
    <row r="8459" customFormat="1" x14ac:dyDescent="0.25"/>
    <row r="8460" customFormat="1" x14ac:dyDescent="0.25"/>
    <row r="8461" customFormat="1" x14ac:dyDescent="0.25"/>
    <row r="8462" customFormat="1" x14ac:dyDescent="0.25"/>
    <row r="8463" customFormat="1" x14ac:dyDescent="0.25"/>
    <row r="8464" customFormat="1" x14ac:dyDescent="0.25"/>
    <row r="8465" customFormat="1" x14ac:dyDescent="0.25"/>
    <row r="8466" customFormat="1" x14ac:dyDescent="0.25"/>
    <row r="8467" customFormat="1" x14ac:dyDescent="0.25"/>
    <row r="8468" customFormat="1" x14ac:dyDescent="0.25"/>
    <row r="8469" customFormat="1" x14ac:dyDescent="0.25"/>
    <row r="8470" customFormat="1" x14ac:dyDescent="0.25"/>
    <row r="8471" customFormat="1" x14ac:dyDescent="0.25"/>
    <row r="8472" customFormat="1" x14ac:dyDescent="0.25"/>
    <row r="8473" customFormat="1" x14ac:dyDescent="0.25"/>
    <row r="8474" customFormat="1" x14ac:dyDescent="0.25"/>
    <row r="8475" customFormat="1" x14ac:dyDescent="0.25"/>
    <row r="8476" customFormat="1" x14ac:dyDescent="0.25"/>
    <row r="8477" customFormat="1" x14ac:dyDescent="0.25"/>
    <row r="8478" customFormat="1" x14ac:dyDescent="0.25"/>
    <row r="8479" customFormat="1" x14ac:dyDescent="0.25"/>
    <row r="8480" customFormat="1" x14ac:dyDescent="0.25"/>
    <row r="8481" customFormat="1" x14ac:dyDescent="0.25"/>
    <row r="8482" customFormat="1" x14ac:dyDescent="0.25"/>
    <row r="8483" customFormat="1" x14ac:dyDescent="0.25"/>
    <row r="8484" customFormat="1" x14ac:dyDescent="0.25"/>
    <row r="8485" customFormat="1" x14ac:dyDescent="0.25"/>
    <row r="8486" customFormat="1" x14ac:dyDescent="0.25"/>
    <row r="8487" customFormat="1" x14ac:dyDescent="0.25"/>
    <row r="8488" customFormat="1" x14ac:dyDescent="0.25"/>
    <row r="8489" customFormat="1" x14ac:dyDescent="0.25"/>
    <row r="8490" customFormat="1" x14ac:dyDescent="0.25"/>
    <row r="8491" customFormat="1" x14ac:dyDescent="0.25"/>
    <row r="8492" customFormat="1" x14ac:dyDescent="0.25"/>
    <row r="8493" customFormat="1" x14ac:dyDescent="0.25"/>
    <row r="8494" customFormat="1" x14ac:dyDescent="0.25"/>
    <row r="8495" customFormat="1" x14ac:dyDescent="0.25"/>
    <row r="8496" customFormat="1" x14ac:dyDescent="0.25"/>
    <row r="8497" customFormat="1" x14ac:dyDescent="0.25"/>
    <row r="8498" customFormat="1" x14ac:dyDescent="0.25"/>
    <row r="8499" customFormat="1" x14ac:dyDescent="0.25"/>
    <row r="8500" customFormat="1" x14ac:dyDescent="0.25"/>
    <row r="8501" customFormat="1" x14ac:dyDescent="0.25"/>
    <row r="8502" customFormat="1" x14ac:dyDescent="0.25"/>
    <row r="8503" customFormat="1" x14ac:dyDescent="0.25"/>
    <row r="8504" customFormat="1" x14ac:dyDescent="0.25"/>
    <row r="8505" customFormat="1" x14ac:dyDescent="0.25"/>
    <row r="8506" customFormat="1" x14ac:dyDescent="0.25"/>
    <row r="8507" customFormat="1" x14ac:dyDescent="0.25"/>
    <row r="8508" customFormat="1" x14ac:dyDescent="0.25"/>
    <row r="8509" customFormat="1" x14ac:dyDescent="0.25"/>
    <row r="8510" customFormat="1" x14ac:dyDescent="0.25"/>
    <row r="8511" customFormat="1" x14ac:dyDescent="0.25"/>
    <row r="8512" customFormat="1" x14ac:dyDescent="0.25"/>
    <row r="8513" customFormat="1" x14ac:dyDescent="0.25"/>
    <row r="8514" customFormat="1" x14ac:dyDescent="0.25"/>
    <row r="8515" customFormat="1" x14ac:dyDescent="0.25"/>
    <row r="8516" customFormat="1" x14ac:dyDescent="0.25"/>
    <row r="8517" customFormat="1" x14ac:dyDescent="0.25"/>
    <row r="8518" customFormat="1" x14ac:dyDescent="0.25"/>
    <row r="8519" customFormat="1" x14ac:dyDescent="0.25"/>
    <row r="8520" customFormat="1" x14ac:dyDescent="0.25"/>
    <row r="8521" customFormat="1" x14ac:dyDescent="0.25"/>
    <row r="8522" customFormat="1" x14ac:dyDescent="0.25"/>
    <row r="8523" customFormat="1" x14ac:dyDescent="0.25"/>
    <row r="8524" customFormat="1" x14ac:dyDescent="0.25"/>
    <row r="8525" customFormat="1" x14ac:dyDescent="0.25"/>
    <row r="8526" customFormat="1" x14ac:dyDescent="0.25"/>
    <row r="8527" customFormat="1" x14ac:dyDescent="0.25"/>
    <row r="8528" customFormat="1" x14ac:dyDescent="0.25"/>
    <row r="8529" customFormat="1" x14ac:dyDescent="0.25"/>
    <row r="8530" customFormat="1" x14ac:dyDescent="0.25"/>
    <row r="8531" customFormat="1" x14ac:dyDescent="0.25"/>
    <row r="8532" customFormat="1" x14ac:dyDescent="0.25"/>
    <row r="8533" customFormat="1" x14ac:dyDescent="0.25"/>
    <row r="8534" customFormat="1" x14ac:dyDescent="0.25"/>
    <row r="8535" customFormat="1" x14ac:dyDescent="0.25"/>
    <row r="8536" customFormat="1" x14ac:dyDescent="0.25"/>
    <row r="8537" customFormat="1" x14ac:dyDescent="0.25"/>
    <row r="8538" customFormat="1" x14ac:dyDescent="0.25"/>
    <row r="8539" customFormat="1" x14ac:dyDescent="0.25"/>
    <row r="8540" customFormat="1" x14ac:dyDescent="0.25"/>
    <row r="8541" customFormat="1" x14ac:dyDescent="0.25"/>
    <row r="8542" customFormat="1" x14ac:dyDescent="0.25"/>
    <row r="8543" customFormat="1" x14ac:dyDescent="0.25"/>
    <row r="8544" customFormat="1" x14ac:dyDescent="0.25"/>
    <row r="8545" customFormat="1" x14ac:dyDescent="0.25"/>
    <row r="8546" customFormat="1" x14ac:dyDescent="0.25"/>
    <row r="8547" customFormat="1" x14ac:dyDescent="0.25"/>
    <row r="8548" customFormat="1" x14ac:dyDescent="0.25"/>
    <row r="8549" customFormat="1" x14ac:dyDescent="0.25"/>
    <row r="8550" customFormat="1" x14ac:dyDescent="0.25"/>
    <row r="8551" customFormat="1" x14ac:dyDescent="0.25"/>
    <row r="8552" customFormat="1" x14ac:dyDescent="0.25"/>
    <row r="8553" customFormat="1" x14ac:dyDescent="0.25"/>
    <row r="8554" customFormat="1" x14ac:dyDescent="0.25"/>
    <row r="8555" customFormat="1" x14ac:dyDescent="0.25"/>
    <row r="8556" customFormat="1" x14ac:dyDescent="0.25"/>
    <row r="8557" customFormat="1" x14ac:dyDescent="0.25"/>
    <row r="8558" customFormat="1" x14ac:dyDescent="0.25"/>
    <row r="8559" customFormat="1" x14ac:dyDescent="0.25"/>
    <row r="8560" customFormat="1" x14ac:dyDescent="0.25"/>
    <row r="8561" customFormat="1" x14ac:dyDescent="0.25"/>
    <row r="8562" customFormat="1" x14ac:dyDescent="0.25"/>
    <row r="8563" customFormat="1" x14ac:dyDescent="0.25"/>
    <row r="8564" customFormat="1" x14ac:dyDescent="0.25"/>
    <row r="8565" customFormat="1" x14ac:dyDescent="0.25"/>
    <row r="8566" customFormat="1" x14ac:dyDescent="0.25"/>
    <row r="8567" customFormat="1" x14ac:dyDescent="0.25"/>
    <row r="8568" customFormat="1" x14ac:dyDescent="0.25"/>
    <row r="8569" customFormat="1" x14ac:dyDescent="0.25"/>
    <row r="8570" customFormat="1" x14ac:dyDescent="0.25"/>
    <row r="8571" customFormat="1" x14ac:dyDescent="0.25"/>
    <row r="8572" customFormat="1" x14ac:dyDescent="0.25"/>
    <row r="8573" customFormat="1" x14ac:dyDescent="0.25"/>
    <row r="8574" customFormat="1" x14ac:dyDescent="0.25"/>
    <row r="8575" customFormat="1" x14ac:dyDescent="0.25"/>
    <row r="8576" customFormat="1" x14ac:dyDescent="0.25"/>
    <row r="8577" customFormat="1" x14ac:dyDescent="0.25"/>
    <row r="8578" customFormat="1" x14ac:dyDescent="0.25"/>
    <row r="8579" customFormat="1" x14ac:dyDescent="0.25"/>
    <row r="8580" customFormat="1" x14ac:dyDescent="0.25"/>
    <row r="8581" customFormat="1" x14ac:dyDescent="0.25"/>
    <row r="8582" customFormat="1" x14ac:dyDescent="0.25"/>
    <row r="8583" customFormat="1" x14ac:dyDescent="0.25"/>
    <row r="8584" customFormat="1" x14ac:dyDescent="0.25"/>
    <row r="8585" customFormat="1" x14ac:dyDescent="0.25"/>
    <row r="8586" customFormat="1" x14ac:dyDescent="0.25"/>
    <row r="8587" customFormat="1" x14ac:dyDescent="0.25"/>
    <row r="8588" customFormat="1" x14ac:dyDescent="0.25"/>
    <row r="8589" customFormat="1" x14ac:dyDescent="0.25"/>
    <row r="8590" customFormat="1" x14ac:dyDescent="0.25"/>
    <row r="8591" customFormat="1" x14ac:dyDescent="0.25"/>
    <row r="8592" customFormat="1" x14ac:dyDescent="0.25"/>
    <row r="8593" customFormat="1" x14ac:dyDescent="0.25"/>
    <row r="8594" customFormat="1" x14ac:dyDescent="0.25"/>
    <row r="8595" customFormat="1" x14ac:dyDescent="0.25"/>
    <row r="8596" customFormat="1" x14ac:dyDescent="0.25"/>
    <row r="8597" customFormat="1" x14ac:dyDescent="0.25"/>
    <row r="8598" customFormat="1" x14ac:dyDescent="0.25"/>
    <row r="8599" customFormat="1" x14ac:dyDescent="0.25"/>
    <row r="8600" customFormat="1" x14ac:dyDescent="0.25"/>
    <row r="8601" customFormat="1" x14ac:dyDescent="0.25"/>
    <row r="8602" customFormat="1" x14ac:dyDescent="0.25"/>
    <row r="8603" customFormat="1" x14ac:dyDescent="0.25"/>
    <row r="8604" customFormat="1" x14ac:dyDescent="0.25"/>
    <row r="8605" customFormat="1" x14ac:dyDescent="0.25"/>
    <row r="8606" customFormat="1" x14ac:dyDescent="0.25"/>
    <row r="8607" customFormat="1" x14ac:dyDescent="0.25"/>
    <row r="8608" customFormat="1" x14ac:dyDescent="0.25"/>
    <row r="8609" customFormat="1" x14ac:dyDescent="0.25"/>
    <row r="8610" customFormat="1" x14ac:dyDescent="0.25"/>
    <row r="8611" customFormat="1" x14ac:dyDescent="0.25"/>
    <row r="8612" customFormat="1" x14ac:dyDescent="0.25"/>
    <row r="8613" customFormat="1" x14ac:dyDescent="0.25"/>
    <row r="8614" customFormat="1" x14ac:dyDescent="0.25"/>
    <row r="8615" customFormat="1" x14ac:dyDescent="0.25"/>
    <row r="8616" customFormat="1" x14ac:dyDescent="0.25"/>
    <row r="8617" customFormat="1" x14ac:dyDescent="0.25"/>
    <row r="8618" customFormat="1" x14ac:dyDescent="0.25"/>
    <row r="8619" customFormat="1" x14ac:dyDescent="0.25"/>
    <row r="8620" customFormat="1" x14ac:dyDescent="0.25"/>
    <row r="8621" customFormat="1" x14ac:dyDescent="0.25"/>
    <row r="8622" customFormat="1" x14ac:dyDescent="0.25"/>
    <row r="8623" customFormat="1" x14ac:dyDescent="0.25"/>
    <row r="8624" customFormat="1" x14ac:dyDescent="0.25"/>
    <row r="8625" customFormat="1" x14ac:dyDescent="0.25"/>
    <row r="8626" customFormat="1" x14ac:dyDescent="0.25"/>
    <row r="8627" customFormat="1" x14ac:dyDescent="0.25"/>
    <row r="8628" customFormat="1" x14ac:dyDescent="0.25"/>
    <row r="8629" customFormat="1" x14ac:dyDescent="0.25"/>
    <row r="8630" customFormat="1" x14ac:dyDescent="0.25"/>
    <row r="8631" customFormat="1" x14ac:dyDescent="0.25"/>
    <row r="8632" customFormat="1" x14ac:dyDescent="0.25"/>
    <row r="8633" customFormat="1" x14ac:dyDescent="0.25"/>
    <row r="8634" customFormat="1" x14ac:dyDescent="0.25"/>
    <row r="8635" customFormat="1" x14ac:dyDescent="0.25"/>
    <row r="8636" customFormat="1" x14ac:dyDescent="0.25"/>
    <row r="8637" customFormat="1" x14ac:dyDescent="0.25"/>
    <row r="8638" customFormat="1" x14ac:dyDescent="0.25"/>
    <row r="8639" customFormat="1" x14ac:dyDescent="0.25"/>
    <row r="8640" customFormat="1" x14ac:dyDescent="0.25"/>
    <row r="8641" customFormat="1" x14ac:dyDescent="0.25"/>
    <row r="8642" customFormat="1" x14ac:dyDescent="0.25"/>
    <row r="8643" customFormat="1" x14ac:dyDescent="0.25"/>
    <row r="8644" customFormat="1" x14ac:dyDescent="0.25"/>
    <row r="8645" customFormat="1" x14ac:dyDescent="0.25"/>
    <row r="8646" customFormat="1" x14ac:dyDescent="0.25"/>
    <row r="8647" customFormat="1" x14ac:dyDescent="0.25"/>
    <row r="8648" customFormat="1" x14ac:dyDescent="0.25"/>
    <row r="8649" customFormat="1" x14ac:dyDescent="0.25"/>
    <row r="8650" customFormat="1" x14ac:dyDescent="0.25"/>
    <row r="8651" customFormat="1" x14ac:dyDescent="0.25"/>
    <row r="8652" customFormat="1" x14ac:dyDescent="0.25"/>
    <row r="8653" customFormat="1" x14ac:dyDescent="0.25"/>
    <row r="8654" customFormat="1" x14ac:dyDescent="0.25"/>
    <row r="8655" customFormat="1" x14ac:dyDescent="0.25"/>
    <row r="8656" customFormat="1" x14ac:dyDescent="0.25"/>
    <row r="8657" customFormat="1" x14ac:dyDescent="0.25"/>
    <row r="8658" customFormat="1" x14ac:dyDescent="0.25"/>
    <row r="8659" customFormat="1" x14ac:dyDescent="0.25"/>
    <row r="8660" customFormat="1" x14ac:dyDescent="0.25"/>
    <row r="8661" customFormat="1" x14ac:dyDescent="0.25"/>
    <row r="8662" customFormat="1" x14ac:dyDescent="0.25"/>
    <row r="8663" customFormat="1" x14ac:dyDescent="0.25"/>
    <row r="8664" customFormat="1" x14ac:dyDescent="0.25"/>
    <row r="8665" customFormat="1" x14ac:dyDescent="0.25"/>
    <row r="8666" customFormat="1" x14ac:dyDescent="0.25"/>
    <row r="8667" customFormat="1" x14ac:dyDescent="0.25"/>
    <row r="8668" customFormat="1" x14ac:dyDescent="0.25"/>
    <row r="8669" customFormat="1" x14ac:dyDescent="0.25"/>
    <row r="8670" customFormat="1" x14ac:dyDescent="0.25"/>
    <row r="8671" customFormat="1" x14ac:dyDescent="0.25"/>
    <row r="8672" customFormat="1" x14ac:dyDescent="0.25"/>
    <row r="8673" customFormat="1" x14ac:dyDescent="0.25"/>
    <row r="8674" customFormat="1" x14ac:dyDescent="0.25"/>
    <row r="8675" customFormat="1" x14ac:dyDescent="0.25"/>
    <row r="8676" customFormat="1" x14ac:dyDescent="0.25"/>
    <row r="8677" customFormat="1" x14ac:dyDescent="0.25"/>
    <row r="8678" customFormat="1" x14ac:dyDescent="0.25"/>
    <row r="8679" customFormat="1" x14ac:dyDescent="0.25"/>
    <row r="8680" customFormat="1" x14ac:dyDescent="0.25"/>
    <row r="8681" customFormat="1" x14ac:dyDescent="0.25"/>
    <row r="8682" customFormat="1" x14ac:dyDescent="0.25"/>
    <row r="8683" customFormat="1" x14ac:dyDescent="0.25"/>
    <row r="8684" customFormat="1" x14ac:dyDescent="0.25"/>
    <row r="8685" customFormat="1" x14ac:dyDescent="0.25"/>
    <row r="8686" customFormat="1" x14ac:dyDescent="0.25"/>
    <row r="8687" customFormat="1" x14ac:dyDescent="0.25"/>
    <row r="8688" customFormat="1" x14ac:dyDescent="0.25"/>
    <row r="8689" customFormat="1" x14ac:dyDescent="0.25"/>
    <row r="8690" customFormat="1" x14ac:dyDescent="0.25"/>
    <row r="8691" customFormat="1" x14ac:dyDescent="0.25"/>
    <row r="8692" customFormat="1" x14ac:dyDescent="0.25"/>
    <row r="8693" customFormat="1" x14ac:dyDescent="0.25"/>
    <row r="8694" customFormat="1" x14ac:dyDescent="0.25"/>
    <row r="8695" customFormat="1" x14ac:dyDescent="0.25"/>
    <row r="8696" customFormat="1" x14ac:dyDescent="0.25"/>
    <row r="8697" customFormat="1" x14ac:dyDescent="0.25"/>
    <row r="8698" customFormat="1" x14ac:dyDescent="0.25"/>
    <row r="8699" customFormat="1" x14ac:dyDescent="0.25"/>
    <row r="8700" customFormat="1" x14ac:dyDescent="0.25"/>
    <row r="8701" customFormat="1" x14ac:dyDescent="0.25"/>
    <row r="8702" customFormat="1" x14ac:dyDescent="0.25"/>
    <row r="8703" customFormat="1" x14ac:dyDescent="0.25"/>
    <row r="8704" customFormat="1" x14ac:dyDescent="0.25"/>
    <row r="8705" customFormat="1" x14ac:dyDescent="0.25"/>
    <row r="8706" customFormat="1" x14ac:dyDescent="0.25"/>
    <row r="8707" customFormat="1" x14ac:dyDescent="0.25"/>
    <row r="8708" customFormat="1" x14ac:dyDescent="0.25"/>
    <row r="8709" customFormat="1" x14ac:dyDescent="0.25"/>
    <row r="8710" customFormat="1" x14ac:dyDescent="0.25"/>
    <row r="8711" customFormat="1" x14ac:dyDescent="0.25"/>
    <row r="8712" customFormat="1" x14ac:dyDescent="0.25"/>
    <row r="8713" customFormat="1" x14ac:dyDescent="0.25"/>
    <row r="8714" customFormat="1" x14ac:dyDescent="0.25"/>
    <row r="8715" customFormat="1" x14ac:dyDescent="0.25"/>
    <row r="8716" customFormat="1" x14ac:dyDescent="0.25"/>
    <row r="8717" customFormat="1" x14ac:dyDescent="0.25"/>
    <row r="8718" customFormat="1" x14ac:dyDescent="0.25"/>
    <row r="8719" customFormat="1" x14ac:dyDescent="0.25"/>
    <row r="8720" customFormat="1" x14ac:dyDescent="0.25"/>
    <row r="8721" customFormat="1" x14ac:dyDescent="0.25"/>
    <row r="8722" customFormat="1" x14ac:dyDescent="0.25"/>
    <row r="8723" customFormat="1" x14ac:dyDescent="0.25"/>
    <row r="8724" customFormat="1" x14ac:dyDescent="0.25"/>
    <row r="8725" customFormat="1" x14ac:dyDescent="0.25"/>
    <row r="8726" customFormat="1" x14ac:dyDescent="0.25"/>
    <row r="8727" customFormat="1" x14ac:dyDescent="0.25"/>
    <row r="8728" customFormat="1" x14ac:dyDescent="0.25"/>
    <row r="8729" customFormat="1" x14ac:dyDescent="0.25"/>
    <row r="8730" customFormat="1" x14ac:dyDescent="0.25"/>
    <row r="8731" customFormat="1" x14ac:dyDescent="0.25"/>
    <row r="8732" customFormat="1" x14ac:dyDescent="0.25"/>
    <row r="8733" customFormat="1" x14ac:dyDescent="0.25"/>
    <row r="8734" customFormat="1" x14ac:dyDescent="0.25"/>
    <row r="8735" customFormat="1" x14ac:dyDescent="0.25"/>
    <row r="8736" customFormat="1" x14ac:dyDescent="0.25"/>
    <row r="8737" customFormat="1" x14ac:dyDescent="0.25"/>
    <row r="8738" customFormat="1" x14ac:dyDescent="0.25"/>
    <row r="8739" customFormat="1" x14ac:dyDescent="0.25"/>
    <row r="8740" customFormat="1" x14ac:dyDescent="0.25"/>
    <row r="8741" customFormat="1" x14ac:dyDescent="0.25"/>
    <row r="8742" customFormat="1" x14ac:dyDescent="0.25"/>
    <row r="8743" customFormat="1" x14ac:dyDescent="0.25"/>
    <row r="8744" customFormat="1" x14ac:dyDescent="0.25"/>
    <row r="8745" customFormat="1" x14ac:dyDescent="0.25"/>
    <row r="8746" customFormat="1" x14ac:dyDescent="0.25"/>
    <row r="8747" customFormat="1" x14ac:dyDescent="0.25"/>
    <row r="8748" customFormat="1" x14ac:dyDescent="0.25"/>
    <row r="8749" customFormat="1" x14ac:dyDescent="0.25"/>
    <row r="8750" customFormat="1" x14ac:dyDescent="0.25"/>
    <row r="8751" customFormat="1" x14ac:dyDescent="0.25"/>
    <row r="8752" customFormat="1" x14ac:dyDescent="0.25"/>
    <row r="8753" customFormat="1" x14ac:dyDescent="0.25"/>
    <row r="8754" customFormat="1" x14ac:dyDescent="0.25"/>
    <row r="8755" customFormat="1" x14ac:dyDescent="0.25"/>
    <row r="8756" customFormat="1" x14ac:dyDescent="0.25"/>
    <row r="8757" customFormat="1" x14ac:dyDescent="0.25"/>
    <row r="8758" customFormat="1" x14ac:dyDescent="0.25"/>
    <row r="8759" customFormat="1" x14ac:dyDescent="0.25"/>
    <row r="8760" customFormat="1" x14ac:dyDescent="0.25"/>
    <row r="8761" customFormat="1" x14ac:dyDescent="0.25"/>
    <row r="8762" customFormat="1" x14ac:dyDescent="0.25"/>
    <row r="8763" customFormat="1" x14ac:dyDescent="0.25"/>
    <row r="8764" customFormat="1" x14ac:dyDescent="0.25"/>
    <row r="8765" customFormat="1" x14ac:dyDescent="0.25"/>
    <row r="8766" customFormat="1" x14ac:dyDescent="0.25"/>
    <row r="8767" customFormat="1" x14ac:dyDescent="0.25"/>
    <row r="8768" customFormat="1" x14ac:dyDescent="0.25"/>
    <row r="8769" customFormat="1" x14ac:dyDescent="0.25"/>
    <row r="8770" customFormat="1" x14ac:dyDescent="0.25"/>
    <row r="8771" customFormat="1" x14ac:dyDescent="0.25"/>
    <row r="8772" customFormat="1" x14ac:dyDescent="0.25"/>
    <row r="8773" customFormat="1" x14ac:dyDescent="0.25"/>
    <row r="8774" customFormat="1" x14ac:dyDescent="0.25"/>
    <row r="8775" customFormat="1" x14ac:dyDescent="0.25"/>
    <row r="8776" customFormat="1" x14ac:dyDescent="0.25"/>
    <row r="8777" customFormat="1" x14ac:dyDescent="0.25"/>
    <row r="8778" customFormat="1" x14ac:dyDescent="0.25"/>
    <row r="8779" customFormat="1" x14ac:dyDescent="0.25"/>
    <row r="8780" customFormat="1" x14ac:dyDescent="0.25"/>
    <row r="8781" customFormat="1" x14ac:dyDescent="0.25"/>
    <row r="8782" customFormat="1" x14ac:dyDescent="0.25"/>
    <row r="8783" customFormat="1" x14ac:dyDescent="0.25"/>
    <row r="8784" customFormat="1" x14ac:dyDescent="0.25"/>
    <row r="8785" customFormat="1" x14ac:dyDescent="0.25"/>
    <row r="8786" customFormat="1" x14ac:dyDescent="0.25"/>
    <row r="8787" customFormat="1" x14ac:dyDescent="0.25"/>
    <row r="8788" customFormat="1" x14ac:dyDescent="0.25"/>
    <row r="8789" customFormat="1" x14ac:dyDescent="0.25"/>
    <row r="8790" customFormat="1" x14ac:dyDescent="0.25"/>
    <row r="8791" customFormat="1" x14ac:dyDescent="0.25"/>
    <row r="8792" customFormat="1" x14ac:dyDescent="0.25"/>
    <row r="8793" customFormat="1" x14ac:dyDescent="0.25"/>
    <row r="8794" customFormat="1" x14ac:dyDescent="0.25"/>
    <row r="8795" customFormat="1" x14ac:dyDescent="0.25"/>
    <row r="8796" customFormat="1" x14ac:dyDescent="0.25"/>
    <row r="8797" customFormat="1" x14ac:dyDescent="0.25"/>
    <row r="8798" customFormat="1" x14ac:dyDescent="0.25"/>
    <row r="8799" customFormat="1" x14ac:dyDescent="0.25"/>
    <row r="8800" customFormat="1" x14ac:dyDescent="0.25"/>
    <row r="8801" customFormat="1" x14ac:dyDescent="0.25"/>
    <row r="8802" customFormat="1" x14ac:dyDescent="0.25"/>
    <row r="8803" customFormat="1" x14ac:dyDescent="0.25"/>
    <row r="8804" customFormat="1" x14ac:dyDescent="0.25"/>
    <row r="8805" customFormat="1" x14ac:dyDescent="0.25"/>
    <row r="8806" customFormat="1" x14ac:dyDescent="0.25"/>
    <row r="8807" customFormat="1" x14ac:dyDescent="0.25"/>
    <row r="8808" customFormat="1" x14ac:dyDescent="0.25"/>
    <row r="8809" customFormat="1" x14ac:dyDescent="0.25"/>
    <row r="8810" customFormat="1" x14ac:dyDescent="0.25"/>
    <row r="8811" customFormat="1" x14ac:dyDescent="0.25"/>
    <row r="8812" customFormat="1" x14ac:dyDescent="0.25"/>
    <row r="8813" customFormat="1" x14ac:dyDescent="0.25"/>
    <row r="8814" customFormat="1" x14ac:dyDescent="0.25"/>
    <row r="8815" customFormat="1" x14ac:dyDescent="0.25"/>
    <row r="8816" customFormat="1" x14ac:dyDescent="0.25"/>
    <row r="8817" customFormat="1" x14ac:dyDescent="0.25"/>
    <row r="8818" customFormat="1" x14ac:dyDescent="0.25"/>
    <row r="8819" customFormat="1" x14ac:dyDescent="0.25"/>
    <row r="8820" customFormat="1" x14ac:dyDescent="0.25"/>
    <row r="8821" customFormat="1" x14ac:dyDescent="0.25"/>
    <row r="8822" customFormat="1" x14ac:dyDescent="0.25"/>
    <row r="8823" customFormat="1" x14ac:dyDescent="0.25"/>
    <row r="8824" customFormat="1" x14ac:dyDescent="0.25"/>
    <row r="8825" customFormat="1" x14ac:dyDescent="0.25"/>
    <row r="8826" customFormat="1" x14ac:dyDescent="0.25"/>
    <row r="8827" customFormat="1" x14ac:dyDescent="0.25"/>
    <row r="8828" customFormat="1" x14ac:dyDescent="0.25"/>
    <row r="8829" customFormat="1" x14ac:dyDescent="0.25"/>
    <row r="8830" customFormat="1" x14ac:dyDescent="0.25"/>
    <row r="8831" customFormat="1" x14ac:dyDescent="0.25"/>
    <row r="8832" customFormat="1" x14ac:dyDescent="0.25"/>
    <row r="8833" customFormat="1" x14ac:dyDescent="0.25"/>
    <row r="8834" customFormat="1" x14ac:dyDescent="0.25"/>
    <row r="8835" customFormat="1" x14ac:dyDescent="0.25"/>
    <row r="8836" customFormat="1" x14ac:dyDescent="0.25"/>
    <row r="8837" customFormat="1" x14ac:dyDescent="0.25"/>
    <row r="8838" customFormat="1" x14ac:dyDescent="0.25"/>
    <row r="8839" customFormat="1" x14ac:dyDescent="0.25"/>
    <row r="8840" customFormat="1" x14ac:dyDescent="0.25"/>
    <row r="8841" customFormat="1" x14ac:dyDescent="0.25"/>
    <row r="8842" customFormat="1" x14ac:dyDescent="0.25"/>
    <row r="8843" customFormat="1" x14ac:dyDescent="0.25"/>
    <row r="8844" customFormat="1" x14ac:dyDescent="0.25"/>
    <row r="8845" customFormat="1" x14ac:dyDescent="0.25"/>
    <row r="8846" customFormat="1" x14ac:dyDescent="0.25"/>
    <row r="8847" customFormat="1" x14ac:dyDescent="0.25"/>
    <row r="8848" customFormat="1" x14ac:dyDescent="0.25"/>
    <row r="8849" customFormat="1" x14ac:dyDescent="0.25"/>
    <row r="8850" customFormat="1" x14ac:dyDescent="0.25"/>
    <row r="8851" customFormat="1" x14ac:dyDescent="0.25"/>
    <row r="8852" customFormat="1" x14ac:dyDescent="0.25"/>
    <row r="8853" customFormat="1" x14ac:dyDescent="0.25"/>
    <row r="8854" customFormat="1" x14ac:dyDescent="0.25"/>
    <row r="8855" customFormat="1" x14ac:dyDescent="0.25"/>
    <row r="8856" customFormat="1" x14ac:dyDescent="0.25"/>
    <row r="8857" customFormat="1" x14ac:dyDescent="0.25"/>
    <row r="8858" customFormat="1" x14ac:dyDescent="0.25"/>
    <row r="8859" customFormat="1" x14ac:dyDescent="0.25"/>
    <row r="8860" customFormat="1" x14ac:dyDescent="0.25"/>
    <row r="8861" customFormat="1" x14ac:dyDescent="0.25"/>
    <row r="8862" customFormat="1" x14ac:dyDescent="0.25"/>
    <row r="8863" customFormat="1" x14ac:dyDescent="0.25"/>
    <row r="8864" customFormat="1" x14ac:dyDescent="0.25"/>
    <row r="8865" customFormat="1" x14ac:dyDescent="0.25"/>
    <row r="8866" customFormat="1" x14ac:dyDescent="0.25"/>
    <row r="8867" customFormat="1" x14ac:dyDescent="0.25"/>
    <row r="8868" customFormat="1" x14ac:dyDescent="0.25"/>
    <row r="8869" customFormat="1" x14ac:dyDescent="0.25"/>
    <row r="8870" customFormat="1" x14ac:dyDescent="0.25"/>
    <row r="8871" customFormat="1" x14ac:dyDescent="0.25"/>
    <row r="8872" customFormat="1" x14ac:dyDescent="0.25"/>
    <row r="8873" customFormat="1" x14ac:dyDescent="0.25"/>
    <row r="8874" customFormat="1" x14ac:dyDescent="0.25"/>
    <row r="8875" customFormat="1" x14ac:dyDescent="0.25"/>
    <row r="8876" customFormat="1" x14ac:dyDescent="0.25"/>
    <row r="8877" customFormat="1" x14ac:dyDescent="0.25"/>
    <row r="8878" customFormat="1" x14ac:dyDescent="0.25"/>
    <row r="8879" customFormat="1" x14ac:dyDescent="0.25"/>
    <row r="8880" customFormat="1" x14ac:dyDescent="0.25"/>
    <row r="8881" customFormat="1" x14ac:dyDescent="0.25"/>
    <row r="8882" customFormat="1" x14ac:dyDescent="0.25"/>
    <row r="8883" customFormat="1" x14ac:dyDescent="0.25"/>
    <row r="8884" customFormat="1" x14ac:dyDescent="0.25"/>
    <row r="8885" customFormat="1" x14ac:dyDescent="0.25"/>
    <row r="8886" customFormat="1" x14ac:dyDescent="0.25"/>
    <row r="8887" customFormat="1" x14ac:dyDescent="0.25"/>
    <row r="8888" customFormat="1" x14ac:dyDescent="0.25"/>
    <row r="8889" customFormat="1" x14ac:dyDescent="0.25"/>
    <row r="8890" customFormat="1" x14ac:dyDescent="0.25"/>
    <row r="8891" customFormat="1" x14ac:dyDescent="0.25"/>
    <row r="8892" customFormat="1" x14ac:dyDescent="0.25"/>
    <row r="8893" customFormat="1" x14ac:dyDescent="0.25"/>
    <row r="8894" customFormat="1" x14ac:dyDescent="0.25"/>
    <row r="8895" customFormat="1" x14ac:dyDescent="0.25"/>
    <row r="8896" customFormat="1" x14ac:dyDescent="0.25"/>
    <row r="8897" customFormat="1" x14ac:dyDescent="0.25"/>
    <row r="8898" customFormat="1" x14ac:dyDescent="0.25"/>
    <row r="8899" customFormat="1" x14ac:dyDescent="0.25"/>
    <row r="8900" customFormat="1" x14ac:dyDescent="0.25"/>
    <row r="8901" customFormat="1" x14ac:dyDescent="0.25"/>
    <row r="8902" customFormat="1" x14ac:dyDescent="0.25"/>
    <row r="8903" customFormat="1" x14ac:dyDescent="0.25"/>
    <row r="8904" customFormat="1" x14ac:dyDescent="0.25"/>
    <row r="8905" customFormat="1" x14ac:dyDescent="0.25"/>
    <row r="8906" customFormat="1" x14ac:dyDescent="0.25"/>
    <row r="8907" customFormat="1" x14ac:dyDescent="0.25"/>
    <row r="8908" customFormat="1" x14ac:dyDescent="0.25"/>
    <row r="8909" customFormat="1" x14ac:dyDescent="0.25"/>
    <row r="8910" customFormat="1" x14ac:dyDescent="0.25"/>
    <row r="8911" customFormat="1" x14ac:dyDescent="0.25"/>
    <row r="8912" customFormat="1" x14ac:dyDescent="0.25"/>
    <row r="8913" customFormat="1" x14ac:dyDescent="0.25"/>
    <row r="8914" customFormat="1" x14ac:dyDescent="0.25"/>
    <row r="8915" customFormat="1" x14ac:dyDescent="0.25"/>
    <row r="8916" customFormat="1" x14ac:dyDescent="0.25"/>
    <row r="8917" customFormat="1" x14ac:dyDescent="0.25"/>
    <row r="8918" customFormat="1" x14ac:dyDescent="0.25"/>
    <row r="8919" customFormat="1" x14ac:dyDescent="0.25"/>
    <row r="8920" customFormat="1" x14ac:dyDescent="0.25"/>
    <row r="8921" customFormat="1" x14ac:dyDescent="0.25"/>
    <row r="8922" customFormat="1" x14ac:dyDescent="0.25"/>
    <row r="8923" customFormat="1" x14ac:dyDescent="0.25"/>
    <row r="8924" customFormat="1" x14ac:dyDescent="0.25"/>
    <row r="8925" customFormat="1" x14ac:dyDescent="0.25"/>
    <row r="8926" customFormat="1" x14ac:dyDescent="0.25"/>
    <row r="8927" customFormat="1" x14ac:dyDescent="0.25"/>
    <row r="8928" customFormat="1" x14ac:dyDescent="0.25"/>
    <row r="8929" customFormat="1" x14ac:dyDescent="0.25"/>
    <row r="8930" customFormat="1" x14ac:dyDescent="0.25"/>
    <row r="8931" customFormat="1" x14ac:dyDescent="0.25"/>
    <row r="8932" customFormat="1" x14ac:dyDescent="0.25"/>
    <row r="8933" customFormat="1" x14ac:dyDescent="0.25"/>
    <row r="8934" customFormat="1" x14ac:dyDescent="0.25"/>
    <row r="8935" customFormat="1" x14ac:dyDescent="0.25"/>
    <row r="8936" customFormat="1" x14ac:dyDescent="0.25"/>
    <row r="8937" customFormat="1" x14ac:dyDescent="0.25"/>
    <row r="8938" customFormat="1" x14ac:dyDescent="0.25"/>
    <row r="8939" customFormat="1" x14ac:dyDescent="0.25"/>
    <row r="8940" customFormat="1" x14ac:dyDescent="0.25"/>
    <row r="8941" customFormat="1" x14ac:dyDescent="0.25"/>
    <row r="8942" customFormat="1" x14ac:dyDescent="0.25"/>
    <row r="8943" customFormat="1" x14ac:dyDescent="0.25"/>
    <row r="8944" customFormat="1" x14ac:dyDescent="0.25"/>
    <row r="8945" customFormat="1" x14ac:dyDescent="0.25"/>
    <row r="8946" customFormat="1" x14ac:dyDescent="0.25"/>
    <row r="8947" customFormat="1" x14ac:dyDescent="0.25"/>
    <row r="8948" customFormat="1" x14ac:dyDescent="0.25"/>
    <row r="8949" customFormat="1" x14ac:dyDescent="0.25"/>
    <row r="8950" customFormat="1" x14ac:dyDescent="0.25"/>
    <row r="8951" customFormat="1" x14ac:dyDescent="0.25"/>
    <row r="8952" customFormat="1" x14ac:dyDescent="0.25"/>
    <row r="8953" customFormat="1" x14ac:dyDescent="0.25"/>
    <row r="8954" customFormat="1" x14ac:dyDescent="0.25"/>
    <row r="8955" customFormat="1" x14ac:dyDescent="0.25"/>
    <row r="8956" customFormat="1" x14ac:dyDescent="0.25"/>
    <row r="8957" customFormat="1" x14ac:dyDescent="0.25"/>
    <row r="8958" customFormat="1" x14ac:dyDescent="0.25"/>
    <row r="8959" customFormat="1" x14ac:dyDescent="0.25"/>
    <row r="8960" customFormat="1" x14ac:dyDescent="0.25"/>
    <row r="8961" customFormat="1" x14ac:dyDescent="0.25"/>
    <row r="8962" customFormat="1" x14ac:dyDescent="0.25"/>
    <row r="8963" customFormat="1" x14ac:dyDescent="0.25"/>
    <row r="8964" customFormat="1" x14ac:dyDescent="0.25"/>
    <row r="8965" customFormat="1" x14ac:dyDescent="0.25"/>
    <row r="8966" customFormat="1" x14ac:dyDescent="0.25"/>
    <row r="8967" customFormat="1" x14ac:dyDescent="0.25"/>
    <row r="8968" customFormat="1" x14ac:dyDescent="0.25"/>
    <row r="8969" customFormat="1" x14ac:dyDescent="0.25"/>
    <row r="8970" customFormat="1" x14ac:dyDescent="0.25"/>
    <row r="8971" customFormat="1" x14ac:dyDescent="0.25"/>
    <row r="8972" customFormat="1" x14ac:dyDescent="0.25"/>
    <row r="8973" customFormat="1" x14ac:dyDescent="0.25"/>
    <row r="8974" customFormat="1" x14ac:dyDescent="0.25"/>
    <row r="8975" customFormat="1" x14ac:dyDescent="0.25"/>
    <row r="8976" customFormat="1" x14ac:dyDescent="0.25"/>
    <row r="8977" customFormat="1" x14ac:dyDescent="0.25"/>
    <row r="8978" customFormat="1" x14ac:dyDescent="0.25"/>
    <row r="8979" customFormat="1" x14ac:dyDescent="0.25"/>
    <row r="8980" customFormat="1" x14ac:dyDescent="0.25"/>
    <row r="8981" customFormat="1" x14ac:dyDescent="0.25"/>
    <row r="8982" customFormat="1" x14ac:dyDescent="0.25"/>
    <row r="8983" customFormat="1" x14ac:dyDescent="0.25"/>
    <row r="8984" customFormat="1" x14ac:dyDescent="0.25"/>
    <row r="8985" customFormat="1" x14ac:dyDescent="0.25"/>
    <row r="8986" customFormat="1" x14ac:dyDescent="0.25"/>
    <row r="8987" customFormat="1" x14ac:dyDescent="0.25"/>
    <row r="8988" customFormat="1" x14ac:dyDescent="0.25"/>
    <row r="8989" customFormat="1" x14ac:dyDescent="0.25"/>
    <row r="8990" customFormat="1" x14ac:dyDescent="0.25"/>
    <row r="8991" customFormat="1" x14ac:dyDescent="0.25"/>
    <row r="8992" customFormat="1" x14ac:dyDescent="0.25"/>
    <row r="8993" customFormat="1" x14ac:dyDescent="0.25"/>
    <row r="8994" customFormat="1" x14ac:dyDescent="0.25"/>
    <row r="8995" customFormat="1" x14ac:dyDescent="0.25"/>
    <row r="8996" customFormat="1" x14ac:dyDescent="0.25"/>
    <row r="8997" customFormat="1" x14ac:dyDescent="0.25"/>
    <row r="8998" customFormat="1" x14ac:dyDescent="0.25"/>
    <row r="8999" customFormat="1" x14ac:dyDescent="0.25"/>
    <row r="9000" customFormat="1" x14ac:dyDescent="0.25"/>
    <row r="9001" customFormat="1" x14ac:dyDescent="0.25"/>
    <row r="9002" customFormat="1" x14ac:dyDescent="0.25"/>
    <row r="9003" customFormat="1" x14ac:dyDescent="0.25"/>
    <row r="9004" customFormat="1" x14ac:dyDescent="0.25"/>
    <row r="9005" customFormat="1" x14ac:dyDescent="0.25"/>
    <row r="9006" customFormat="1" x14ac:dyDescent="0.25"/>
    <row r="9007" customFormat="1" x14ac:dyDescent="0.25"/>
    <row r="9008" customFormat="1" x14ac:dyDescent="0.25"/>
    <row r="9009" customFormat="1" x14ac:dyDescent="0.25"/>
    <row r="9010" customFormat="1" x14ac:dyDescent="0.25"/>
    <row r="9011" customFormat="1" x14ac:dyDescent="0.25"/>
    <row r="9012" customFormat="1" x14ac:dyDescent="0.25"/>
    <row r="9013" customFormat="1" x14ac:dyDescent="0.25"/>
    <row r="9014" customFormat="1" x14ac:dyDescent="0.25"/>
    <row r="9015" customFormat="1" x14ac:dyDescent="0.25"/>
    <row r="9016" customFormat="1" x14ac:dyDescent="0.25"/>
    <row r="9017" customFormat="1" x14ac:dyDescent="0.25"/>
    <row r="9018" customFormat="1" x14ac:dyDescent="0.25"/>
    <row r="9019" customFormat="1" x14ac:dyDescent="0.25"/>
    <row r="9020" customFormat="1" x14ac:dyDescent="0.25"/>
    <row r="9021" customFormat="1" x14ac:dyDescent="0.25"/>
    <row r="9022" customFormat="1" x14ac:dyDescent="0.25"/>
    <row r="9023" customFormat="1" x14ac:dyDescent="0.25"/>
    <row r="9024" customFormat="1" x14ac:dyDescent="0.25"/>
    <row r="9025" customFormat="1" x14ac:dyDescent="0.25"/>
    <row r="9026" customFormat="1" x14ac:dyDescent="0.25"/>
    <row r="9027" customFormat="1" x14ac:dyDescent="0.25"/>
    <row r="9028" customFormat="1" x14ac:dyDescent="0.25"/>
    <row r="9029" customFormat="1" x14ac:dyDescent="0.25"/>
    <row r="9030" customFormat="1" x14ac:dyDescent="0.25"/>
    <row r="9031" customFormat="1" x14ac:dyDescent="0.25"/>
    <row r="9032" customFormat="1" x14ac:dyDescent="0.25"/>
    <row r="9033" customFormat="1" x14ac:dyDescent="0.25"/>
    <row r="9034" customFormat="1" x14ac:dyDescent="0.25"/>
    <row r="9035" customFormat="1" x14ac:dyDescent="0.25"/>
    <row r="9036" customFormat="1" x14ac:dyDescent="0.25"/>
    <row r="9037" customFormat="1" x14ac:dyDescent="0.25"/>
    <row r="9038" customFormat="1" x14ac:dyDescent="0.25"/>
    <row r="9039" customFormat="1" x14ac:dyDescent="0.25"/>
    <row r="9040" customFormat="1" x14ac:dyDescent="0.25"/>
    <row r="9041" customFormat="1" x14ac:dyDescent="0.25"/>
    <row r="9042" customFormat="1" x14ac:dyDescent="0.25"/>
    <row r="9043" customFormat="1" x14ac:dyDescent="0.25"/>
    <row r="9044" customFormat="1" x14ac:dyDescent="0.25"/>
    <row r="9045" customFormat="1" x14ac:dyDescent="0.25"/>
    <row r="9046" customFormat="1" x14ac:dyDescent="0.25"/>
    <row r="9047" customFormat="1" x14ac:dyDescent="0.25"/>
    <row r="9048" customFormat="1" x14ac:dyDescent="0.25"/>
    <row r="9049" customFormat="1" x14ac:dyDescent="0.25"/>
    <row r="9050" customFormat="1" x14ac:dyDescent="0.25"/>
    <row r="9051" customFormat="1" x14ac:dyDescent="0.25"/>
    <row r="9052" customFormat="1" x14ac:dyDescent="0.25"/>
    <row r="9053" customFormat="1" x14ac:dyDescent="0.25"/>
    <row r="9054" customFormat="1" x14ac:dyDescent="0.25"/>
    <row r="9055" customFormat="1" x14ac:dyDescent="0.25"/>
    <row r="9056" customFormat="1" x14ac:dyDescent="0.25"/>
    <row r="9057" customFormat="1" x14ac:dyDescent="0.25"/>
    <row r="9058" customFormat="1" x14ac:dyDescent="0.25"/>
    <row r="9059" customFormat="1" x14ac:dyDescent="0.25"/>
    <row r="9060" customFormat="1" x14ac:dyDescent="0.25"/>
    <row r="9061" customFormat="1" x14ac:dyDescent="0.25"/>
    <row r="9062" customFormat="1" x14ac:dyDescent="0.25"/>
    <row r="9063" customFormat="1" x14ac:dyDescent="0.25"/>
    <row r="9064" customFormat="1" x14ac:dyDescent="0.25"/>
    <row r="9065" customFormat="1" x14ac:dyDescent="0.25"/>
    <row r="9066" customFormat="1" x14ac:dyDescent="0.25"/>
    <row r="9067" customFormat="1" x14ac:dyDescent="0.25"/>
    <row r="9068" customFormat="1" x14ac:dyDescent="0.25"/>
    <row r="9069" customFormat="1" x14ac:dyDescent="0.25"/>
    <row r="9070" customFormat="1" x14ac:dyDescent="0.25"/>
    <row r="9071" customFormat="1" x14ac:dyDescent="0.25"/>
    <row r="9072" customFormat="1" x14ac:dyDescent="0.25"/>
    <row r="9073" customFormat="1" x14ac:dyDescent="0.25"/>
    <row r="9074" customFormat="1" x14ac:dyDescent="0.25"/>
    <row r="9075" customFormat="1" x14ac:dyDescent="0.25"/>
    <row r="9076" customFormat="1" x14ac:dyDescent="0.25"/>
    <row r="9077" customFormat="1" x14ac:dyDescent="0.25"/>
    <row r="9078" customFormat="1" x14ac:dyDescent="0.25"/>
    <row r="9079" customFormat="1" x14ac:dyDescent="0.25"/>
    <row r="9080" customFormat="1" x14ac:dyDescent="0.25"/>
    <row r="9081" customFormat="1" x14ac:dyDescent="0.25"/>
    <row r="9082" customFormat="1" x14ac:dyDescent="0.25"/>
    <row r="9083" customFormat="1" x14ac:dyDescent="0.25"/>
    <row r="9084" customFormat="1" x14ac:dyDescent="0.25"/>
    <row r="9085" customFormat="1" x14ac:dyDescent="0.25"/>
    <row r="9086" customFormat="1" x14ac:dyDescent="0.25"/>
    <row r="9087" customFormat="1" x14ac:dyDescent="0.25"/>
    <row r="9088" customFormat="1" x14ac:dyDescent="0.25"/>
    <row r="9089" customFormat="1" x14ac:dyDescent="0.25"/>
    <row r="9090" customFormat="1" x14ac:dyDescent="0.25"/>
    <row r="9091" customFormat="1" x14ac:dyDescent="0.25"/>
    <row r="9092" customFormat="1" x14ac:dyDescent="0.25"/>
    <row r="9093" customFormat="1" x14ac:dyDescent="0.25"/>
    <row r="9094" customFormat="1" x14ac:dyDescent="0.25"/>
    <row r="9095" customFormat="1" x14ac:dyDescent="0.25"/>
    <row r="9096" customFormat="1" x14ac:dyDescent="0.25"/>
    <row r="9097" customFormat="1" x14ac:dyDescent="0.25"/>
    <row r="9098" customFormat="1" x14ac:dyDescent="0.25"/>
    <row r="9099" customFormat="1" x14ac:dyDescent="0.25"/>
    <row r="9100" customFormat="1" x14ac:dyDescent="0.25"/>
    <row r="9101" customFormat="1" x14ac:dyDescent="0.25"/>
    <row r="9102" customFormat="1" x14ac:dyDescent="0.25"/>
    <row r="9103" customFormat="1" x14ac:dyDescent="0.25"/>
    <row r="9104" customFormat="1" x14ac:dyDescent="0.25"/>
    <row r="9105" customFormat="1" x14ac:dyDescent="0.25"/>
    <row r="9106" customFormat="1" x14ac:dyDescent="0.25"/>
    <row r="9107" customFormat="1" x14ac:dyDescent="0.25"/>
    <row r="9108" customFormat="1" x14ac:dyDescent="0.25"/>
    <row r="9109" customFormat="1" x14ac:dyDescent="0.25"/>
    <row r="9110" customFormat="1" x14ac:dyDescent="0.25"/>
    <row r="9111" customFormat="1" x14ac:dyDescent="0.25"/>
    <row r="9112" customFormat="1" x14ac:dyDescent="0.25"/>
    <row r="9113" customFormat="1" x14ac:dyDescent="0.25"/>
    <row r="9114" customFormat="1" x14ac:dyDescent="0.25"/>
    <row r="9115" customFormat="1" x14ac:dyDescent="0.25"/>
    <row r="9116" customFormat="1" x14ac:dyDescent="0.25"/>
    <row r="9117" customFormat="1" x14ac:dyDescent="0.25"/>
    <row r="9118" customFormat="1" x14ac:dyDescent="0.25"/>
    <row r="9119" customFormat="1" x14ac:dyDescent="0.25"/>
    <row r="9120" customFormat="1" x14ac:dyDescent="0.25"/>
    <row r="9121" customFormat="1" x14ac:dyDescent="0.25"/>
    <row r="9122" customFormat="1" x14ac:dyDescent="0.25"/>
    <row r="9123" customFormat="1" x14ac:dyDescent="0.25"/>
    <row r="9124" customFormat="1" x14ac:dyDescent="0.25"/>
    <row r="9125" customFormat="1" x14ac:dyDescent="0.25"/>
    <row r="9126" customFormat="1" x14ac:dyDescent="0.25"/>
    <row r="9127" customFormat="1" x14ac:dyDescent="0.25"/>
    <row r="9128" customFormat="1" x14ac:dyDescent="0.25"/>
    <row r="9129" customFormat="1" x14ac:dyDescent="0.25"/>
    <row r="9130" customFormat="1" x14ac:dyDescent="0.25"/>
    <row r="9131" customFormat="1" x14ac:dyDescent="0.25"/>
    <row r="9132" customFormat="1" x14ac:dyDescent="0.25"/>
    <row r="9133" customFormat="1" x14ac:dyDescent="0.25"/>
    <row r="9134" customFormat="1" x14ac:dyDescent="0.25"/>
    <row r="9135" customFormat="1" x14ac:dyDescent="0.25"/>
    <row r="9136" customFormat="1" x14ac:dyDescent="0.25"/>
    <row r="9137" customFormat="1" x14ac:dyDescent="0.25"/>
    <row r="9138" customFormat="1" x14ac:dyDescent="0.25"/>
    <row r="9139" customFormat="1" x14ac:dyDescent="0.25"/>
    <row r="9140" customFormat="1" x14ac:dyDescent="0.25"/>
    <row r="9141" customFormat="1" x14ac:dyDescent="0.25"/>
    <row r="9142" customFormat="1" x14ac:dyDescent="0.25"/>
    <row r="9143" customFormat="1" x14ac:dyDescent="0.25"/>
    <row r="9144" customFormat="1" x14ac:dyDescent="0.25"/>
    <row r="9145" customFormat="1" x14ac:dyDescent="0.25"/>
    <row r="9146" customFormat="1" x14ac:dyDescent="0.25"/>
    <row r="9147" customFormat="1" x14ac:dyDescent="0.25"/>
    <row r="9148" customFormat="1" x14ac:dyDescent="0.25"/>
    <row r="9149" customFormat="1" x14ac:dyDescent="0.25"/>
    <row r="9150" customFormat="1" x14ac:dyDescent="0.25"/>
    <row r="9151" customFormat="1" x14ac:dyDescent="0.25"/>
    <row r="9152" customFormat="1" x14ac:dyDescent="0.25"/>
    <row r="9153" customFormat="1" x14ac:dyDescent="0.25"/>
    <row r="9154" customFormat="1" x14ac:dyDescent="0.25"/>
    <row r="9155" customFormat="1" x14ac:dyDescent="0.25"/>
    <row r="9156" customFormat="1" x14ac:dyDescent="0.25"/>
    <row r="9157" customFormat="1" x14ac:dyDescent="0.25"/>
    <row r="9158" customFormat="1" x14ac:dyDescent="0.25"/>
    <row r="9159" customFormat="1" x14ac:dyDescent="0.25"/>
    <row r="9160" customFormat="1" x14ac:dyDescent="0.25"/>
    <row r="9161" customFormat="1" x14ac:dyDescent="0.25"/>
    <row r="9162" customFormat="1" x14ac:dyDescent="0.25"/>
    <row r="9163" customFormat="1" x14ac:dyDescent="0.25"/>
    <row r="9164" customFormat="1" x14ac:dyDescent="0.25"/>
    <row r="9165" customFormat="1" x14ac:dyDescent="0.25"/>
    <row r="9166" customFormat="1" x14ac:dyDescent="0.25"/>
    <row r="9167" customFormat="1" x14ac:dyDescent="0.25"/>
    <row r="9168" customFormat="1" x14ac:dyDescent="0.25"/>
    <row r="9169" customFormat="1" x14ac:dyDescent="0.25"/>
    <row r="9170" customFormat="1" x14ac:dyDescent="0.25"/>
    <row r="9171" customFormat="1" x14ac:dyDescent="0.25"/>
    <row r="9172" customFormat="1" x14ac:dyDescent="0.25"/>
    <row r="9173" customFormat="1" x14ac:dyDescent="0.25"/>
    <row r="9174" customFormat="1" x14ac:dyDescent="0.25"/>
    <row r="9175" customFormat="1" x14ac:dyDescent="0.25"/>
    <row r="9176" customFormat="1" x14ac:dyDescent="0.25"/>
    <row r="9177" customFormat="1" x14ac:dyDescent="0.25"/>
    <row r="9178" customFormat="1" x14ac:dyDescent="0.25"/>
    <row r="9179" customFormat="1" x14ac:dyDescent="0.25"/>
    <row r="9180" customFormat="1" x14ac:dyDescent="0.25"/>
    <row r="9181" customFormat="1" x14ac:dyDescent="0.25"/>
    <row r="9182" customFormat="1" x14ac:dyDescent="0.25"/>
    <row r="9183" customFormat="1" x14ac:dyDescent="0.25"/>
    <row r="9184" customFormat="1" x14ac:dyDescent="0.25"/>
    <row r="9185" customFormat="1" x14ac:dyDescent="0.25"/>
    <row r="9186" customFormat="1" x14ac:dyDescent="0.25"/>
    <row r="9187" customFormat="1" x14ac:dyDescent="0.25"/>
    <row r="9188" customFormat="1" x14ac:dyDescent="0.25"/>
    <row r="9189" customFormat="1" x14ac:dyDescent="0.25"/>
    <row r="9190" customFormat="1" x14ac:dyDescent="0.25"/>
    <row r="9191" customFormat="1" x14ac:dyDescent="0.25"/>
    <row r="9192" customFormat="1" x14ac:dyDescent="0.25"/>
    <row r="9193" customFormat="1" x14ac:dyDescent="0.25"/>
    <row r="9194" customFormat="1" x14ac:dyDescent="0.25"/>
    <row r="9195" customFormat="1" x14ac:dyDescent="0.25"/>
    <row r="9196" customFormat="1" x14ac:dyDescent="0.25"/>
    <row r="9197" customFormat="1" x14ac:dyDescent="0.25"/>
    <row r="9198" customFormat="1" x14ac:dyDescent="0.25"/>
    <row r="9199" customFormat="1" x14ac:dyDescent="0.25"/>
    <row r="9200" customFormat="1" x14ac:dyDescent="0.25"/>
    <row r="9201" customFormat="1" x14ac:dyDescent="0.25"/>
    <row r="9202" customFormat="1" x14ac:dyDescent="0.25"/>
    <row r="9203" customFormat="1" x14ac:dyDescent="0.25"/>
    <row r="9204" customFormat="1" x14ac:dyDescent="0.25"/>
    <row r="9205" customFormat="1" x14ac:dyDescent="0.25"/>
    <row r="9206" customFormat="1" x14ac:dyDescent="0.25"/>
    <row r="9207" customFormat="1" x14ac:dyDescent="0.25"/>
    <row r="9208" customFormat="1" x14ac:dyDescent="0.25"/>
    <row r="9209" customFormat="1" x14ac:dyDescent="0.25"/>
    <row r="9210" customFormat="1" x14ac:dyDescent="0.25"/>
    <row r="9211" customFormat="1" x14ac:dyDescent="0.25"/>
    <row r="9212" customFormat="1" x14ac:dyDescent="0.25"/>
    <row r="9213" customFormat="1" x14ac:dyDescent="0.25"/>
    <row r="9214" customFormat="1" x14ac:dyDescent="0.25"/>
    <row r="9215" customFormat="1" x14ac:dyDescent="0.25"/>
    <row r="9216" customFormat="1" x14ac:dyDescent="0.25"/>
    <row r="9217" customFormat="1" x14ac:dyDescent="0.25"/>
    <row r="9218" customFormat="1" x14ac:dyDescent="0.25"/>
    <row r="9219" customFormat="1" x14ac:dyDescent="0.25"/>
    <row r="9220" customFormat="1" x14ac:dyDescent="0.25"/>
    <row r="9221" customFormat="1" x14ac:dyDescent="0.25"/>
    <row r="9222" customFormat="1" x14ac:dyDescent="0.25"/>
    <row r="9223" customFormat="1" x14ac:dyDescent="0.25"/>
    <row r="9224" customFormat="1" x14ac:dyDescent="0.25"/>
    <row r="9225" customFormat="1" x14ac:dyDescent="0.25"/>
    <row r="9226" customFormat="1" x14ac:dyDescent="0.25"/>
    <row r="9227" customFormat="1" x14ac:dyDescent="0.25"/>
    <row r="9228" customFormat="1" x14ac:dyDescent="0.25"/>
    <row r="9229" customFormat="1" x14ac:dyDescent="0.25"/>
    <row r="9230" customFormat="1" x14ac:dyDescent="0.25"/>
    <row r="9231" customFormat="1" x14ac:dyDescent="0.25"/>
    <row r="9232" customFormat="1" x14ac:dyDescent="0.25"/>
    <row r="9233" customFormat="1" x14ac:dyDescent="0.25"/>
    <row r="9234" customFormat="1" x14ac:dyDescent="0.25"/>
    <row r="9235" customFormat="1" x14ac:dyDescent="0.25"/>
    <row r="9236" customFormat="1" x14ac:dyDescent="0.25"/>
    <row r="9237" customFormat="1" x14ac:dyDescent="0.25"/>
    <row r="9238" customFormat="1" x14ac:dyDescent="0.25"/>
    <row r="9239" customFormat="1" x14ac:dyDescent="0.25"/>
    <row r="9240" customFormat="1" x14ac:dyDescent="0.25"/>
    <row r="9241" customFormat="1" x14ac:dyDescent="0.25"/>
    <row r="9242" customFormat="1" x14ac:dyDescent="0.25"/>
    <row r="9243" customFormat="1" x14ac:dyDescent="0.25"/>
    <row r="9244" customFormat="1" x14ac:dyDescent="0.25"/>
    <row r="9245" customFormat="1" x14ac:dyDescent="0.25"/>
    <row r="9246" customFormat="1" x14ac:dyDescent="0.25"/>
    <row r="9247" customFormat="1" x14ac:dyDescent="0.25"/>
    <row r="9248" customFormat="1" x14ac:dyDescent="0.25"/>
    <row r="9249" customFormat="1" x14ac:dyDescent="0.25"/>
    <row r="9250" customFormat="1" x14ac:dyDescent="0.25"/>
    <row r="9251" customFormat="1" x14ac:dyDescent="0.25"/>
    <row r="9252" customFormat="1" x14ac:dyDescent="0.25"/>
    <row r="9253" customFormat="1" x14ac:dyDescent="0.25"/>
    <row r="9254" customFormat="1" x14ac:dyDescent="0.25"/>
    <row r="9255" customFormat="1" x14ac:dyDescent="0.25"/>
    <row r="9256" customFormat="1" x14ac:dyDescent="0.25"/>
    <row r="9257" customFormat="1" x14ac:dyDescent="0.25"/>
    <row r="9258" customFormat="1" x14ac:dyDescent="0.25"/>
    <row r="9259" customFormat="1" x14ac:dyDescent="0.25"/>
    <row r="9260" customFormat="1" x14ac:dyDescent="0.25"/>
    <row r="9261" customFormat="1" x14ac:dyDescent="0.25"/>
    <row r="9262" customFormat="1" x14ac:dyDescent="0.25"/>
    <row r="9263" customFormat="1" x14ac:dyDescent="0.25"/>
    <row r="9264" customFormat="1" x14ac:dyDescent="0.25"/>
    <row r="9265" customFormat="1" x14ac:dyDescent="0.25"/>
    <row r="9266" customFormat="1" x14ac:dyDescent="0.25"/>
    <row r="9267" customFormat="1" x14ac:dyDescent="0.25"/>
    <row r="9268" customFormat="1" x14ac:dyDescent="0.25"/>
    <row r="9269" customFormat="1" x14ac:dyDescent="0.25"/>
    <row r="9270" customFormat="1" x14ac:dyDescent="0.25"/>
    <row r="9271" customFormat="1" x14ac:dyDescent="0.25"/>
    <row r="9272" customFormat="1" x14ac:dyDescent="0.25"/>
    <row r="9273" customFormat="1" x14ac:dyDescent="0.25"/>
    <row r="9274" customFormat="1" x14ac:dyDescent="0.25"/>
    <row r="9275" customFormat="1" x14ac:dyDescent="0.25"/>
    <row r="9276" customFormat="1" x14ac:dyDescent="0.25"/>
    <row r="9277" customFormat="1" x14ac:dyDescent="0.25"/>
    <row r="9278" customFormat="1" x14ac:dyDescent="0.25"/>
    <row r="9279" customFormat="1" x14ac:dyDescent="0.25"/>
    <row r="9280" customFormat="1" x14ac:dyDescent="0.25"/>
    <row r="9281" customFormat="1" x14ac:dyDescent="0.25"/>
    <row r="9282" customFormat="1" x14ac:dyDescent="0.25"/>
    <row r="9283" customFormat="1" x14ac:dyDescent="0.25"/>
    <row r="9284" customFormat="1" x14ac:dyDescent="0.25"/>
    <row r="9285" customFormat="1" x14ac:dyDescent="0.25"/>
    <row r="9286" customFormat="1" x14ac:dyDescent="0.25"/>
    <row r="9287" customFormat="1" x14ac:dyDescent="0.25"/>
    <row r="9288" customFormat="1" x14ac:dyDescent="0.25"/>
    <row r="9289" customFormat="1" x14ac:dyDescent="0.25"/>
    <row r="9290" customFormat="1" x14ac:dyDescent="0.25"/>
    <row r="9291" customFormat="1" x14ac:dyDescent="0.25"/>
    <row r="9292" customFormat="1" x14ac:dyDescent="0.25"/>
    <row r="9293" customFormat="1" x14ac:dyDescent="0.25"/>
    <row r="9294" customFormat="1" x14ac:dyDescent="0.25"/>
    <row r="9295" customFormat="1" x14ac:dyDescent="0.25"/>
    <row r="9296" customFormat="1" x14ac:dyDescent="0.25"/>
    <row r="9297" customFormat="1" x14ac:dyDescent="0.25"/>
    <row r="9298" customFormat="1" x14ac:dyDescent="0.25"/>
    <row r="9299" customFormat="1" x14ac:dyDescent="0.25"/>
    <row r="9300" customFormat="1" x14ac:dyDescent="0.25"/>
    <row r="9301" customFormat="1" x14ac:dyDescent="0.25"/>
    <row r="9302" customFormat="1" x14ac:dyDescent="0.25"/>
    <row r="9303" customFormat="1" x14ac:dyDescent="0.25"/>
    <row r="9304" customFormat="1" x14ac:dyDescent="0.25"/>
    <row r="9305" customFormat="1" x14ac:dyDescent="0.25"/>
    <row r="9306" customFormat="1" x14ac:dyDescent="0.25"/>
    <row r="9307" customFormat="1" x14ac:dyDescent="0.25"/>
    <row r="9308" customFormat="1" x14ac:dyDescent="0.25"/>
    <row r="9309" customFormat="1" x14ac:dyDescent="0.25"/>
    <row r="9310" customFormat="1" x14ac:dyDescent="0.25"/>
    <row r="9311" customFormat="1" x14ac:dyDescent="0.25"/>
    <row r="9312" customFormat="1" x14ac:dyDescent="0.25"/>
    <row r="9313" customFormat="1" x14ac:dyDescent="0.25"/>
    <row r="9314" customFormat="1" x14ac:dyDescent="0.25"/>
    <row r="9315" customFormat="1" x14ac:dyDescent="0.25"/>
    <row r="9316" customFormat="1" x14ac:dyDescent="0.25"/>
    <row r="9317" customFormat="1" x14ac:dyDescent="0.25"/>
    <row r="9318" customFormat="1" x14ac:dyDescent="0.25"/>
    <row r="9319" customFormat="1" x14ac:dyDescent="0.25"/>
    <row r="9320" customFormat="1" x14ac:dyDescent="0.25"/>
    <row r="9321" customFormat="1" x14ac:dyDescent="0.25"/>
    <row r="9322" customFormat="1" x14ac:dyDescent="0.25"/>
    <row r="9323" customFormat="1" x14ac:dyDescent="0.25"/>
    <row r="9324" customFormat="1" x14ac:dyDescent="0.25"/>
    <row r="9325" customFormat="1" x14ac:dyDescent="0.25"/>
    <row r="9326" customFormat="1" x14ac:dyDescent="0.25"/>
    <row r="9327" customFormat="1" x14ac:dyDescent="0.25"/>
    <row r="9328" customFormat="1" x14ac:dyDescent="0.25"/>
    <row r="9329" customFormat="1" x14ac:dyDescent="0.25"/>
    <row r="9330" customFormat="1" x14ac:dyDescent="0.25"/>
    <row r="9331" customFormat="1" x14ac:dyDescent="0.25"/>
    <row r="9332" customFormat="1" x14ac:dyDescent="0.25"/>
    <row r="9333" customFormat="1" x14ac:dyDescent="0.25"/>
    <row r="9334" customFormat="1" x14ac:dyDescent="0.25"/>
    <row r="9335" customFormat="1" x14ac:dyDescent="0.25"/>
    <row r="9336" customFormat="1" x14ac:dyDescent="0.25"/>
    <row r="9337" customFormat="1" x14ac:dyDescent="0.25"/>
    <row r="9338" customFormat="1" x14ac:dyDescent="0.25"/>
    <row r="9339" customFormat="1" x14ac:dyDescent="0.25"/>
    <row r="9340" customFormat="1" x14ac:dyDescent="0.25"/>
    <row r="9341" customFormat="1" x14ac:dyDescent="0.25"/>
    <row r="9342" customFormat="1" x14ac:dyDescent="0.25"/>
    <row r="9343" customFormat="1" x14ac:dyDescent="0.25"/>
    <row r="9344" customFormat="1" x14ac:dyDescent="0.25"/>
    <row r="9345" customFormat="1" x14ac:dyDescent="0.25"/>
    <row r="9346" customFormat="1" x14ac:dyDescent="0.25"/>
    <row r="9347" customFormat="1" x14ac:dyDescent="0.25"/>
    <row r="9348" customFormat="1" x14ac:dyDescent="0.25"/>
    <row r="9349" customFormat="1" x14ac:dyDescent="0.25"/>
    <row r="9350" customFormat="1" x14ac:dyDescent="0.25"/>
    <row r="9351" customFormat="1" x14ac:dyDescent="0.25"/>
    <row r="9352" customFormat="1" x14ac:dyDescent="0.25"/>
    <row r="9353" customFormat="1" x14ac:dyDescent="0.25"/>
    <row r="9354" customFormat="1" x14ac:dyDescent="0.25"/>
    <row r="9355" customFormat="1" x14ac:dyDescent="0.25"/>
    <row r="9356" customFormat="1" x14ac:dyDescent="0.25"/>
    <row r="9357" customFormat="1" x14ac:dyDescent="0.25"/>
    <row r="9358" customFormat="1" x14ac:dyDescent="0.25"/>
    <row r="9359" customFormat="1" x14ac:dyDescent="0.25"/>
    <row r="9360" customFormat="1" x14ac:dyDescent="0.25"/>
    <row r="9361" customFormat="1" x14ac:dyDescent="0.25"/>
    <row r="9362" customFormat="1" x14ac:dyDescent="0.25"/>
    <row r="9363" customFormat="1" x14ac:dyDescent="0.25"/>
    <row r="9364" customFormat="1" x14ac:dyDescent="0.25"/>
    <row r="9365" customFormat="1" x14ac:dyDescent="0.25"/>
    <row r="9366" customFormat="1" x14ac:dyDescent="0.25"/>
    <row r="9367" customFormat="1" x14ac:dyDescent="0.25"/>
    <row r="9368" customFormat="1" x14ac:dyDescent="0.25"/>
    <row r="9369" customFormat="1" x14ac:dyDescent="0.25"/>
    <row r="9370" customFormat="1" x14ac:dyDescent="0.25"/>
    <row r="9371" customFormat="1" x14ac:dyDescent="0.25"/>
    <row r="9372" customFormat="1" x14ac:dyDescent="0.25"/>
    <row r="9373" customFormat="1" x14ac:dyDescent="0.25"/>
    <row r="9374" customFormat="1" x14ac:dyDescent="0.25"/>
    <row r="9375" customFormat="1" x14ac:dyDescent="0.25"/>
    <row r="9376" customFormat="1" x14ac:dyDescent="0.25"/>
    <row r="9377" customFormat="1" x14ac:dyDescent="0.25"/>
    <row r="9378" customFormat="1" x14ac:dyDescent="0.25"/>
    <row r="9379" customFormat="1" x14ac:dyDescent="0.25"/>
    <row r="9380" customFormat="1" x14ac:dyDescent="0.25"/>
    <row r="9381" customFormat="1" x14ac:dyDescent="0.25"/>
    <row r="9382" customFormat="1" x14ac:dyDescent="0.25"/>
    <row r="9383" customFormat="1" x14ac:dyDescent="0.25"/>
    <row r="9384" customFormat="1" x14ac:dyDescent="0.25"/>
    <row r="9385" customFormat="1" x14ac:dyDescent="0.25"/>
    <row r="9386" customFormat="1" x14ac:dyDescent="0.25"/>
    <row r="9387" customFormat="1" x14ac:dyDescent="0.25"/>
    <row r="9388" customFormat="1" x14ac:dyDescent="0.25"/>
    <row r="9389" customFormat="1" x14ac:dyDescent="0.25"/>
    <row r="9390" customFormat="1" x14ac:dyDescent="0.25"/>
    <row r="9391" customFormat="1" x14ac:dyDescent="0.25"/>
    <row r="9392" customFormat="1" x14ac:dyDescent="0.25"/>
    <row r="9393" customFormat="1" x14ac:dyDescent="0.25"/>
    <row r="9394" customFormat="1" x14ac:dyDescent="0.25"/>
    <row r="9395" customFormat="1" x14ac:dyDescent="0.25"/>
    <row r="9396" customFormat="1" x14ac:dyDescent="0.25"/>
    <row r="9397" customFormat="1" x14ac:dyDescent="0.25"/>
    <row r="9398" customFormat="1" x14ac:dyDescent="0.25"/>
    <row r="9399" customFormat="1" x14ac:dyDescent="0.25"/>
    <row r="9400" customFormat="1" x14ac:dyDescent="0.25"/>
    <row r="9401" customFormat="1" x14ac:dyDescent="0.25"/>
    <row r="9402" customFormat="1" x14ac:dyDescent="0.25"/>
    <row r="9403" customFormat="1" x14ac:dyDescent="0.25"/>
    <row r="9404" customFormat="1" x14ac:dyDescent="0.25"/>
    <row r="9405" customFormat="1" x14ac:dyDescent="0.25"/>
    <row r="9406" customFormat="1" x14ac:dyDescent="0.25"/>
    <row r="9407" customFormat="1" x14ac:dyDescent="0.25"/>
    <row r="9408" customFormat="1" x14ac:dyDescent="0.25"/>
    <row r="9409" customFormat="1" x14ac:dyDescent="0.25"/>
    <row r="9410" customFormat="1" x14ac:dyDescent="0.25"/>
    <row r="9411" customFormat="1" x14ac:dyDescent="0.25"/>
    <row r="9412" customFormat="1" x14ac:dyDescent="0.25"/>
    <row r="9413" customFormat="1" x14ac:dyDescent="0.25"/>
    <row r="9414" customFormat="1" x14ac:dyDescent="0.25"/>
    <row r="9415" customFormat="1" x14ac:dyDescent="0.25"/>
    <row r="9416" customFormat="1" x14ac:dyDescent="0.25"/>
    <row r="9417" customFormat="1" x14ac:dyDescent="0.25"/>
    <row r="9418" customFormat="1" x14ac:dyDescent="0.25"/>
    <row r="9419" customFormat="1" x14ac:dyDescent="0.25"/>
    <row r="9420" customFormat="1" x14ac:dyDescent="0.25"/>
    <row r="9421" customFormat="1" x14ac:dyDescent="0.25"/>
    <row r="9422" customFormat="1" x14ac:dyDescent="0.25"/>
    <row r="9423" customFormat="1" x14ac:dyDescent="0.25"/>
    <row r="9424" customFormat="1" x14ac:dyDescent="0.25"/>
    <row r="9425" customFormat="1" x14ac:dyDescent="0.25"/>
    <row r="9426" customFormat="1" x14ac:dyDescent="0.25"/>
    <row r="9427" customFormat="1" x14ac:dyDescent="0.25"/>
    <row r="9428" customFormat="1" x14ac:dyDescent="0.25"/>
    <row r="9429" customFormat="1" x14ac:dyDescent="0.25"/>
    <row r="9430" customFormat="1" x14ac:dyDescent="0.25"/>
    <row r="9431" customFormat="1" x14ac:dyDescent="0.25"/>
    <row r="9432" customFormat="1" x14ac:dyDescent="0.25"/>
    <row r="9433" customFormat="1" x14ac:dyDescent="0.25"/>
    <row r="9434" customFormat="1" x14ac:dyDescent="0.25"/>
    <row r="9435" customFormat="1" x14ac:dyDescent="0.25"/>
    <row r="9436" customFormat="1" x14ac:dyDescent="0.25"/>
    <row r="9437" customFormat="1" x14ac:dyDescent="0.25"/>
    <row r="9438" customFormat="1" x14ac:dyDescent="0.25"/>
    <row r="9439" customFormat="1" x14ac:dyDescent="0.25"/>
    <row r="9440" customFormat="1" x14ac:dyDescent="0.25"/>
    <row r="9441" customFormat="1" x14ac:dyDescent="0.25"/>
    <row r="9442" customFormat="1" x14ac:dyDescent="0.25"/>
    <row r="9443" customFormat="1" x14ac:dyDescent="0.25"/>
    <row r="9444" customFormat="1" x14ac:dyDescent="0.25"/>
    <row r="9445" customFormat="1" x14ac:dyDescent="0.25"/>
    <row r="9446" customFormat="1" x14ac:dyDescent="0.25"/>
    <row r="9447" customFormat="1" x14ac:dyDescent="0.25"/>
    <row r="9448" customFormat="1" x14ac:dyDescent="0.25"/>
    <row r="9449" customFormat="1" x14ac:dyDescent="0.25"/>
    <row r="9450" customFormat="1" x14ac:dyDescent="0.25"/>
    <row r="9451" customFormat="1" x14ac:dyDescent="0.25"/>
    <row r="9452" customFormat="1" x14ac:dyDescent="0.25"/>
    <row r="9453" customFormat="1" x14ac:dyDescent="0.25"/>
    <row r="9454" customFormat="1" x14ac:dyDescent="0.25"/>
    <row r="9455" customFormat="1" x14ac:dyDescent="0.25"/>
    <row r="9456" customFormat="1" x14ac:dyDescent="0.25"/>
    <row r="9457" customFormat="1" x14ac:dyDescent="0.25"/>
    <row r="9458" customFormat="1" x14ac:dyDescent="0.25"/>
    <row r="9459" customFormat="1" x14ac:dyDescent="0.25"/>
    <row r="9460" customFormat="1" x14ac:dyDescent="0.25"/>
    <row r="9461" customFormat="1" x14ac:dyDescent="0.25"/>
    <row r="9462" customFormat="1" x14ac:dyDescent="0.25"/>
    <row r="9463" customFormat="1" x14ac:dyDescent="0.25"/>
    <row r="9464" customFormat="1" x14ac:dyDescent="0.25"/>
    <row r="9465" customFormat="1" x14ac:dyDescent="0.25"/>
    <row r="9466" customFormat="1" x14ac:dyDescent="0.25"/>
    <row r="9467" customFormat="1" x14ac:dyDescent="0.25"/>
    <row r="9468" customFormat="1" x14ac:dyDescent="0.25"/>
    <row r="9469" customFormat="1" x14ac:dyDescent="0.25"/>
    <row r="9470" customFormat="1" x14ac:dyDescent="0.25"/>
    <row r="9471" customFormat="1" x14ac:dyDescent="0.25"/>
    <row r="9472" customFormat="1" x14ac:dyDescent="0.25"/>
    <row r="9473" customFormat="1" x14ac:dyDescent="0.25"/>
    <row r="9474" customFormat="1" x14ac:dyDescent="0.25"/>
    <row r="9475" customFormat="1" x14ac:dyDescent="0.25"/>
    <row r="9476" customFormat="1" x14ac:dyDescent="0.25"/>
    <row r="9477" customFormat="1" x14ac:dyDescent="0.25"/>
    <row r="9478" customFormat="1" x14ac:dyDescent="0.25"/>
    <row r="9479" customFormat="1" x14ac:dyDescent="0.25"/>
    <row r="9480" customFormat="1" x14ac:dyDescent="0.25"/>
    <row r="9481" customFormat="1" x14ac:dyDescent="0.25"/>
    <row r="9482" customFormat="1" x14ac:dyDescent="0.25"/>
    <row r="9483" customFormat="1" x14ac:dyDescent="0.25"/>
    <row r="9484" customFormat="1" x14ac:dyDescent="0.25"/>
    <row r="9485" customFormat="1" x14ac:dyDescent="0.25"/>
    <row r="9486" customFormat="1" x14ac:dyDescent="0.25"/>
    <row r="9487" customFormat="1" x14ac:dyDescent="0.25"/>
    <row r="9488" customFormat="1" x14ac:dyDescent="0.25"/>
    <row r="9489" customFormat="1" x14ac:dyDescent="0.25"/>
    <row r="9490" customFormat="1" x14ac:dyDescent="0.25"/>
    <row r="9491" customFormat="1" x14ac:dyDescent="0.25"/>
    <row r="9492" customFormat="1" x14ac:dyDescent="0.25"/>
    <row r="9493" customFormat="1" x14ac:dyDescent="0.25"/>
    <row r="9494" customFormat="1" x14ac:dyDescent="0.25"/>
    <row r="9495" customFormat="1" x14ac:dyDescent="0.25"/>
    <row r="9496" customFormat="1" x14ac:dyDescent="0.25"/>
    <row r="9497" customFormat="1" x14ac:dyDescent="0.25"/>
    <row r="9498" customFormat="1" x14ac:dyDescent="0.25"/>
    <row r="9499" customFormat="1" x14ac:dyDescent="0.25"/>
    <row r="9500" customFormat="1" x14ac:dyDescent="0.25"/>
    <row r="9501" customFormat="1" x14ac:dyDescent="0.25"/>
    <row r="9502" customFormat="1" x14ac:dyDescent="0.25"/>
    <row r="9503" customFormat="1" x14ac:dyDescent="0.25"/>
    <row r="9504" customFormat="1" x14ac:dyDescent="0.25"/>
    <row r="9505" customFormat="1" x14ac:dyDescent="0.25"/>
    <row r="9506" customFormat="1" x14ac:dyDescent="0.25"/>
    <row r="9507" customFormat="1" x14ac:dyDescent="0.25"/>
    <row r="9508" customFormat="1" x14ac:dyDescent="0.25"/>
    <row r="9509" customFormat="1" x14ac:dyDescent="0.25"/>
    <row r="9510" customFormat="1" x14ac:dyDescent="0.25"/>
    <row r="9511" customFormat="1" x14ac:dyDescent="0.25"/>
    <row r="9512" customFormat="1" x14ac:dyDescent="0.25"/>
    <row r="9513" customFormat="1" x14ac:dyDescent="0.25"/>
    <row r="9514" customFormat="1" x14ac:dyDescent="0.25"/>
    <row r="9515" customFormat="1" x14ac:dyDescent="0.25"/>
    <row r="9516" customFormat="1" x14ac:dyDescent="0.25"/>
    <row r="9517" customFormat="1" x14ac:dyDescent="0.25"/>
    <row r="9518" customFormat="1" x14ac:dyDescent="0.25"/>
    <row r="9519" customFormat="1" x14ac:dyDescent="0.25"/>
    <row r="9520" customFormat="1" x14ac:dyDescent="0.25"/>
    <row r="9521" customFormat="1" x14ac:dyDescent="0.25"/>
    <row r="9522" customFormat="1" x14ac:dyDescent="0.25"/>
    <row r="9523" customFormat="1" x14ac:dyDescent="0.25"/>
    <row r="9524" customFormat="1" x14ac:dyDescent="0.25"/>
    <row r="9525" customFormat="1" x14ac:dyDescent="0.25"/>
    <row r="9526" customFormat="1" x14ac:dyDescent="0.25"/>
    <row r="9527" customFormat="1" x14ac:dyDescent="0.25"/>
    <row r="9528" customFormat="1" x14ac:dyDescent="0.25"/>
    <row r="9529" customFormat="1" x14ac:dyDescent="0.25"/>
    <row r="9530" customFormat="1" x14ac:dyDescent="0.25"/>
    <row r="9531" customFormat="1" x14ac:dyDescent="0.25"/>
    <row r="9532" customFormat="1" x14ac:dyDescent="0.25"/>
    <row r="9533" customFormat="1" x14ac:dyDescent="0.25"/>
    <row r="9534" customFormat="1" x14ac:dyDescent="0.25"/>
    <row r="9535" customFormat="1" x14ac:dyDescent="0.25"/>
    <row r="9536" customFormat="1" x14ac:dyDescent="0.25"/>
    <row r="9537" customFormat="1" x14ac:dyDescent="0.25"/>
    <row r="9538" customFormat="1" x14ac:dyDescent="0.25"/>
    <row r="9539" customFormat="1" x14ac:dyDescent="0.25"/>
    <row r="9540" customFormat="1" x14ac:dyDescent="0.25"/>
    <row r="9541" customFormat="1" x14ac:dyDescent="0.25"/>
    <row r="9542" customFormat="1" x14ac:dyDescent="0.25"/>
    <row r="9543" customFormat="1" x14ac:dyDescent="0.25"/>
    <row r="9544" customFormat="1" x14ac:dyDescent="0.25"/>
    <row r="9545" customFormat="1" x14ac:dyDescent="0.25"/>
    <row r="9546" customFormat="1" x14ac:dyDescent="0.25"/>
    <row r="9547" customFormat="1" x14ac:dyDescent="0.25"/>
    <row r="9548" customFormat="1" x14ac:dyDescent="0.25"/>
    <row r="9549" customFormat="1" x14ac:dyDescent="0.25"/>
    <row r="9550" customFormat="1" x14ac:dyDescent="0.25"/>
    <row r="9551" customFormat="1" x14ac:dyDescent="0.25"/>
    <row r="9552" customFormat="1" x14ac:dyDescent="0.25"/>
    <row r="9553" customFormat="1" x14ac:dyDescent="0.25"/>
    <row r="9554" customFormat="1" x14ac:dyDescent="0.25"/>
    <row r="9555" customFormat="1" x14ac:dyDescent="0.25"/>
    <row r="9556" customFormat="1" x14ac:dyDescent="0.25"/>
    <row r="9557" customFormat="1" x14ac:dyDescent="0.25"/>
    <row r="9558" customFormat="1" x14ac:dyDescent="0.25"/>
    <row r="9559" customFormat="1" x14ac:dyDescent="0.25"/>
    <row r="9560" customFormat="1" x14ac:dyDescent="0.25"/>
    <row r="9561" customFormat="1" x14ac:dyDescent="0.25"/>
    <row r="9562" customFormat="1" x14ac:dyDescent="0.25"/>
    <row r="9563" customFormat="1" x14ac:dyDescent="0.25"/>
    <row r="9564" customFormat="1" x14ac:dyDescent="0.25"/>
    <row r="9565" customFormat="1" x14ac:dyDescent="0.25"/>
    <row r="9566" customFormat="1" x14ac:dyDescent="0.25"/>
    <row r="9567" customFormat="1" x14ac:dyDescent="0.25"/>
    <row r="9568" customFormat="1" x14ac:dyDescent="0.25"/>
    <row r="9569" customFormat="1" x14ac:dyDescent="0.25"/>
    <row r="9570" customFormat="1" x14ac:dyDescent="0.25"/>
    <row r="9571" customFormat="1" x14ac:dyDescent="0.25"/>
    <row r="9572" customFormat="1" x14ac:dyDescent="0.25"/>
    <row r="9573" customFormat="1" x14ac:dyDescent="0.25"/>
    <row r="9574" customFormat="1" x14ac:dyDescent="0.25"/>
    <row r="9575" customFormat="1" x14ac:dyDescent="0.25"/>
    <row r="9576" customFormat="1" x14ac:dyDescent="0.25"/>
    <row r="9577" customFormat="1" x14ac:dyDescent="0.25"/>
    <row r="9578" customFormat="1" x14ac:dyDescent="0.25"/>
    <row r="9579" customFormat="1" x14ac:dyDescent="0.25"/>
    <row r="9580" customFormat="1" x14ac:dyDescent="0.25"/>
    <row r="9581" customFormat="1" x14ac:dyDescent="0.25"/>
    <row r="9582" customFormat="1" x14ac:dyDescent="0.25"/>
    <row r="9583" customFormat="1" x14ac:dyDescent="0.25"/>
    <row r="9584" customFormat="1" x14ac:dyDescent="0.25"/>
    <row r="9585" customFormat="1" x14ac:dyDescent="0.25"/>
    <row r="9586" customFormat="1" x14ac:dyDescent="0.25"/>
    <row r="9587" customFormat="1" x14ac:dyDescent="0.25"/>
    <row r="9588" customFormat="1" x14ac:dyDescent="0.25"/>
    <row r="9589" customFormat="1" x14ac:dyDescent="0.25"/>
    <row r="9590" customFormat="1" x14ac:dyDescent="0.25"/>
    <row r="9591" customFormat="1" x14ac:dyDescent="0.25"/>
    <row r="9592" customFormat="1" x14ac:dyDescent="0.25"/>
    <row r="9593" customFormat="1" x14ac:dyDescent="0.25"/>
    <row r="9594" customFormat="1" x14ac:dyDescent="0.25"/>
    <row r="9595" customFormat="1" x14ac:dyDescent="0.25"/>
    <row r="9596" customFormat="1" x14ac:dyDescent="0.25"/>
    <row r="9597" customFormat="1" x14ac:dyDescent="0.25"/>
    <row r="9598" customFormat="1" x14ac:dyDescent="0.25"/>
    <row r="9599" customFormat="1" x14ac:dyDescent="0.25"/>
    <row r="9600" customFormat="1" x14ac:dyDescent="0.25"/>
    <row r="9601" customFormat="1" x14ac:dyDescent="0.25"/>
    <row r="9602" customFormat="1" x14ac:dyDescent="0.25"/>
    <row r="9603" customFormat="1" x14ac:dyDescent="0.25"/>
    <row r="9604" customFormat="1" x14ac:dyDescent="0.25"/>
    <row r="9605" customFormat="1" x14ac:dyDescent="0.25"/>
    <row r="9606" customFormat="1" x14ac:dyDescent="0.25"/>
    <row r="9607" customFormat="1" x14ac:dyDescent="0.25"/>
    <row r="9608" customFormat="1" x14ac:dyDescent="0.25"/>
    <row r="9609" customFormat="1" x14ac:dyDescent="0.25"/>
    <row r="9610" customFormat="1" x14ac:dyDescent="0.25"/>
    <row r="9611" customFormat="1" x14ac:dyDescent="0.25"/>
    <row r="9612" customFormat="1" x14ac:dyDescent="0.25"/>
    <row r="9613" customFormat="1" x14ac:dyDescent="0.25"/>
    <row r="9614" customFormat="1" x14ac:dyDescent="0.25"/>
    <row r="9615" customFormat="1" x14ac:dyDescent="0.25"/>
    <row r="9616" customFormat="1" x14ac:dyDescent="0.25"/>
    <row r="9617" customFormat="1" x14ac:dyDescent="0.25"/>
    <row r="9618" customFormat="1" x14ac:dyDescent="0.25"/>
    <row r="9619" customFormat="1" x14ac:dyDescent="0.25"/>
    <row r="9620" customFormat="1" x14ac:dyDescent="0.25"/>
    <row r="9621" customFormat="1" x14ac:dyDescent="0.25"/>
    <row r="9622" customFormat="1" x14ac:dyDescent="0.25"/>
    <row r="9623" customFormat="1" x14ac:dyDescent="0.25"/>
    <row r="9624" customFormat="1" x14ac:dyDescent="0.25"/>
    <row r="9625" customFormat="1" x14ac:dyDescent="0.25"/>
    <row r="9626" customFormat="1" x14ac:dyDescent="0.25"/>
    <row r="9627" customFormat="1" x14ac:dyDescent="0.25"/>
    <row r="9628" customFormat="1" x14ac:dyDescent="0.25"/>
    <row r="9629" customFormat="1" x14ac:dyDescent="0.25"/>
    <row r="9630" customFormat="1" x14ac:dyDescent="0.25"/>
    <row r="9631" customFormat="1" x14ac:dyDescent="0.25"/>
    <row r="9632" customFormat="1" x14ac:dyDescent="0.25"/>
    <row r="9633" customFormat="1" x14ac:dyDescent="0.25"/>
    <row r="9634" customFormat="1" x14ac:dyDescent="0.25"/>
    <row r="9635" customFormat="1" x14ac:dyDescent="0.25"/>
    <row r="9636" customFormat="1" x14ac:dyDescent="0.25"/>
    <row r="9637" customFormat="1" x14ac:dyDescent="0.25"/>
    <row r="9638" customFormat="1" x14ac:dyDescent="0.25"/>
    <row r="9639" customFormat="1" x14ac:dyDescent="0.25"/>
    <row r="9640" customFormat="1" x14ac:dyDescent="0.25"/>
    <row r="9641" customFormat="1" x14ac:dyDescent="0.25"/>
    <row r="9642" customFormat="1" x14ac:dyDescent="0.25"/>
    <row r="9643" customFormat="1" x14ac:dyDescent="0.25"/>
    <row r="9644" customFormat="1" x14ac:dyDescent="0.25"/>
    <row r="9645" customFormat="1" x14ac:dyDescent="0.25"/>
    <row r="9646" customFormat="1" x14ac:dyDescent="0.25"/>
    <row r="9647" customFormat="1" x14ac:dyDescent="0.25"/>
    <row r="9648" customFormat="1" x14ac:dyDescent="0.25"/>
    <row r="9649" customFormat="1" x14ac:dyDescent="0.25"/>
    <row r="9650" customFormat="1" x14ac:dyDescent="0.25"/>
    <row r="9651" customFormat="1" x14ac:dyDescent="0.25"/>
    <row r="9652" customFormat="1" x14ac:dyDescent="0.25"/>
    <row r="9653" customFormat="1" x14ac:dyDescent="0.25"/>
    <row r="9654" customFormat="1" x14ac:dyDescent="0.25"/>
    <row r="9655" customFormat="1" x14ac:dyDescent="0.25"/>
    <row r="9656" customFormat="1" x14ac:dyDescent="0.25"/>
    <row r="9657" customFormat="1" x14ac:dyDescent="0.25"/>
    <row r="9658" customFormat="1" x14ac:dyDescent="0.25"/>
    <row r="9659" customFormat="1" x14ac:dyDescent="0.25"/>
    <row r="9660" customFormat="1" x14ac:dyDescent="0.25"/>
    <row r="9661" customFormat="1" x14ac:dyDescent="0.25"/>
    <row r="9662" customFormat="1" x14ac:dyDescent="0.25"/>
    <row r="9663" customFormat="1" x14ac:dyDescent="0.25"/>
    <row r="9664" customFormat="1" x14ac:dyDescent="0.25"/>
    <row r="9665" customFormat="1" x14ac:dyDescent="0.25"/>
    <row r="9666" customFormat="1" x14ac:dyDescent="0.25"/>
    <row r="9667" customFormat="1" x14ac:dyDescent="0.25"/>
    <row r="9668" customFormat="1" x14ac:dyDescent="0.25"/>
    <row r="9669" customFormat="1" x14ac:dyDescent="0.25"/>
    <row r="9670" customFormat="1" x14ac:dyDescent="0.25"/>
    <row r="9671" customFormat="1" x14ac:dyDescent="0.25"/>
    <row r="9672" customFormat="1" x14ac:dyDescent="0.25"/>
    <row r="9673" customFormat="1" x14ac:dyDescent="0.25"/>
    <row r="9674" customFormat="1" x14ac:dyDescent="0.25"/>
    <row r="9675" customFormat="1" x14ac:dyDescent="0.25"/>
    <row r="9676" customFormat="1" x14ac:dyDescent="0.25"/>
    <row r="9677" customFormat="1" x14ac:dyDescent="0.25"/>
    <row r="9678" customFormat="1" x14ac:dyDescent="0.25"/>
    <row r="9679" customFormat="1" x14ac:dyDescent="0.25"/>
    <row r="9680" customFormat="1" x14ac:dyDescent="0.25"/>
    <row r="9681" customFormat="1" x14ac:dyDescent="0.25"/>
    <row r="9682" customFormat="1" x14ac:dyDescent="0.25"/>
    <row r="9683" customFormat="1" x14ac:dyDescent="0.25"/>
    <row r="9684" customFormat="1" x14ac:dyDescent="0.25"/>
    <row r="9685" customFormat="1" x14ac:dyDescent="0.25"/>
    <row r="9686" customFormat="1" x14ac:dyDescent="0.25"/>
    <row r="9687" customFormat="1" x14ac:dyDescent="0.25"/>
    <row r="9688" customFormat="1" x14ac:dyDescent="0.25"/>
    <row r="9689" customFormat="1" x14ac:dyDescent="0.25"/>
    <row r="9690" customFormat="1" x14ac:dyDescent="0.25"/>
    <row r="9691" customFormat="1" x14ac:dyDescent="0.25"/>
    <row r="9692" customFormat="1" x14ac:dyDescent="0.25"/>
    <row r="9693" customFormat="1" x14ac:dyDescent="0.25"/>
    <row r="9694" customFormat="1" x14ac:dyDescent="0.25"/>
    <row r="9695" customFormat="1" x14ac:dyDescent="0.25"/>
    <row r="9696" customFormat="1" x14ac:dyDescent="0.25"/>
    <row r="9697" customFormat="1" x14ac:dyDescent="0.25"/>
    <row r="9698" customFormat="1" x14ac:dyDescent="0.25"/>
    <row r="9699" customFormat="1" x14ac:dyDescent="0.25"/>
    <row r="9700" customFormat="1" x14ac:dyDescent="0.25"/>
    <row r="9701" customFormat="1" x14ac:dyDescent="0.25"/>
    <row r="9702" customFormat="1" x14ac:dyDescent="0.25"/>
    <row r="9703" customFormat="1" x14ac:dyDescent="0.25"/>
    <row r="9704" customFormat="1" x14ac:dyDescent="0.25"/>
    <row r="9705" customFormat="1" x14ac:dyDescent="0.25"/>
    <row r="9706" customFormat="1" x14ac:dyDescent="0.25"/>
    <row r="9707" customFormat="1" x14ac:dyDescent="0.25"/>
    <row r="9708" customFormat="1" x14ac:dyDescent="0.25"/>
    <row r="9709" customFormat="1" x14ac:dyDescent="0.25"/>
    <row r="9710" customFormat="1" x14ac:dyDescent="0.25"/>
    <row r="9711" customFormat="1" x14ac:dyDescent="0.25"/>
    <row r="9712" customFormat="1" x14ac:dyDescent="0.25"/>
    <row r="9713" customFormat="1" x14ac:dyDescent="0.25"/>
    <row r="9714" customFormat="1" x14ac:dyDescent="0.25"/>
    <row r="9715" customFormat="1" x14ac:dyDescent="0.25"/>
    <row r="9716" customFormat="1" x14ac:dyDescent="0.25"/>
    <row r="9717" customFormat="1" x14ac:dyDescent="0.25"/>
    <row r="9718" customFormat="1" x14ac:dyDescent="0.25"/>
    <row r="9719" customFormat="1" x14ac:dyDescent="0.25"/>
    <row r="9720" customFormat="1" x14ac:dyDescent="0.25"/>
    <row r="9721" customFormat="1" x14ac:dyDescent="0.25"/>
    <row r="9722" customFormat="1" x14ac:dyDescent="0.25"/>
    <row r="9723" customFormat="1" x14ac:dyDescent="0.25"/>
    <row r="9724" customFormat="1" x14ac:dyDescent="0.25"/>
    <row r="9725" customFormat="1" x14ac:dyDescent="0.25"/>
    <row r="9726" customFormat="1" x14ac:dyDescent="0.25"/>
    <row r="9727" customFormat="1" x14ac:dyDescent="0.25"/>
    <row r="9728" customFormat="1" x14ac:dyDescent="0.25"/>
    <row r="9729" customFormat="1" x14ac:dyDescent="0.25"/>
    <row r="9730" customFormat="1" x14ac:dyDescent="0.25"/>
    <row r="9731" customFormat="1" x14ac:dyDescent="0.25"/>
    <row r="9732" customFormat="1" x14ac:dyDescent="0.25"/>
    <row r="9733" customFormat="1" x14ac:dyDescent="0.25"/>
    <row r="9734" customFormat="1" x14ac:dyDescent="0.25"/>
    <row r="9735" customFormat="1" x14ac:dyDescent="0.25"/>
    <row r="9736" customFormat="1" x14ac:dyDescent="0.25"/>
    <row r="9737" customFormat="1" x14ac:dyDescent="0.25"/>
    <row r="9738" customFormat="1" x14ac:dyDescent="0.25"/>
    <row r="9739" customFormat="1" x14ac:dyDescent="0.25"/>
    <row r="9740" customFormat="1" x14ac:dyDescent="0.25"/>
    <row r="9741" customFormat="1" x14ac:dyDescent="0.25"/>
    <row r="9742" customFormat="1" x14ac:dyDescent="0.25"/>
    <row r="9743" customFormat="1" x14ac:dyDescent="0.25"/>
    <row r="9744" customFormat="1" x14ac:dyDescent="0.25"/>
    <row r="9745" customFormat="1" x14ac:dyDescent="0.25"/>
    <row r="9746" customFormat="1" x14ac:dyDescent="0.25"/>
    <row r="9747" customFormat="1" x14ac:dyDescent="0.25"/>
    <row r="9748" customFormat="1" x14ac:dyDescent="0.25"/>
    <row r="9749" customFormat="1" x14ac:dyDescent="0.25"/>
    <row r="9750" customFormat="1" x14ac:dyDescent="0.25"/>
    <row r="9751" customFormat="1" x14ac:dyDescent="0.25"/>
    <row r="9752" customFormat="1" x14ac:dyDescent="0.25"/>
    <row r="9753" customFormat="1" x14ac:dyDescent="0.25"/>
    <row r="9754" customFormat="1" x14ac:dyDescent="0.25"/>
    <row r="9755" customFormat="1" x14ac:dyDescent="0.25"/>
    <row r="9756" customFormat="1" x14ac:dyDescent="0.25"/>
    <row r="9757" customFormat="1" x14ac:dyDescent="0.25"/>
    <row r="9758" customFormat="1" x14ac:dyDescent="0.25"/>
    <row r="9759" customFormat="1" x14ac:dyDescent="0.25"/>
    <row r="9760" customFormat="1" x14ac:dyDescent="0.25"/>
    <row r="9761" customFormat="1" x14ac:dyDescent="0.25"/>
    <row r="9762" customFormat="1" x14ac:dyDescent="0.25"/>
    <row r="9763" customFormat="1" x14ac:dyDescent="0.25"/>
    <row r="9764" customFormat="1" x14ac:dyDescent="0.25"/>
    <row r="9765" customFormat="1" x14ac:dyDescent="0.25"/>
    <row r="9766" customFormat="1" x14ac:dyDescent="0.25"/>
    <row r="9767" customFormat="1" x14ac:dyDescent="0.25"/>
    <row r="9768" customFormat="1" x14ac:dyDescent="0.25"/>
    <row r="9769" customFormat="1" x14ac:dyDescent="0.25"/>
    <row r="9770" customFormat="1" x14ac:dyDescent="0.25"/>
    <row r="9771" customFormat="1" x14ac:dyDescent="0.25"/>
    <row r="9772" customFormat="1" x14ac:dyDescent="0.25"/>
    <row r="9773" customFormat="1" x14ac:dyDescent="0.25"/>
    <row r="9774" customFormat="1" x14ac:dyDescent="0.25"/>
    <row r="9775" customFormat="1" x14ac:dyDescent="0.25"/>
    <row r="9776" customFormat="1" x14ac:dyDescent="0.25"/>
    <row r="9777" customFormat="1" x14ac:dyDescent="0.25"/>
    <row r="9778" customFormat="1" x14ac:dyDescent="0.25"/>
    <row r="9779" customFormat="1" x14ac:dyDescent="0.25"/>
    <row r="9780" customFormat="1" x14ac:dyDescent="0.25"/>
    <row r="9781" customFormat="1" x14ac:dyDescent="0.25"/>
    <row r="9782" customFormat="1" x14ac:dyDescent="0.25"/>
    <row r="9783" customFormat="1" x14ac:dyDescent="0.25"/>
    <row r="9784" customFormat="1" x14ac:dyDescent="0.25"/>
    <row r="9785" customFormat="1" x14ac:dyDescent="0.25"/>
    <row r="9786" customFormat="1" x14ac:dyDescent="0.25"/>
    <row r="9787" customFormat="1" x14ac:dyDescent="0.25"/>
    <row r="9788" customFormat="1" x14ac:dyDescent="0.25"/>
    <row r="9789" customFormat="1" x14ac:dyDescent="0.25"/>
    <row r="9790" customFormat="1" x14ac:dyDescent="0.25"/>
    <row r="9791" customFormat="1" x14ac:dyDescent="0.25"/>
    <row r="9792" customFormat="1" x14ac:dyDescent="0.25"/>
    <row r="9793" customFormat="1" x14ac:dyDescent="0.25"/>
    <row r="9794" customFormat="1" x14ac:dyDescent="0.25"/>
    <row r="9795" customFormat="1" x14ac:dyDescent="0.25"/>
    <row r="9796" customFormat="1" x14ac:dyDescent="0.25"/>
    <row r="9797" customFormat="1" x14ac:dyDescent="0.25"/>
    <row r="9798" customFormat="1" x14ac:dyDescent="0.25"/>
    <row r="9799" customFormat="1" x14ac:dyDescent="0.25"/>
    <row r="9800" customFormat="1" x14ac:dyDescent="0.25"/>
    <row r="9801" customFormat="1" x14ac:dyDescent="0.25"/>
    <row r="9802" customFormat="1" x14ac:dyDescent="0.25"/>
    <row r="9803" customFormat="1" x14ac:dyDescent="0.25"/>
    <row r="9804" customFormat="1" x14ac:dyDescent="0.25"/>
    <row r="9805" customFormat="1" x14ac:dyDescent="0.25"/>
    <row r="9806" customFormat="1" x14ac:dyDescent="0.25"/>
    <row r="9807" customFormat="1" x14ac:dyDescent="0.25"/>
    <row r="9808" customFormat="1" x14ac:dyDescent="0.25"/>
    <row r="9809" customFormat="1" x14ac:dyDescent="0.25"/>
    <row r="9810" customFormat="1" x14ac:dyDescent="0.25"/>
    <row r="9811" customFormat="1" x14ac:dyDescent="0.25"/>
    <row r="9812" customFormat="1" x14ac:dyDescent="0.25"/>
    <row r="9813" customFormat="1" x14ac:dyDescent="0.25"/>
    <row r="9814" customFormat="1" x14ac:dyDescent="0.25"/>
    <row r="9815" customFormat="1" x14ac:dyDescent="0.25"/>
    <row r="9816" customFormat="1" x14ac:dyDescent="0.25"/>
    <row r="9817" customFormat="1" x14ac:dyDescent="0.25"/>
    <row r="9818" customFormat="1" x14ac:dyDescent="0.25"/>
    <row r="9819" customFormat="1" x14ac:dyDescent="0.25"/>
    <row r="9820" customFormat="1" x14ac:dyDescent="0.25"/>
    <row r="9821" customFormat="1" x14ac:dyDescent="0.25"/>
    <row r="9822" customFormat="1" x14ac:dyDescent="0.25"/>
    <row r="9823" customFormat="1" x14ac:dyDescent="0.25"/>
    <row r="9824" customFormat="1" x14ac:dyDescent="0.25"/>
    <row r="9825" customFormat="1" x14ac:dyDescent="0.25"/>
    <row r="9826" customFormat="1" x14ac:dyDescent="0.25"/>
    <row r="9827" customFormat="1" x14ac:dyDescent="0.25"/>
    <row r="9828" customFormat="1" x14ac:dyDescent="0.25"/>
    <row r="9829" customFormat="1" x14ac:dyDescent="0.25"/>
    <row r="9830" customFormat="1" x14ac:dyDescent="0.25"/>
    <row r="9831" customFormat="1" x14ac:dyDescent="0.25"/>
    <row r="9832" customFormat="1" x14ac:dyDescent="0.25"/>
    <row r="9833" customFormat="1" x14ac:dyDescent="0.25"/>
    <row r="9834" customFormat="1" x14ac:dyDescent="0.25"/>
    <row r="9835" customFormat="1" x14ac:dyDescent="0.25"/>
    <row r="9836" customFormat="1" x14ac:dyDescent="0.25"/>
    <row r="9837" customFormat="1" x14ac:dyDescent="0.25"/>
    <row r="9838" customFormat="1" x14ac:dyDescent="0.25"/>
    <row r="9839" customFormat="1" x14ac:dyDescent="0.25"/>
    <row r="9840" customFormat="1" x14ac:dyDescent="0.25"/>
    <row r="9841" customFormat="1" x14ac:dyDescent="0.25"/>
    <row r="9842" customFormat="1" x14ac:dyDescent="0.25"/>
    <row r="9843" customFormat="1" x14ac:dyDescent="0.25"/>
    <row r="9844" customFormat="1" x14ac:dyDescent="0.25"/>
    <row r="9845" customFormat="1" x14ac:dyDescent="0.25"/>
    <row r="9846" customFormat="1" x14ac:dyDescent="0.25"/>
    <row r="9847" customFormat="1" x14ac:dyDescent="0.25"/>
    <row r="9848" customFormat="1" x14ac:dyDescent="0.25"/>
    <row r="9849" customFormat="1" x14ac:dyDescent="0.25"/>
    <row r="9850" customFormat="1" x14ac:dyDescent="0.25"/>
    <row r="9851" customFormat="1" x14ac:dyDescent="0.25"/>
    <row r="9852" customFormat="1" x14ac:dyDescent="0.25"/>
    <row r="9853" customFormat="1" x14ac:dyDescent="0.25"/>
    <row r="9854" customFormat="1" x14ac:dyDescent="0.25"/>
    <row r="9855" customFormat="1" x14ac:dyDescent="0.25"/>
    <row r="9856" customFormat="1" x14ac:dyDescent="0.25"/>
    <row r="9857" customFormat="1" x14ac:dyDescent="0.25"/>
    <row r="9858" customFormat="1" x14ac:dyDescent="0.25"/>
    <row r="9859" customFormat="1" x14ac:dyDescent="0.25"/>
    <row r="9860" customFormat="1" x14ac:dyDescent="0.25"/>
    <row r="9861" customFormat="1" x14ac:dyDescent="0.25"/>
    <row r="9862" customFormat="1" x14ac:dyDescent="0.25"/>
    <row r="9863" customFormat="1" x14ac:dyDescent="0.25"/>
    <row r="9864" customFormat="1" x14ac:dyDescent="0.25"/>
    <row r="9865" customFormat="1" x14ac:dyDescent="0.25"/>
    <row r="9866" customFormat="1" x14ac:dyDescent="0.25"/>
    <row r="9867" customFormat="1" x14ac:dyDescent="0.25"/>
    <row r="9868" customFormat="1" x14ac:dyDescent="0.25"/>
    <row r="9869" customFormat="1" x14ac:dyDescent="0.25"/>
    <row r="9870" customFormat="1" x14ac:dyDescent="0.25"/>
    <row r="9871" customFormat="1" x14ac:dyDescent="0.25"/>
    <row r="9872" customFormat="1" x14ac:dyDescent="0.25"/>
    <row r="9873" customFormat="1" x14ac:dyDescent="0.25"/>
    <row r="9874" customFormat="1" x14ac:dyDescent="0.25"/>
    <row r="9875" customFormat="1" x14ac:dyDescent="0.25"/>
    <row r="9876" customFormat="1" x14ac:dyDescent="0.25"/>
    <row r="9877" customFormat="1" x14ac:dyDescent="0.25"/>
    <row r="9878" customFormat="1" x14ac:dyDescent="0.25"/>
    <row r="9879" customFormat="1" x14ac:dyDescent="0.25"/>
    <row r="9880" customFormat="1" x14ac:dyDescent="0.25"/>
    <row r="9881" customFormat="1" x14ac:dyDescent="0.25"/>
    <row r="9882" customFormat="1" x14ac:dyDescent="0.25"/>
    <row r="9883" customFormat="1" x14ac:dyDescent="0.25"/>
    <row r="9884" customFormat="1" x14ac:dyDescent="0.25"/>
    <row r="9885" customFormat="1" x14ac:dyDescent="0.25"/>
    <row r="9886" customFormat="1" x14ac:dyDescent="0.25"/>
    <row r="9887" customFormat="1" x14ac:dyDescent="0.25"/>
    <row r="9888" customFormat="1" x14ac:dyDescent="0.25"/>
    <row r="9889" customFormat="1" x14ac:dyDescent="0.25"/>
    <row r="9890" customFormat="1" x14ac:dyDescent="0.25"/>
    <row r="9891" customFormat="1" x14ac:dyDescent="0.25"/>
    <row r="9892" customFormat="1" x14ac:dyDescent="0.25"/>
    <row r="9893" customFormat="1" x14ac:dyDescent="0.25"/>
    <row r="9894" customFormat="1" x14ac:dyDescent="0.25"/>
    <row r="9895" customFormat="1" x14ac:dyDescent="0.25"/>
    <row r="9896" customFormat="1" x14ac:dyDescent="0.25"/>
    <row r="9897" customFormat="1" x14ac:dyDescent="0.25"/>
    <row r="9898" customFormat="1" x14ac:dyDescent="0.25"/>
    <row r="9899" customFormat="1" x14ac:dyDescent="0.25"/>
    <row r="9900" customFormat="1" x14ac:dyDescent="0.25"/>
    <row r="9901" customFormat="1" x14ac:dyDescent="0.25"/>
    <row r="9902" customFormat="1" x14ac:dyDescent="0.25"/>
    <row r="9903" customFormat="1" x14ac:dyDescent="0.25"/>
    <row r="9904" customFormat="1" x14ac:dyDescent="0.25"/>
    <row r="9905" customFormat="1" x14ac:dyDescent="0.25"/>
    <row r="9906" customFormat="1" x14ac:dyDescent="0.25"/>
    <row r="9907" customFormat="1" x14ac:dyDescent="0.25"/>
    <row r="9908" customFormat="1" x14ac:dyDescent="0.25"/>
    <row r="9909" customFormat="1" x14ac:dyDescent="0.25"/>
    <row r="9910" customFormat="1" x14ac:dyDescent="0.25"/>
    <row r="9911" customFormat="1" x14ac:dyDescent="0.25"/>
    <row r="9912" customFormat="1" x14ac:dyDescent="0.25"/>
    <row r="9913" customFormat="1" x14ac:dyDescent="0.25"/>
    <row r="9914" customFormat="1" x14ac:dyDescent="0.25"/>
    <row r="9915" customFormat="1" x14ac:dyDescent="0.25"/>
    <row r="9916" customFormat="1" x14ac:dyDescent="0.25"/>
    <row r="9917" customFormat="1" x14ac:dyDescent="0.25"/>
    <row r="9918" customFormat="1" x14ac:dyDescent="0.25"/>
    <row r="9919" customFormat="1" x14ac:dyDescent="0.25"/>
    <row r="9920" customFormat="1" x14ac:dyDescent="0.25"/>
    <row r="9921" customFormat="1" x14ac:dyDescent="0.25"/>
    <row r="9922" customFormat="1" x14ac:dyDescent="0.25"/>
    <row r="9923" customFormat="1" x14ac:dyDescent="0.25"/>
    <row r="9924" customFormat="1" x14ac:dyDescent="0.25"/>
    <row r="9925" customFormat="1" x14ac:dyDescent="0.25"/>
    <row r="9926" customFormat="1" x14ac:dyDescent="0.25"/>
    <row r="9927" customFormat="1" x14ac:dyDescent="0.25"/>
    <row r="9928" customFormat="1" x14ac:dyDescent="0.25"/>
    <row r="9929" customFormat="1" x14ac:dyDescent="0.25"/>
    <row r="9930" customFormat="1" x14ac:dyDescent="0.25"/>
    <row r="9931" customFormat="1" x14ac:dyDescent="0.25"/>
    <row r="9932" customFormat="1" x14ac:dyDescent="0.25"/>
    <row r="9933" customFormat="1" x14ac:dyDescent="0.25"/>
    <row r="9934" customFormat="1" x14ac:dyDescent="0.25"/>
    <row r="9935" customFormat="1" x14ac:dyDescent="0.25"/>
    <row r="9936" customFormat="1" x14ac:dyDescent="0.25"/>
    <row r="9937" customFormat="1" x14ac:dyDescent="0.25"/>
    <row r="9938" customFormat="1" x14ac:dyDescent="0.25"/>
    <row r="9939" customFormat="1" x14ac:dyDescent="0.25"/>
    <row r="9940" customFormat="1" x14ac:dyDescent="0.25"/>
    <row r="9941" customFormat="1" x14ac:dyDescent="0.25"/>
    <row r="9942" customFormat="1" x14ac:dyDescent="0.25"/>
    <row r="9943" customFormat="1" x14ac:dyDescent="0.25"/>
    <row r="9944" customFormat="1" x14ac:dyDescent="0.25"/>
    <row r="9945" customFormat="1" x14ac:dyDescent="0.25"/>
    <row r="9946" customFormat="1" x14ac:dyDescent="0.25"/>
    <row r="9947" customFormat="1" x14ac:dyDescent="0.25"/>
    <row r="9948" customFormat="1" x14ac:dyDescent="0.25"/>
    <row r="9949" customFormat="1" x14ac:dyDescent="0.25"/>
    <row r="9950" customFormat="1" x14ac:dyDescent="0.25"/>
    <row r="9951" customFormat="1" x14ac:dyDescent="0.25"/>
    <row r="9952" customFormat="1" x14ac:dyDescent="0.25"/>
    <row r="9953" customFormat="1" x14ac:dyDescent="0.25"/>
    <row r="9954" customFormat="1" x14ac:dyDescent="0.25"/>
    <row r="9955" customFormat="1" x14ac:dyDescent="0.25"/>
    <row r="9956" customFormat="1" x14ac:dyDescent="0.25"/>
    <row r="9957" customFormat="1" x14ac:dyDescent="0.25"/>
    <row r="9958" customFormat="1" x14ac:dyDescent="0.25"/>
    <row r="9959" customFormat="1" x14ac:dyDescent="0.25"/>
    <row r="9960" customFormat="1" x14ac:dyDescent="0.25"/>
    <row r="9961" customFormat="1" x14ac:dyDescent="0.25"/>
    <row r="9962" customFormat="1" x14ac:dyDescent="0.25"/>
    <row r="9963" customFormat="1" x14ac:dyDescent="0.25"/>
    <row r="9964" customFormat="1" x14ac:dyDescent="0.25"/>
    <row r="9965" customFormat="1" x14ac:dyDescent="0.25"/>
    <row r="9966" customFormat="1" x14ac:dyDescent="0.25"/>
    <row r="9967" customFormat="1" x14ac:dyDescent="0.25"/>
    <row r="9968" customFormat="1" x14ac:dyDescent="0.25"/>
    <row r="9969" customFormat="1" x14ac:dyDescent="0.25"/>
    <row r="9970" customFormat="1" x14ac:dyDescent="0.25"/>
    <row r="9971" customFormat="1" x14ac:dyDescent="0.25"/>
    <row r="9972" customFormat="1" x14ac:dyDescent="0.25"/>
    <row r="9973" customFormat="1" x14ac:dyDescent="0.25"/>
    <row r="9974" customFormat="1" x14ac:dyDescent="0.25"/>
    <row r="9975" customFormat="1" x14ac:dyDescent="0.25"/>
    <row r="9976" customFormat="1" x14ac:dyDescent="0.25"/>
    <row r="9977" customFormat="1" x14ac:dyDescent="0.25"/>
    <row r="9978" customFormat="1" x14ac:dyDescent="0.25"/>
    <row r="9979" customFormat="1" x14ac:dyDescent="0.25"/>
    <row r="9980" customFormat="1" x14ac:dyDescent="0.25"/>
    <row r="9981" customFormat="1" x14ac:dyDescent="0.25"/>
    <row r="9982" customFormat="1" x14ac:dyDescent="0.25"/>
    <row r="9983" customFormat="1" x14ac:dyDescent="0.25"/>
    <row r="9984" customFormat="1" x14ac:dyDescent="0.25"/>
    <row r="9985" customFormat="1" x14ac:dyDescent="0.25"/>
    <row r="9986" customFormat="1" x14ac:dyDescent="0.25"/>
    <row r="9987" customFormat="1" x14ac:dyDescent="0.25"/>
    <row r="9988" customFormat="1" x14ac:dyDescent="0.25"/>
    <row r="9989" customFormat="1" x14ac:dyDescent="0.25"/>
    <row r="9990" customFormat="1" x14ac:dyDescent="0.25"/>
    <row r="9991" customFormat="1" x14ac:dyDescent="0.25"/>
    <row r="9992" customFormat="1" x14ac:dyDescent="0.25"/>
    <row r="9993" customFormat="1" x14ac:dyDescent="0.25"/>
    <row r="9994" customFormat="1" x14ac:dyDescent="0.25"/>
    <row r="9995" customFormat="1" x14ac:dyDescent="0.25"/>
    <row r="9996" customFormat="1" x14ac:dyDescent="0.25"/>
    <row r="9997" customFormat="1" x14ac:dyDescent="0.25"/>
    <row r="9998" customFormat="1" x14ac:dyDescent="0.25"/>
    <row r="9999" customFormat="1" x14ac:dyDescent="0.25"/>
    <row r="10000" customFormat="1" x14ac:dyDescent="0.25"/>
    <row r="10001" customFormat="1" x14ac:dyDescent="0.25"/>
    <row r="10002" customFormat="1" x14ac:dyDescent="0.25"/>
    <row r="10003" customFormat="1" x14ac:dyDescent="0.25"/>
    <row r="10004" customFormat="1" x14ac:dyDescent="0.25"/>
    <row r="10005" customFormat="1" x14ac:dyDescent="0.25"/>
    <row r="10006" customFormat="1" x14ac:dyDescent="0.25"/>
    <row r="10007" customFormat="1" x14ac:dyDescent="0.25"/>
    <row r="10008" customFormat="1" x14ac:dyDescent="0.25"/>
    <row r="10009" customFormat="1" x14ac:dyDescent="0.25"/>
    <row r="10010" customFormat="1" x14ac:dyDescent="0.25"/>
    <row r="10011" customFormat="1" x14ac:dyDescent="0.25"/>
    <row r="10012" customFormat="1" x14ac:dyDescent="0.25"/>
    <row r="10013" customFormat="1" x14ac:dyDescent="0.25"/>
    <row r="10014" customFormat="1" x14ac:dyDescent="0.25"/>
    <row r="10015" customFormat="1" x14ac:dyDescent="0.25"/>
    <row r="10016" customFormat="1" x14ac:dyDescent="0.25"/>
    <row r="10017" customFormat="1" x14ac:dyDescent="0.25"/>
    <row r="10018" customFormat="1" x14ac:dyDescent="0.25"/>
    <row r="10019" customFormat="1" x14ac:dyDescent="0.25"/>
    <row r="10020" customFormat="1" x14ac:dyDescent="0.25"/>
    <row r="10021" customFormat="1" x14ac:dyDescent="0.25"/>
    <row r="10022" customFormat="1" x14ac:dyDescent="0.25"/>
    <row r="10023" customFormat="1" x14ac:dyDescent="0.25"/>
    <row r="10024" customFormat="1" x14ac:dyDescent="0.25"/>
    <row r="10025" customFormat="1" x14ac:dyDescent="0.25"/>
    <row r="10026" customFormat="1" x14ac:dyDescent="0.25"/>
    <row r="10027" customFormat="1" x14ac:dyDescent="0.25"/>
    <row r="10028" customFormat="1" x14ac:dyDescent="0.25"/>
    <row r="10029" customFormat="1" x14ac:dyDescent="0.25"/>
    <row r="10030" customFormat="1" x14ac:dyDescent="0.25"/>
    <row r="10031" customFormat="1" x14ac:dyDescent="0.25"/>
    <row r="10032" customFormat="1" x14ac:dyDescent="0.25"/>
    <row r="10033" customFormat="1" x14ac:dyDescent="0.25"/>
    <row r="10034" customFormat="1" x14ac:dyDescent="0.25"/>
    <row r="10035" customFormat="1" x14ac:dyDescent="0.25"/>
    <row r="10036" customFormat="1" x14ac:dyDescent="0.25"/>
    <row r="10037" customFormat="1" x14ac:dyDescent="0.25"/>
    <row r="10038" customFormat="1" x14ac:dyDescent="0.25"/>
    <row r="10039" customFormat="1" x14ac:dyDescent="0.25"/>
    <row r="10040" customFormat="1" x14ac:dyDescent="0.25"/>
    <row r="10041" customFormat="1" x14ac:dyDescent="0.25"/>
    <row r="10042" customFormat="1" x14ac:dyDescent="0.25"/>
    <row r="10043" customFormat="1" x14ac:dyDescent="0.25"/>
    <row r="10044" customFormat="1" x14ac:dyDescent="0.25"/>
    <row r="10045" customFormat="1" x14ac:dyDescent="0.25"/>
    <row r="10046" customFormat="1" x14ac:dyDescent="0.25"/>
    <row r="10047" customFormat="1" x14ac:dyDescent="0.25"/>
    <row r="10048" customFormat="1" x14ac:dyDescent="0.25"/>
    <row r="10049" customFormat="1" x14ac:dyDescent="0.25"/>
    <row r="10050" customFormat="1" x14ac:dyDescent="0.25"/>
    <row r="10051" customFormat="1" x14ac:dyDescent="0.25"/>
    <row r="10052" customFormat="1" x14ac:dyDescent="0.25"/>
    <row r="10053" customFormat="1" x14ac:dyDescent="0.25"/>
    <row r="10054" customFormat="1" x14ac:dyDescent="0.25"/>
    <row r="10055" customFormat="1" x14ac:dyDescent="0.25"/>
    <row r="10056" customFormat="1" x14ac:dyDescent="0.25"/>
    <row r="10057" customFormat="1" x14ac:dyDescent="0.25"/>
    <row r="10058" customFormat="1" x14ac:dyDescent="0.25"/>
    <row r="10059" customFormat="1" x14ac:dyDescent="0.25"/>
    <row r="10060" customFormat="1" x14ac:dyDescent="0.25"/>
    <row r="10061" customFormat="1" x14ac:dyDescent="0.25"/>
    <row r="10062" customFormat="1" x14ac:dyDescent="0.25"/>
    <row r="10063" customFormat="1" x14ac:dyDescent="0.25"/>
    <row r="10064" customFormat="1" x14ac:dyDescent="0.25"/>
    <row r="10065" customFormat="1" x14ac:dyDescent="0.25"/>
    <row r="10066" customFormat="1" x14ac:dyDescent="0.25"/>
    <row r="10067" customFormat="1" x14ac:dyDescent="0.25"/>
    <row r="10068" customFormat="1" x14ac:dyDescent="0.25"/>
    <row r="10069" customFormat="1" x14ac:dyDescent="0.25"/>
    <row r="10070" customFormat="1" x14ac:dyDescent="0.25"/>
    <row r="10071" customFormat="1" x14ac:dyDescent="0.25"/>
    <row r="10072" customFormat="1" x14ac:dyDescent="0.25"/>
    <row r="10073" customFormat="1" x14ac:dyDescent="0.25"/>
    <row r="10074" customFormat="1" x14ac:dyDescent="0.25"/>
    <row r="10075" customFormat="1" x14ac:dyDescent="0.25"/>
    <row r="10076" customFormat="1" x14ac:dyDescent="0.25"/>
    <row r="10077" customFormat="1" x14ac:dyDescent="0.25"/>
    <row r="10078" customFormat="1" x14ac:dyDescent="0.25"/>
    <row r="10079" customFormat="1" x14ac:dyDescent="0.25"/>
    <row r="10080" customFormat="1" x14ac:dyDescent="0.25"/>
    <row r="10081" customFormat="1" x14ac:dyDescent="0.25"/>
    <row r="10082" customFormat="1" x14ac:dyDescent="0.25"/>
    <row r="10083" customFormat="1" x14ac:dyDescent="0.25"/>
    <row r="10084" customFormat="1" x14ac:dyDescent="0.25"/>
    <row r="10085" customFormat="1" x14ac:dyDescent="0.25"/>
    <row r="10086" customFormat="1" x14ac:dyDescent="0.25"/>
    <row r="10087" customFormat="1" x14ac:dyDescent="0.25"/>
    <row r="10088" customFormat="1" x14ac:dyDescent="0.25"/>
    <row r="10089" customFormat="1" x14ac:dyDescent="0.25"/>
    <row r="10090" customFormat="1" x14ac:dyDescent="0.25"/>
    <row r="10091" customFormat="1" x14ac:dyDescent="0.25"/>
    <row r="10092" customFormat="1" x14ac:dyDescent="0.25"/>
    <row r="10093" customFormat="1" x14ac:dyDescent="0.25"/>
    <row r="10094" customFormat="1" x14ac:dyDescent="0.25"/>
    <row r="10095" customFormat="1" x14ac:dyDescent="0.25"/>
    <row r="10096" customFormat="1" x14ac:dyDescent="0.25"/>
    <row r="10097" customFormat="1" x14ac:dyDescent="0.25"/>
    <row r="10098" customFormat="1" x14ac:dyDescent="0.25"/>
    <row r="10099" customFormat="1" x14ac:dyDescent="0.25"/>
    <row r="10100" customFormat="1" x14ac:dyDescent="0.25"/>
    <row r="10101" customFormat="1" x14ac:dyDescent="0.25"/>
    <row r="10102" customFormat="1" x14ac:dyDescent="0.25"/>
    <row r="10103" customFormat="1" x14ac:dyDescent="0.25"/>
    <row r="10104" customFormat="1" x14ac:dyDescent="0.25"/>
    <row r="10105" customFormat="1" x14ac:dyDescent="0.25"/>
    <row r="10106" customFormat="1" x14ac:dyDescent="0.25"/>
    <row r="10107" customFormat="1" x14ac:dyDescent="0.25"/>
    <row r="10108" customFormat="1" x14ac:dyDescent="0.25"/>
    <row r="10109" customFormat="1" x14ac:dyDescent="0.25"/>
    <row r="10110" customFormat="1" x14ac:dyDescent="0.25"/>
    <row r="10111" customFormat="1" x14ac:dyDescent="0.25"/>
    <row r="10112" customFormat="1" x14ac:dyDescent="0.25"/>
    <row r="10113" customFormat="1" x14ac:dyDescent="0.25"/>
    <row r="10114" customFormat="1" x14ac:dyDescent="0.25"/>
    <row r="10115" customFormat="1" x14ac:dyDescent="0.25"/>
    <row r="10116" customFormat="1" x14ac:dyDescent="0.25"/>
    <row r="10117" customFormat="1" x14ac:dyDescent="0.25"/>
    <row r="10118" customFormat="1" x14ac:dyDescent="0.25"/>
    <row r="10119" customFormat="1" x14ac:dyDescent="0.25"/>
    <row r="10120" customFormat="1" x14ac:dyDescent="0.25"/>
    <row r="10121" customFormat="1" x14ac:dyDescent="0.25"/>
    <row r="10122" customFormat="1" x14ac:dyDescent="0.25"/>
    <row r="10123" customFormat="1" x14ac:dyDescent="0.25"/>
    <row r="10124" customFormat="1" x14ac:dyDescent="0.25"/>
    <row r="10125" customFormat="1" x14ac:dyDescent="0.25"/>
    <row r="10126" customFormat="1" x14ac:dyDescent="0.25"/>
    <row r="10127" customFormat="1" x14ac:dyDescent="0.25"/>
    <row r="10128" customFormat="1" x14ac:dyDescent="0.25"/>
    <row r="10129" customFormat="1" x14ac:dyDescent="0.25"/>
    <row r="10130" customFormat="1" x14ac:dyDescent="0.25"/>
    <row r="10131" customFormat="1" x14ac:dyDescent="0.25"/>
    <row r="10132" customFormat="1" x14ac:dyDescent="0.25"/>
    <row r="10133" customFormat="1" x14ac:dyDescent="0.25"/>
    <row r="10134" customFormat="1" x14ac:dyDescent="0.25"/>
    <row r="10135" customFormat="1" x14ac:dyDescent="0.25"/>
    <row r="10136" customFormat="1" x14ac:dyDescent="0.25"/>
    <row r="10137" customFormat="1" x14ac:dyDescent="0.25"/>
    <row r="10138" customFormat="1" x14ac:dyDescent="0.25"/>
    <row r="10139" customFormat="1" x14ac:dyDescent="0.25"/>
    <row r="10140" customFormat="1" x14ac:dyDescent="0.25"/>
    <row r="10141" customFormat="1" x14ac:dyDescent="0.25"/>
    <row r="10142" customFormat="1" x14ac:dyDescent="0.25"/>
    <row r="10143" customFormat="1" x14ac:dyDescent="0.25"/>
    <row r="10144" customFormat="1" x14ac:dyDescent="0.25"/>
    <row r="10145" customFormat="1" x14ac:dyDescent="0.25"/>
    <row r="10146" customFormat="1" x14ac:dyDescent="0.25"/>
    <row r="10147" customFormat="1" x14ac:dyDescent="0.25"/>
    <row r="10148" customFormat="1" x14ac:dyDescent="0.25"/>
    <row r="10149" customFormat="1" x14ac:dyDescent="0.25"/>
    <row r="10150" customFormat="1" x14ac:dyDescent="0.25"/>
    <row r="10151" customFormat="1" x14ac:dyDescent="0.25"/>
    <row r="10152" customFormat="1" x14ac:dyDescent="0.25"/>
    <row r="10153" customFormat="1" x14ac:dyDescent="0.25"/>
    <row r="10154" customFormat="1" x14ac:dyDescent="0.25"/>
    <row r="10155" customFormat="1" x14ac:dyDescent="0.25"/>
    <row r="10156" customFormat="1" x14ac:dyDescent="0.25"/>
    <row r="10157" customFormat="1" x14ac:dyDescent="0.25"/>
    <row r="10158" customFormat="1" x14ac:dyDescent="0.25"/>
    <row r="10159" customFormat="1" x14ac:dyDescent="0.25"/>
    <row r="10160" customFormat="1" x14ac:dyDescent="0.25"/>
    <row r="10161" customFormat="1" x14ac:dyDescent="0.25"/>
    <row r="10162" customFormat="1" x14ac:dyDescent="0.25"/>
    <row r="10163" customFormat="1" x14ac:dyDescent="0.25"/>
    <row r="10164" customFormat="1" x14ac:dyDescent="0.25"/>
    <row r="10165" customFormat="1" x14ac:dyDescent="0.25"/>
    <row r="10166" customFormat="1" x14ac:dyDescent="0.25"/>
    <row r="10167" customFormat="1" x14ac:dyDescent="0.25"/>
    <row r="10168" customFormat="1" x14ac:dyDescent="0.25"/>
    <row r="10169" customFormat="1" x14ac:dyDescent="0.25"/>
    <row r="10170" customFormat="1" x14ac:dyDescent="0.25"/>
    <row r="10171" customFormat="1" x14ac:dyDescent="0.25"/>
    <row r="10172" customFormat="1" x14ac:dyDescent="0.25"/>
    <row r="10173" customFormat="1" x14ac:dyDescent="0.25"/>
    <row r="10174" customFormat="1" x14ac:dyDescent="0.25"/>
    <row r="10175" customFormat="1" x14ac:dyDescent="0.25"/>
    <row r="10176" customFormat="1" x14ac:dyDescent="0.25"/>
    <row r="10177" customFormat="1" x14ac:dyDescent="0.25"/>
    <row r="10178" customFormat="1" x14ac:dyDescent="0.25"/>
    <row r="10179" customFormat="1" x14ac:dyDescent="0.25"/>
    <row r="10180" customFormat="1" x14ac:dyDescent="0.25"/>
    <row r="10181" customFormat="1" x14ac:dyDescent="0.25"/>
    <row r="10182" customFormat="1" x14ac:dyDescent="0.25"/>
    <row r="10183" customFormat="1" x14ac:dyDescent="0.25"/>
    <row r="10184" customFormat="1" x14ac:dyDescent="0.25"/>
    <row r="10185" customFormat="1" x14ac:dyDescent="0.25"/>
    <row r="10186" customFormat="1" x14ac:dyDescent="0.25"/>
    <row r="10187" customFormat="1" x14ac:dyDescent="0.25"/>
    <row r="10188" customFormat="1" x14ac:dyDescent="0.25"/>
    <row r="10189" customFormat="1" x14ac:dyDescent="0.25"/>
    <row r="10190" customFormat="1" x14ac:dyDescent="0.25"/>
    <row r="10191" customFormat="1" x14ac:dyDescent="0.25"/>
    <row r="10192" customFormat="1" x14ac:dyDescent="0.25"/>
    <row r="10193" customFormat="1" x14ac:dyDescent="0.25"/>
    <row r="10194" customFormat="1" x14ac:dyDescent="0.25"/>
    <row r="10195" customFormat="1" x14ac:dyDescent="0.25"/>
    <row r="10196" customFormat="1" x14ac:dyDescent="0.25"/>
    <row r="10197" customFormat="1" x14ac:dyDescent="0.25"/>
    <row r="10198" customFormat="1" x14ac:dyDescent="0.25"/>
    <row r="10199" customFormat="1" x14ac:dyDescent="0.25"/>
    <row r="10200" customFormat="1" x14ac:dyDescent="0.25"/>
    <row r="10201" customFormat="1" x14ac:dyDescent="0.25"/>
    <row r="10202" customFormat="1" x14ac:dyDescent="0.25"/>
    <row r="10203" customFormat="1" x14ac:dyDescent="0.25"/>
    <row r="10204" customFormat="1" x14ac:dyDescent="0.25"/>
    <row r="10205" customFormat="1" x14ac:dyDescent="0.25"/>
    <row r="10206" customFormat="1" x14ac:dyDescent="0.25"/>
    <row r="10207" customFormat="1" x14ac:dyDescent="0.25"/>
    <row r="10208" customFormat="1" x14ac:dyDescent="0.25"/>
    <row r="10209" customFormat="1" x14ac:dyDescent="0.25"/>
    <row r="10210" customFormat="1" x14ac:dyDescent="0.25"/>
    <row r="10211" customFormat="1" x14ac:dyDescent="0.25"/>
    <row r="10212" customFormat="1" x14ac:dyDescent="0.25"/>
    <row r="10213" customFormat="1" x14ac:dyDescent="0.25"/>
    <row r="10214" customFormat="1" x14ac:dyDescent="0.25"/>
    <row r="10215" customFormat="1" x14ac:dyDescent="0.25"/>
    <row r="10216" customFormat="1" x14ac:dyDescent="0.25"/>
    <row r="10217" customFormat="1" x14ac:dyDescent="0.25"/>
    <row r="10218" customFormat="1" x14ac:dyDescent="0.25"/>
    <row r="10219" customFormat="1" x14ac:dyDescent="0.25"/>
    <row r="10220" customFormat="1" x14ac:dyDescent="0.25"/>
    <row r="10221" customFormat="1" x14ac:dyDescent="0.25"/>
    <row r="10222" customFormat="1" x14ac:dyDescent="0.25"/>
    <row r="10223" customFormat="1" x14ac:dyDescent="0.25"/>
    <row r="10224" customFormat="1" x14ac:dyDescent="0.25"/>
    <row r="10225" customFormat="1" x14ac:dyDescent="0.25"/>
    <row r="10226" customFormat="1" x14ac:dyDescent="0.25"/>
    <row r="10227" customFormat="1" x14ac:dyDescent="0.25"/>
    <row r="10228" customFormat="1" x14ac:dyDescent="0.25"/>
    <row r="10229" customFormat="1" x14ac:dyDescent="0.25"/>
    <row r="10230" customFormat="1" x14ac:dyDescent="0.25"/>
    <row r="10231" customFormat="1" x14ac:dyDescent="0.25"/>
    <row r="10232" customFormat="1" x14ac:dyDescent="0.25"/>
    <row r="10233" customFormat="1" x14ac:dyDescent="0.25"/>
    <row r="10234" customFormat="1" x14ac:dyDescent="0.25"/>
    <row r="10235" customFormat="1" x14ac:dyDescent="0.25"/>
    <row r="10236" customFormat="1" x14ac:dyDescent="0.25"/>
    <row r="10237" customFormat="1" x14ac:dyDescent="0.25"/>
    <row r="10238" customFormat="1" x14ac:dyDescent="0.25"/>
    <row r="10239" customFormat="1" x14ac:dyDescent="0.25"/>
    <row r="10240" customFormat="1" x14ac:dyDescent="0.25"/>
    <row r="10241" customFormat="1" x14ac:dyDescent="0.25"/>
    <row r="10242" customFormat="1" x14ac:dyDescent="0.25"/>
    <row r="10243" customFormat="1" x14ac:dyDescent="0.25"/>
    <row r="10244" customFormat="1" x14ac:dyDescent="0.25"/>
    <row r="10245" customFormat="1" x14ac:dyDescent="0.25"/>
    <row r="10246" customFormat="1" x14ac:dyDescent="0.25"/>
    <row r="10247" customFormat="1" x14ac:dyDescent="0.25"/>
    <row r="10248" customFormat="1" x14ac:dyDescent="0.25"/>
    <row r="10249" customFormat="1" x14ac:dyDescent="0.25"/>
    <row r="10250" customFormat="1" x14ac:dyDescent="0.25"/>
    <row r="10251" customFormat="1" x14ac:dyDescent="0.25"/>
    <row r="10252" customFormat="1" x14ac:dyDescent="0.25"/>
    <row r="10253" customFormat="1" x14ac:dyDescent="0.25"/>
    <row r="10254" customFormat="1" x14ac:dyDescent="0.25"/>
    <row r="10255" customFormat="1" x14ac:dyDescent="0.25"/>
    <row r="10256" customFormat="1" x14ac:dyDescent="0.25"/>
    <row r="10257" customFormat="1" x14ac:dyDescent="0.25"/>
    <row r="10258" customFormat="1" x14ac:dyDescent="0.25"/>
    <row r="10259" customFormat="1" x14ac:dyDescent="0.25"/>
    <row r="10260" customFormat="1" x14ac:dyDescent="0.25"/>
    <row r="10261" customFormat="1" x14ac:dyDescent="0.25"/>
    <row r="10262" customFormat="1" x14ac:dyDescent="0.25"/>
    <row r="10263" customFormat="1" x14ac:dyDescent="0.25"/>
    <row r="10264" customFormat="1" x14ac:dyDescent="0.25"/>
    <row r="10265" customFormat="1" x14ac:dyDescent="0.25"/>
    <row r="10266" customFormat="1" x14ac:dyDescent="0.25"/>
    <row r="10267" customFormat="1" x14ac:dyDescent="0.25"/>
    <row r="10268" customFormat="1" x14ac:dyDescent="0.25"/>
    <row r="10269" customFormat="1" x14ac:dyDescent="0.25"/>
    <row r="10270" customFormat="1" x14ac:dyDescent="0.25"/>
    <row r="10271" customFormat="1" x14ac:dyDescent="0.25"/>
    <row r="10272" customFormat="1" x14ac:dyDescent="0.25"/>
    <row r="10273" customFormat="1" x14ac:dyDescent="0.25"/>
    <row r="10274" customFormat="1" x14ac:dyDescent="0.25"/>
    <row r="10275" customFormat="1" x14ac:dyDescent="0.25"/>
    <row r="10276" customFormat="1" x14ac:dyDescent="0.25"/>
    <row r="10277" customFormat="1" x14ac:dyDescent="0.25"/>
    <row r="10278" customFormat="1" x14ac:dyDescent="0.25"/>
    <row r="10279" customFormat="1" x14ac:dyDescent="0.25"/>
    <row r="10280" customFormat="1" x14ac:dyDescent="0.25"/>
    <row r="10281" customFormat="1" x14ac:dyDescent="0.25"/>
    <row r="10282" customFormat="1" x14ac:dyDescent="0.25"/>
    <row r="10283" customFormat="1" x14ac:dyDescent="0.25"/>
    <row r="10284" customFormat="1" x14ac:dyDescent="0.25"/>
    <row r="10285" customFormat="1" x14ac:dyDescent="0.25"/>
    <row r="10286" customFormat="1" x14ac:dyDescent="0.25"/>
    <row r="10287" customFormat="1" x14ac:dyDescent="0.25"/>
    <row r="10288" customFormat="1" x14ac:dyDescent="0.25"/>
    <row r="10289" customFormat="1" x14ac:dyDescent="0.25"/>
    <row r="10290" customFormat="1" x14ac:dyDescent="0.25"/>
    <row r="10291" customFormat="1" x14ac:dyDescent="0.25"/>
    <row r="10292" customFormat="1" x14ac:dyDescent="0.25"/>
    <row r="10293" customFormat="1" x14ac:dyDescent="0.25"/>
    <row r="10294" customFormat="1" x14ac:dyDescent="0.25"/>
    <row r="10295" customFormat="1" x14ac:dyDescent="0.25"/>
    <row r="10296" customFormat="1" x14ac:dyDescent="0.25"/>
    <row r="10297" customFormat="1" x14ac:dyDescent="0.25"/>
    <row r="10298" customFormat="1" x14ac:dyDescent="0.25"/>
    <row r="10299" customFormat="1" x14ac:dyDescent="0.25"/>
    <row r="10300" customFormat="1" x14ac:dyDescent="0.25"/>
    <row r="10301" customFormat="1" x14ac:dyDescent="0.25"/>
    <row r="10302" customFormat="1" x14ac:dyDescent="0.25"/>
    <row r="10303" customFormat="1" x14ac:dyDescent="0.25"/>
    <row r="10304" customFormat="1" x14ac:dyDescent="0.25"/>
    <row r="10305" customFormat="1" x14ac:dyDescent="0.25"/>
    <row r="10306" customFormat="1" x14ac:dyDescent="0.25"/>
    <row r="10307" customFormat="1" x14ac:dyDescent="0.25"/>
    <row r="10308" customFormat="1" x14ac:dyDescent="0.25"/>
    <row r="10309" customFormat="1" x14ac:dyDescent="0.25"/>
    <row r="10310" customFormat="1" x14ac:dyDescent="0.25"/>
    <row r="10311" customFormat="1" x14ac:dyDescent="0.25"/>
    <row r="10312" customFormat="1" x14ac:dyDescent="0.25"/>
    <row r="10313" customFormat="1" x14ac:dyDescent="0.25"/>
    <row r="10314" customFormat="1" x14ac:dyDescent="0.25"/>
    <row r="10315" customFormat="1" x14ac:dyDescent="0.25"/>
    <row r="10316" customFormat="1" x14ac:dyDescent="0.25"/>
    <row r="10317" customFormat="1" x14ac:dyDescent="0.25"/>
    <row r="10318" customFormat="1" x14ac:dyDescent="0.25"/>
    <row r="10319" customFormat="1" x14ac:dyDescent="0.25"/>
    <row r="10320" customFormat="1" x14ac:dyDescent="0.25"/>
    <row r="10321" customFormat="1" x14ac:dyDescent="0.25"/>
    <row r="10322" customFormat="1" x14ac:dyDescent="0.25"/>
    <row r="10323" customFormat="1" x14ac:dyDescent="0.25"/>
    <row r="10324" customFormat="1" x14ac:dyDescent="0.25"/>
    <row r="10325" customFormat="1" x14ac:dyDescent="0.25"/>
    <row r="10326" customFormat="1" x14ac:dyDescent="0.25"/>
    <row r="10327" customFormat="1" x14ac:dyDescent="0.25"/>
    <row r="10328" customFormat="1" x14ac:dyDescent="0.25"/>
    <row r="10329" customFormat="1" x14ac:dyDescent="0.25"/>
    <row r="10330" customFormat="1" x14ac:dyDescent="0.25"/>
    <row r="10331" customFormat="1" x14ac:dyDescent="0.25"/>
    <row r="10332" customFormat="1" x14ac:dyDescent="0.25"/>
    <row r="10333" customFormat="1" x14ac:dyDescent="0.25"/>
    <row r="10334" customFormat="1" x14ac:dyDescent="0.25"/>
    <row r="10335" customFormat="1" x14ac:dyDescent="0.25"/>
    <row r="10336" customFormat="1" x14ac:dyDescent="0.25"/>
    <row r="10337" customFormat="1" x14ac:dyDescent="0.25"/>
    <row r="10338" customFormat="1" x14ac:dyDescent="0.25"/>
    <row r="10339" customFormat="1" x14ac:dyDescent="0.25"/>
    <row r="10340" customFormat="1" x14ac:dyDescent="0.25"/>
    <row r="10341" customFormat="1" x14ac:dyDescent="0.25"/>
    <row r="10342" customFormat="1" x14ac:dyDescent="0.25"/>
    <row r="10343" customFormat="1" x14ac:dyDescent="0.25"/>
    <row r="10344" customFormat="1" x14ac:dyDescent="0.25"/>
    <row r="10345" customFormat="1" x14ac:dyDescent="0.25"/>
    <row r="10346" customFormat="1" x14ac:dyDescent="0.25"/>
    <row r="10347" customFormat="1" x14ac:dyDescent="0.25"/>
    <row r="10348" customFormat="1" x14ac:dyDescent="0.25"/>
    <row r="10349" customFormat="1" x14ac:dyDescent="0.25"/>
    <row r="10350" customFormat="1" x14ac:dyDescent="0.25"/>
    <row r="10351" customFormat="1" x14ac:dyDescent="0.25"/>
    <row r="10352" customFormat="1" x14ac:dyDescent="0.25"/>
    <row r="10353" customFormat="1" x14ac:dyDescent="0.25"/>
    <row r="10354" customFormat="1" x14ac:dyDescent="0.25"/>
    <row r="10355" customFormat="1" x14ac:dyDescent="0.25"/>
    <row r="10356" customFormat="1" x14ac:dyDescent="0.25"/>
    <row r="10357" customFormat="1" x14ac:dyDescent="0.25"/>
    <row r="10358" customFormat="1" x14ac:dyDescent="0.25"/>
    <row r="10359" customFormat="1" x14ac:dyDescent="0.25"/>
    <row r="10360" customFormat="1" x14ac:dyDescent="0.25"/>
    <row r="10361" customFormat="1" x14ac:dyDescent="0.25"/>
    <row r="10362" customFormat="1" x14ac:dyDescent="0.25"/>
    <row r="10363" customFormat="1" x14ac:dyDescent="0.25"/>
    <row r="10364" customFormat="1" x14ac:dyDescent="0.25"/>
    <row r="10365" customFormat="1" x14ac:dyDescent="0.25"/>
    <row r="10366" customFormat="1" x14ac:dyDescent="0.25"/>
    <row r="10367" customFormat="1" x14ac:dyDescent="0.25"/>
    <row r="10368" customFormat="1" x14ac:dyDescent="0.25"/>
    <row r="10369" customFormat="1" x14ac:dyDescent="0.25"/>
    <row r="10370" customFormat="1" x14ac:dyDescent="0.25"/>
    <row r="10371" customFormat="1" x14ac:dyDescent="0.25"/>
    <row r="10372" customFormat="1" x14ac:dyDescent="0.25"/>
    <row r="10373" customFormat="1" x14ac:dyDescent="0.25"/>
    <row r="10374" customFormat="1" x14ac:dyDescent="0.25"/>
    <row r="10375" customFormat="1" x14ac:dyDescent="0.25"/>
    <row r="10376" customFormat="1" x14ac:dyDescent="0.25"/>
    <row r="10377" customFormat="1" x14ac:dyDescent="0.25"/>
    <row r="10378" customFormat="1" x14ac:dyDescent="0.25"/>
    <row r="10379" customFormat="1" x14ac:dyDescent="0.25"/>
    <row r="10380" customFormat="1" x14ac:dyDescent="0.25"/>
    <row r="10381" customFormat="1" x14ac:dyDescent="0.25"/>
    <row r="10382" customFormat="1" x14ac:dyDescent="0.25"/>
    <row r="10383" customFormat="1" x14ac:dyDescent="0.25"/>
    <row r="10384" customFormat="1" x14ac:dyDescent="0.25"/>
    <row r="10385" customFormat="1" x14ac:dyDescent="0.25"/>
    <row r="10386" customFormat="1" x14ac:dyDescent="0.25"/>
    <row r="10387" customFormat="1" x14ac:dyDescent="0.25"/>
    <row r="10388" customFormat="1" x14ac:dyDescent="0.25"/>
    <row r="10389" customFormat="1" x14ac:dyDescent="0.25"/>
    <row r="10390" customFormat="1" x14ac:dyDescent="0.25"/>
    <row r="10391" customFormat="1" x14ac:dyDescent="0.25"/>
    <row r="10392" customFormat="1" x14ac:dyDescent="0.25"/>
    <row r="10393" customFormat="1" x14ac:dyDescent="0.25"/>
    <row r="10394" customFormat="1" x14ac:dyDescent="0.25"/>
    <row r="10395" customFormat="1" x14ac:dyDescent="0.25"/>
    <row r="10396" customFormat="1" x14ac:dyDescent="0.25"/>
    <row r="10397" customFormat="1" x14ac:dyDescent="0.25"/>
    <row r="10398" customFormat="1" x14ac:dyDescent="0.25"/>
    <row r="10399" customFormat="1" x14ac:dyDescent="0.25"/>
    <row r="10400" customFormat="1" x14ac:dyDescent="0.25"/>
    <row r="10401" customFormat="1" x14ac:dyDescent="0.25"/>
    <row r="10402" customFormat="1" x14ac:dyDescent="0.25"/>
    <row r="10403" customFormat="1" x14ac:dyDescent="0.25"/>
    <row r="10404" customFormat="1" x14ac:dyDescent="0.25"/>
    <row r="10405" customFormat="1" x14ac:dyDescent="0.25"/>
    <row r="10406" customFormat="1" x14ac:dyDescent="0.25"/>
    <row r="10407" customFormat="1" x14ac:dyDescent="0.25"/>
    <row r="10408" customFormat="1" x14ac:dyDescent="0.25"/>
    <row r="10409" customFormat="1" x14ac:dyDescent="0.25"/>
    <row r="10410" customFormat="1" x14ac:dyDescent="0.25"/>
    <row r="10411" customFormat="1" x14ac:dyDescent="0.25"/>
    <row r="10412" customFormat="1" x14ac:dyDescent="0.25"/>
    <row r="10413" customFormat="1" x14ac:dyDescent="0.25"/>
    <row r="10414" customFormat="1" x14ac:dyDescent="0.25"/>
    <row r="10415" customFormat="1" x14ac:dyDescent="0.25"/>
    <row r="10416" customFormat="1" x14ac:dyDescent="0.25"/>
    <row r="10417" customFormat="1" x14ac:dyDescent="0.25"/>
    <row r="10418" customFormat="1" x14ac:dyDescent="0.25"/>
    <row r="10419" customFormat="1" x14ac:dyDescent="0.25"/>
    <row r="10420" customFormat="1" x14ac:dyDescent="0.25"/>
    <row r="10421" customFormat="1" x14ac:dyDescent="0.25"/>
    <row r="10422" customFormat="1" x14ac:dyDescent="0.25"/>
    <row r="10423" customFormat="1" x14ac:dyDescent="0.25"/>
    <row r="10424" customFormat="1" x14ac:dyDescent="0.25"/>
    <row r="10425" customFormat="1" x14ac:dyDescent="0.25"/>
    <row r="10426" customFormat="1" x14ac:dyDescent="0.25"/>
    <row r="10427" customFormat="1" x14ac:dyDescent="0.25"/>
    <row r="10428" customFormat="1" x14ac:dyDescent="0.25"/>
    <row r="10429" customFormat="1" x14ac:dyDescent="0.25"/>
    <row r="10430" customFormat="1" x14ac:dyDescent="0.25"/>
    <row r="10431" customFormat="1" x14ac:dyDescent="0.25"/>
    <row r="10432" customFormat="1" x14ac:dyDescent="0.25"/>
    <row r="10433" customFormat="1" x14ac:dyDescent="0.25"/>
    <row r="10434" customFormat="1" x14ac:dyDescent="0.25"/>
    <row r="10435" customFormat="1" x14ac:dyDescent="0.25"/>
    <row r="10436" customFormat="1" x14ac:dyDescent="0.25"/>
    <row r="10437" customFormat="1" x14ac:dyDescent="0.25"/>
    <row r="10438" customFormat="1" x14ac:dyDescent="0.25"/>
    <row r="10439" customFormat="1" x14ac:dyDescent="0.25"/>
    <row r="10440" customFormat="1" x14ac:dyDescent="0.25"/>
    <row r="10441" customFormat="1" x14ac:dyDescent="0.25"/>
    <row r="10442" customFormat="1" x14ac:dyDescent="0.25"/>
    <row r="10443" customFormat="1" x14ac:dyDescent="0.25"/>
    <row r="10444" customFormat="1" x14ac:dyDescent="0.25"/>
    <row r="10445" customFormat="1" x14ac:dyDescent="0.25"/>
    <row r="10446" customFormat="1" x14ac:dyDescent="0.25"/>
    <row r="10447" customFormat="1" x14ac:dyDescent="0.25"/>
    <row r="10448" customFormat="1" x14ac:dyDescent="0.25"/>
    <row r="10449" customFormat="1" x14ac:dyDescent="0.25"/>
    <row r="10450" customFormat="1" x14ac:dyDescent="0.25"/>
    <row r="10451" customFormat="1" x14ac:dyDescent="0.25"/>
    <row r="10452" customFormat="1" x14ac:dyDescent="0.25"/>
    <row r="10453" customFormat="1" x14ac:dyDescent="0.25"/>
    <row r="10454" customFormat="1" x14ac:dyDescent="0.25"/>
    <row r="10455" customFormat="1" x14ac:dyDescent="0.25"/>
    <row r="10456" customFormat="1" x14ac:dyDescent="0.25"/>
    <row r="10457" customFormat="1" x14ac:dyDescent="0.25"/>
    <row r="10458" customFormat="1" x14ac:dyDescent="0.25"/>
    <row r="10459" customFormat="1" x14ac:dyDescent="0.25"/>
    <row r="10460" customFormat="1" x14ac:dyDescent="0.25"/>
    <row r="10461" customFormat="1" x14ac:dyDescent="0.25"/>
    <row r="10462" customFormat="1" x14ac:dyDescent="0.25"/>
    <row r="10463" customFormat="1" x14ac:dyDescent="0.25"/>
    <row r="10464" customFormat="1" x14ac:dyDescent="0.25"/>
    <row r="10465" customFormat="1" x14ac:dyDescent="0.25"/>
    <row r="10466" customFormat="1" x14ac:dyDescent="0.25"/>
    <row r="10467" customFormat="1" x14ac:dyDescent="0.25"/>
    <row r="10468" customFormat="1" x14ac:dyDescent="0.25"/>
    <row r="10469" customFormat="1" x14ac:dyDescent="0.25"/>
    <row r="10470" customFormat="1" x14ac:dyDescent="0.25"/>
    <row r="10471" customFormat="1" x14ac:dyDescent="0.25"/>
    <row r="10472" customFormat="1" x14ac:dyDescent="0.25"/>
    <row r="10473" customFormat="1" x14ac:dyDescent="0.25"/>
    <row r="10474" customFormat="1" x14ac:dyDescent="0.25"/>
    <row r="10475" customFormat="1" x14ac:dyDescent="0.25"/>
    <row r="10476" customFormat="1" x14ac:dyDescent="0.25"/>
    <row r="10477" customFormat="1" x14ac:dyDescent="0.25"/>
    <row r="10478" customFormat="1" x14ac:dyDescent="0.25"/>
    <row r="10479" customFormat="1" x14ac:dyDescent="0.25"/>
    <row r="10480" customFormat="1" x14ac:dyDescent="0.25"/>
    <row r="10481" customFormat="1" x14ac:dyDescent="0.25"/>
    <row r="10482" customFormat="1" x14ac:dyDescent="0.25"/>
    <row r="10483" customFormat="1" x14ac:dyDescent="0.25"/>
    <row r="10484" customFormat="1" x14ac:dyDescent="0.25"/>
    <row r="10485" customFormat="1" x14ac:dyDescent="0.25"/>
    <row r="10486" customFormat="1" x14ac:dyDescent="0.25"/>
    <row r="10487" customFormat="1" x14ac:dyDescent="0.25"/>
    <row r="10488" customFormat="1" x14ac:dyDescent="0.25"/>
    <row r="10489" customFormat="1" x14ac:dyDescent="0.25"/>
    <row r="10490" customFormat="1" x14ac:dyDescent="0.25"/>
    <row r="10491" customFormat="1" x14ac:dyDescent="0.25"/>
    <row r="10492" customFormat="1" x14ac:dyDescent="0.25"/>
    <row r="10493" customFormat="1" x14ac:dyDescent="0.25"/>
    <row r="10494" customFormat="1" x14ac:dyDescent="0.25"/>
    <row r="10495" customFormat="1" x14ac:dyDescent="0.25"/>
    <row r="10496" customFormat="1" x14ac:dyDescent="0.25"/>
    <row r="10497" customFormat="1" x14ac:dyDescent="0.25"/>
    <row r="10498" customFormat="1" x14ac:dyDescent="0.25"/>
    <row r="10499" customFormat="1" x14ac:dyDescent="0.25"/>
    <row r="10500" customFormat="1" x14ac:dyDescent="0.25"/>
    <row r="10501" customFormat="1" x14ac:dyDescent="0.25"/>
    <row r="10502" customFormat="1" x14ac:dyDescent="0.25"/>
    <row r="10503" customFormat="1" x14ac:dyDescent="0.25"/>
    <row r="10504" customFormat="1" x14ac:dyDescent="0.25"/>
    <row r="10505" customFormat="1" x14ac:dyDescent="0.25"/>
    <row r="10506" customFormat="1" x14ac:dyDescent="0.25"/>
    <row r="10507" customFormat="1" x14ac:dyDescent="0.25"/>
    <row r="10508" customFormat="1" x14ac:dyDescent="0.25"/>
    <row r="10509" customFormat="1" x14ac:dyDescent="0.25"/>
    <row r="10510" customFormat="1" x14ac:dyDescent="0.25"/>
    <row r="10511" customFormat="1" x14ac:dyDescent="0.25"/>
    <row r="10512" customFormat="1" x14ac:dyDescent="0.25"/>
    <row r="10513" customFormat="1" x14ac:dyDescent="0.25"/>
    <row r="10514" customFormat="1" x14ac:dyDescent="0.25"/>
    <row r="10515" customFormat="1" x14ac:dyDescent="0.25"/>
    <row r="10516" customFormat="1" x14ac:dyDescent="0.25"/>
    <row r="10517" customFormat="1" x14ac:dyDescent="0.25"/>
    <row r="10518" customFormat="1" x14ac:dyDescent="0.25"/>
    <row r="10519" customFormat="1" x14ac:dyDescent="0.25"/>
    <row r="10520" customFormat="1" x14ac:dyDescent="0.25"/>
    <row r="10521" customFormat="1" x14ac:dyDescent="0.25"/>
    <row r="10522" customFormat="1" x14ac:dyDescent="0.25"/>
    <row r="10523" customFormat="1" x14ac:dyDescent="0.25"/>
    <row r="10524" customFormat="1" x14ac:dyDescent="0.25"/>
    <row r="10525" customFormat="1" x14ac:dyDescent="0.25"/>
    <row r="10526" customFormat="1" x14ac:dyDescent="0.25"/>
    <row r="10527" customFormat="1" x14ac:dyDescent="0.25"/>
    <row r="10528" customFormat="1" x14ac:dyDescent="0.25"/>
    <row r="10529" customFormat="1" x14ac:dyDescent="0.25"/>
    <row r="10530" customFormat="1" x14ac:dyDescent="0.25"/>
    <row r="10531" customFormat="1" x14ac:dyDescent="0.25"/>
    <row r="10532" customFormat="1" x14ac:dyDescent="0.25"/>
    <row r="10533" customFormat="1" x14ac:dyDescent="0.25"/>
    <row r="10534" customFormat="1" x14ac:dyDescent="0.25"/>
    <row r="10535" customFormat="1" x14ac:dyDescent="0.25"/>
    <row r="10536" customFormat="1" x14ac:dyDescent="0.25"/>
    <row r="10537" customFormat="1" x14ac:dyDescent="0.25"/>
    <row r="10538" customFormat="1" x14ac:dyDescent="0.25"/>
    <row r="10539" customFormat="1" x14ac:dyDescent="0.25"/>
    <row r="10540" customFormat="1" x14ac:dyDescent="0.25"/>
    <row r="10541" customFormat="1" x14ac:dyDescent="0.25"/>
    <row r="10542" customFormat="1" x14ac:dyDescent="0.25"/>
    <row r="10543" customFormat="1" x14ac:dyDescent="0.25"/>
    <row r="10544" customFormat="1" x14ac:dyDescent="0.25"/>
    <row r="10545" customFormat="1" x14ac:dyDescent="0.25"/>
    <row r="10546" customFormat="1" x14ac:dyDescent="0.25"/>
    <row r="10547" customFormat="1" x14ac:dyDescent="0.25"/>
    <row r="10548" customFormat="1" x14ac:dyDescent="0.25"/>
    <row r="10549" customFormat="1" x14ac:dyDescent="0.25"/>
    <row r="10550" customFormat="1" x14ac:dyDescent="0.25"/>
    <row r="10551" customFormat="1" x14ac:dyDescent="0.25"/>
    <row r="10552" customFormat="1" x14ac:dyDescent="0.25"/>
    <row r="10553" customFormat="1" x14ac:dyDescent="0.25"/>
    <row r="10554" customFormat="1" x14ac:dyDescent="0.25"/>
    <row r="10555" customFormat="1" x14ac:dyDescent="0.25"/>
    <row r="10556" customFormat="1" x14ac:dyDescent="0.25"/>
    <row r="10557" customFormat="1" x14ac:dyDescent="0.25"/>
    <row r="10558" customFormat="1" x14ac:dyDescent="0.25"/>
    <row r="10559" customFormat="1" x14ac:dyDescent="0.25"/>
    <row r="10560" customFormat="1" x14ac:dyDescent="0.25"/>
    <row r="10561" customFormat="1" x14ac:dyDescent="0.25"/>
    <row r="10562" customFormat="1" x14ac:dyDescent="0.25"/>
    <row r="10563" customFormat="1" x14ac:dyDescent="0.25"/>
    <row r="10564" customFormat="1" x14ac:dyDescent="0.25"/>
    <row r="10565" customFormat="1" x14ac:dyDescent="0.25"/>
    <row r="10566" customFormat="1" x14ac:dyDescent="0.25"/>
    <row r="10567" customFormat="1" x14ac:dyDescent="0.25"/>
    <row r="10568" customFormat="1" x14ac:dyDescent="0.25"/>
    <row r="10569" customFormat="1" x14ac:dyDescent="0.25"/>
    <row r="10570" customFormat="1" x14ac:dyDescent="0.25"/>
    <row r="10571" customFormat="1" x14ac:dyDescent="0.25"/>
    <row r="10572" customFormat="1" x14ac:dyDescent="0.25"/>
    <row r="10573" customFormat="1" x14ac:dyDescent="0.25"/>
    <row r="10574" customFormat="1" x14ac:dyDescent="0.25"/>
    <row r="10575" customFormat="1" x14ac:dyDescent="0.25"/>
    <row r="10576" customFormat="1" x14ac:dyDescent="0.25"/>
    <row r="10577" customFormat="1" x14ac:dyDescent="0.25"/>
    <row r="10578" customFormat="1" x14ac:dyDescent="0.25"/>
    <row r="10579" customFormat="1" x14ac:dyDescent="0.25"/>
    <row r="10580" customFormat="1" x14ac:dyDescent="0.25"/>
    <row r="10581" customFormat="1" x14ac:dyDescent="0.25"/>
    <row r="10582" customFormat="1" x14ac:dyDescent="0.25"/>
    <row r="10583" customFormat="1" x14ac:dyDescent="0.25"/>
    <row r="10584" customFormat="1" x14ac:dyDescent="0.25"/>
    <row r="10585" customFormat="1" x14ac:dyDescent="0.25"/>
    <row r="10586" customFormat="1" x14ac:dyDescent="0.25"/>
    <row r="10587" customFormat="1" x14ac:dyDescent="0.25"/>
    <row r="10588" customFormat="1" x14ac:dyDescent="0.25"/>
    <row r="10589" customFormat="1" x14ac:dyDescent="0.25"/>
    <row r="10590" customFormat="1" x14ac:dyDescent="0.25"/>
    <row r="10591" customFormat="1" x14ac:dyDescent="0.25"/>
    <row r="10592" customFormat="1" x14ac:dyDescent="0.25"/>
    <row r="10593" customFormat="1" x14ac:dyDescent="0.25"/>
    <row r="10594" customFormat="1" x14ac:dyDescent="0.25"/>
    <row r="10595" customFormat="1" x14ac:dyDescent="0.25"/>
    <row r="10596" customFormat="1" x14ac:dyDescent="0.25"/>
    <row r="10597" customFormat="1" x14ac:dyDescent="0.25"/>
    <row r="10598" customFormat="1" x14ac:dyDescent="0.25"/>
    <row r="10599" customFormat="1" x14ac:dyDescent="0.25"/>
    <row r="10600" customFormat="1" x14ac:dyDescent="0.25"/>
    <row r="10601" customFormat="1" x14ac:dyDescent="0.25"/>
    <row r="10602" customFormat="1" x14ac:dyDescent="0.25"/>
    <row r="10603" customFormat="1" x14ac:dyDescent="0.25"/>
    <row r="10604" customFormat="1" x14ac:dyDescent="0.25"/>
    <row r="10605" customFormat="1" x14ac:dyDescent="0.25"/>
    <row r="10606" customFormat="1" x14ac:dyDescent="0.25"/>
    <row r="10607" customFormat="1" x14ac:dyDescent="0.25"/>
    <row r="10608" customFormat="1" x14ac:dyDescent="0.25"/>
    <row r="10609" customFormat="1" x14ac:dyDescent="0.25"/>
    <row r="10610" customFormat="1" x14ac:dyDescent="0.25"/>
    <row r="10611" customFormat="1" x14ac:dyDescent="0.25"/>
    <row r="10612" customFormat="1" x14ac:dyDescent="0.25"/>
    <row r="10613" customFormat="1" x14ac:dyDescent="0.25"/>
    <row r="10614" customFormat="1" x14ac:dyDescent="0.25"/>
    <row r="10615" customFormat="1" x14ac:dyDescent="0.25"/>
    <row r="10616" customFormat="1" x14ac:dyDescent="0.25"/>
    <row r="10617" customFormat="1" x14ac:dyDescent="0.25"/>
    <row r="10618" customFormat="1" x14ac:dyDescent="0.25"/>
    <row r="10619" customFormat="1" x14ac:dyDescent="0.25"/>
    <row r="10620" customFormat="1" x14ac:dyDescent="0.25"/>
    <row r="10621" customFormat="1" x14ac:dyDescent="0.25"/>
    <row r="10622" customFormat="1" x14ac:dyDescent="0.25"/>
    <row r="10623" customFormat="1" x14ac:dyDescent="0.25"/>
    <row r="10624" customFormat="1" x14ac:dyDescent="0.25"/>
    <row r="10625" customFormat="1" x14ac:dyDescent="0.25"/>
    <row r="10626" customFormat="1" x14ac:dyDescent="0.25"/>
    <row r="10627" customFormat="1" x14ac:dyDescent="0.25"/>
    <row r="10628" customFormat="1" x14ac:dyDescent="0.25"/>
    <row r="10629" customFormat="1" x14ac:dyDescent="0.25"/>
    <row r="10630" customFormat="1" x14ac:dyDescent="0.25"/>
    <row r="10631" customFormat="1" x14ac:dyDescent="0.25"/>
    <row r="10632" customFormat="1" x14ac:dyDescent="0.25"/>
    <row r="10633" customFormat="1" x14ac:dyDescent="0.25"/>
    <row r="10634" customFormat="1" x14ac:dyDescent="0.25"/>
    <row r="10635" customFormat="1" x14ac:dyDescent="0.25"/>
    <row r="10636" customFormat="1" x14ac:dyDescent="0.25"/>
    <row r="10637" customFormat="1" x14ac:dyDescent="0.25"/>
    <row r="10638" customFormat="1" x14ac:dyDescent="0.25"/>
    <row r="10639" customFormat="1" x14ac:dyDescent="0.25"/>
    <row r="10640" customFormat="1" x14ac:dyDescent="0.25"/>
    <row r="10641" customFormat="1" x14ac:dyDescent="0.25"/>
    <row r="10642" customFormat="1" x14ac:dyDescent="0.25"/>
    <row r="10643" customFormat="1" x14ac:dyDescent="0.25"/>
    <row r="10644" customFormat="1" x14ac:dyDescent="0.25"/>
    <row r="10645" customFormat="1" x14ac:dyDescent="0.25"/>
    <row r="10646" customFormat="1" x14ac:dyDescent="0.25"/>
    <row r="10647" customFormat="1" x14ac:dyDescent="0.25"/>
    <row r="10648" customFormat="1" x14ac:dyDescent="0.25"/>
    <row r="10649" customFormat="1" x14ac:dyDescent="0.25"/>
    <row r="10650" customFormat="1" x14ac:dyDescent="0.25"/>
    <row r="10651" customFormat="1" x14ac:dyDescent="0.25"/>
    <row r="10652" customFormat="1" x14ac:dyDescent="0.25"/>
    <row r="10653" customFormat="1" x14ac:dyDescent="0.25"/>
    <row r="10654" customFormat="1" x14ac:dyDescent="0.25"/>
    <row r="10655" customFormat="1" x14ac:dyDescent="0.25"/>
    <row r="10656" customFormat="1" x14ac:dyDescent="0.25"/>
    <row r="10657" customFormat="1" x14ac:dyDescent="0.25"/>
    <row r="10658" customFormat="1" x14ac:dyDescent="0.25"/>
    <row r="10659" customFormat="1" x14ac:dyDescent="0.25"/>
    <row r="10660" customFormat="1" x14ac:dyDescent="0.25"/>
    <row r="10661" customFormat="1" x14ac:dyDescent="0.25"/>
    <row r="10662" customFormat="1" x14ac:dyDescent="0.25"/>
    <row r="10663" customFormat="1" x14ac:dyDescent="0.25"/>
    <row r="10664" customFormat="1" x14ac:dyDescent="0.25"/>
    <row r="10665" customFormat="1" x14ac:dyDescent="0.25"/>
    <row r="10666" customFormat="1" x14ac:dyDescent="0.25"/>
    <row r="10667" customFormat="1" x14ac:dyDescent="0.25"/>
    <row r="10668" customFormat="1" x14ac:dyDescent="0.25"/>
    <row r="10669" customFormat="1" x14ac:dyDescent="0.25"/>
    <row r="10670" customFormat="1" x14ac:dyDescent="0.25"/>
    <row r="10671" customFormat="1" x14ac:dyDescent="0.25"/>
    <row r="10672" customFormat="1" x14ac:dyDescent="0.25"/>
    <row r="10673" customFormat="1" x14ac:dyDescent="0.25"/>
    <row r="10674" customFormat="1" x14ac:dyDescent="0.25"/>
    <row r="10675" customFormat="1" x14ac:dyDescent="0.25"/>
    <row r="10676" customFormat="1" x14ac:dyDescent="0.25"/>
    <row r="10677" customFormat="1" x14ac:dyDescent="0.25"/>
    <row r="10678" customFormat="1" x14ac:dyDescent="0.25"/>
    <row r="10679" customFormat="1" x14ac:dyDescent="0.25"/>
    <row r="10680" customFormat="1" x14ac:dyDescent="0.25"/>
    <row r="10681" customFormat="1" x14ac:dyDescent="0.25"/>
    <row r="10682" customFormat="1" x14ac:dyDescent="0.25"/>
    <row r="10683" customFormat="1" x14ac:dyDescent="0.25"/>
    <row r="10684" customFormat="1" x14ac:dyDescent="0.25"/>
    <row r="10685" customFormat="1" x14ac:dyDescent="0.25"/>
    <row r="10686" customFormat="1" x14ac:dyDescent="0.25"/>
    <row r="10687" customFormat="1" x14ac:dyDescent="0.25"/>
    <row r="10688" customFormat="1" x14ac:dyDescent="0.25"/>
    <row r="10689" customFormat="1" x14ac:dyDescent="0.25"/>
    <row r="10690" customFormat="1" x14ac:dyDescent="0.25"/>
    <row r="10691" customFormat="1" x14ac:dyDescent="0.25"/>
    <row r="10692" customFormat="1" x14ac:dyDescent="0.25"/>
    <row r="10693" customFormat="1" x14ac:dyDescent="0.25"/>
    <row r="10694" customFormat="1" x14ac:dyDescent="0.25"/>
    <row r="10695" customFormat="1" x14ac:dyDescent="0.25"/>
    <row r="10696" customFormat="1" x14ac:dyDescent="0.25"/>
    <row r="10697" customFormat="1" x14ac:dyDescent="0.25"/>
    <row r="10698" customFormat="1" x14ac:dyDescent="0.25"/>
    <row r="10699" customFormat="1" x14ac:dyDescent="0.25"/>
    <row r="10700" customFormat="1" x14ac:dyDescent="0.25"/>
    <row r="10701" customFormat="1" x14ac:dyDescent="0.25"/>
    <row r="10702" customFormat="1" x14ac:dyDescent="0.25"/>
    <row r="10703" customFormat="1" x14ac:dyDescent="0.25"/>
    <row r="10704" customFormat="1" x14ac:dyDescent="0.25"/>
    <row r="10705" customFormat="1" x14ac:dyDescent="0.25"/>
    <row r="10706" customFormat="1" x14ac:dyDescent="0.25"/>
    <row r="10707" customFormat="1" x14ac:dyDescent="0.25"/>
    <row r="10708" customFormat="1" x14ac:dyDescent="0.25"/>
    <row r="10709" customFormat="1" x14ac:dyDescent="0.25"/>
    <row r="10710" customFormat="1" x14ac:dyDescent="0.25"/>
    <row r="10711" customFormat="1" x14ac:dyDescent="0.25"/>
    <row r="10712" customFormat="1" x14ac:dyDescent="0.25"/>
    <row r="10713" customFormat="1" x14ac:dyDescent="0.25"/>
    <row r="10714" customFormat="1" x14ac:dyDescent="0.25"/>
    <row r="10715" customFormat="1" x14ac:dyDescent="0.25"/>
    <row r="10716" customFormat="1" x14ac:dyDescent="0.25"/>
    <row r="10717" customFormat="1" x14ac:dyDescent="0.25"/>
    <row r="10718" customFormat="1" x14ac:dyDescent="0.25"/>
    <row r="10719" customFormat="1" x14ac:dyDescent="0.25"/>
    <row r="10720" customFormat="1" x14ac:dyDescent="0.25"/>
    <row r="10721" customFormat="1" x14ac:dyDescent="0.25"/>
    <row r="10722" customFormat="1" x14ac:dyDescent="0.25"/>
    <row r="10723" customFormat="1" x14ac:dyDescent="0.25"/>
    <row r="10724" customFormat="1" x14ac:dyDescent="0.25"/>
    <row r="10725" customFormat="1" x14ac:dyDescent="0.25"/>
    <row r="10726" customFormat="1" x14ac:dyDescent="0.25"/>
    <row r="10727" customFormat="1" x14ac:dyDescent="0.25"/>
    <row r="10728" customFormat="1" x14ac:dyDescent="0.25"/>
    <row r="10729" customFormat="1" x14ac:dyDescent="0.25"/>
    <row r="10730" customFormat="1" x14ac:dyDescent="0.25"/>
    <row r="10731" customFormat="1" x14ac:dyDescent="0.25"/>
    <row r="10732" customFormat="1" x14ac:dyDescent="0.25"/>
    <row r="10733" customFormat="1" x14ac:dyDescent="0.25"/>
    <row r="10734" customFormat="1" x14ac:dyDescent="0.25"/>
    <row r="10735" customFormat="1" x14ac:dyDescent="0.25"/>
    <row r="10736" customFormat="1" x14ac:dyDescent="0.25"/>
    <row r="10737" customFormat="1" x14ac:dyDescent="0.25"/>
    <row r="10738" customFormat="1" x14ac:dyDescent="0.25"/>
    <row r="10739" customFormat="1" x14ac:dyDescent="0.25"/>
    <row r="10740" customFormat="1" x14ac:dyDescent="0.25"/>
    <row r="10741" customFormat="1" x14ac:dyDescent="0.25"/>
    <row r="10742" customFormat="1" x14ac:dyDescent="0.25"/>
    <row r="10743" customFormat="1" x14ac:dyDescent="0.25"/>
    <row r="10744" customFormat="1" x14ac:dyDescent="0.25"/>
    <row r="10745" customFormat="1" x14ac:dyDescent="0.25"/>
    <row r="10746" customFormat="1" x14ac:dyDescent="0.25"/>
    <row r="10747" customFormat="1" x14ac:dyDescent="0.25"/>
    <row r="10748" customFormat="1" x14ac:dyDescent="0.25"/>
    <row r="10749" customFormat="1" x14ac:dyDescent="0.25"/>
    <row r="10750" customFormat="1" x14ac:dyDescent="0.25"/>
    <row r="10751" customFormat="1" x14ac:dyDescent="0.25"/>
    <row r="10752" customFormat="1" x14ac:dyDescent="0.25"/>
    <row r="10753" customFormat="1" x14ac:dyDescent="0.25"/>
    <row r="10754" customFormat="1" x14ac:dyDescent="0.25"/>
    <row r="10755" customFormat="1" x14ac:dyDescent="0.25"/>
    <row r="10756" customFormat="1" x14ac:dyDescent="0.25"/>
    <row r="10757" customFormat="1" x14ac:dyDescent="0.25"/>
    <row r="10758" customFormat="1" x14ac:dyDescent="0.25"/>
    <row r="10759" customFormat="1" x14ac:dyDescent="0.25"/>
    <row r="10760" customFormat="1" x14ac:dyDescent="0.25"/>
    <row r="10761" customFormat="1" x14ac:dyDescent="0.25"/>
    <row r="10762" customFormat="1" x14ac:dyDescent="0.25"/>
    <row r="10763" customFormat="1" x14ac:dyDescent="0.25"/>
    <row r="10764" customFormat="1" x14ac:dyDescent="0.25"/>
    <row r="10765" customFormat="1" x14ac:dyDescent="0.25"/>
    <row r="10766" customFormat="1" x14ac:dyDescent="0.25"/>
    <row r="10767" customFormat="1" x14ac:dyDescent="0.25"/>
    <row r="10768" customFormat="1" x14ac:dyDescent="0.25"/>
    <row r="10769" customFormat="1" x14ac:dyDescent="0.25"/>
    <row r="10770" customFormat="1" x14ac:dyDescent="0.25"/>
    <row r="10771" customFormat="1" x14ac:dyDescent="0.25"/>
    <row r="10772" customFormat="1" x14ac:dyDescent="0.25"/>
    <row r="10773" customFormat="1" x14ac:dyDescent="0.25"/>
    <row r="10774" customFormat="1" x14ac:dyDescent="0.25"/>
    <row r="10775" customFormat="1" x14ac:dyDescent="0.25"/>
    <row r="10776" customFormat="1" x14ac:dyDescent="0.25"/>
    <row r="10777" customFormat="1" x14ac:dyDescent="0.25"/>
    <row r="10778" customFormat="1" x14ac:dyDescent="0.25"/>
    <row r="10779" customFormat="1" x14ac:dyDescent="0.25"/>
    <row r="10780" customFormat="1" x14ac:dyDescent="0.25"/>
    <row r="10781" customFormat="1" x14ac:dyDescent="0.25"/>
    <row r="10782" customFormat="1" x14ac:dyDescent="0.25"/>
    <row r="10783" customFormat="1" x14ac:dyDescent="0.25"/>
    <row r="10784" customFormat="1" x14ac:dyDescent="0.25"/>
    <row r="10785" customFormat="1" x14ac:dyDescent="0.25"/>
    <row r="10786" customFormat="1" x14ac:dyDescent="0.25"/>
    <row r="10787" customFormat="1" x14ac:dyDescent="0.25"/>
    <row r="10788" customFormat="1" x14ac:dyDescent="0.25"/>
    <row r="10789" customFormat="1" x14ac:dyDescent="0.25"/>
    <row r="10790" customFormat="1" x14ac:dyDescent="0.25"/>
    <row r="10791" customFormat="1" x14ac:dyDescent="0.25"/>
    <row r="10792" customFormat="1" x14ac:dyDescent="0.25"/>
    <row r="10793" customFormat="1" x14ac:dyDescent="0.25"/>
    <row r="10794" customFormat="1" x14ac:dyDescent="0.25"/>
    <row r="10795" customFormat="1" x14ac:dyDescent="0.25"/>
    <row r="10796" customFormat="1" x14ac:dyDescent="0.25"/>
    <row r="10797" customFormat="1" x14ac:dyDescent="0.25"/>
    <row r="10798" customFormat="1" x14ac:dyDescent="0.25"/>
    <row r="10799" customFormat="1" x14ac:dyDescent="0.25"/>
    <row r="10800" customFormat="1" x14ac:dyDescent="0.25"/>
    <row r="10801" customFormat="1" x14ac:dyDescent="0.25"/>
    <row r="10802" customFormat="1" x14ac:dyDescent="0.25"/>
    <row r="10803" customFormat="1" x14ac:dyDescent="0.25"/>
    <row r="10804" customFormat="1" x14ac:dyDescent="0.25"/>
    <row r="10805" customFormat="1" x14ac:dyDescent="0.25"/>
    <row r="10806" customFormat="1" x14ac:dyDescent="0.25"/>
    <row r="10807" customFormat="1" x14ac:dyDescent="0.25"/>
    <row r="10808" customFormat="1" x14ac:dyDescent="0.25"/>
    <row r="10809" customFormat="1" x14ac:dyDescent="0.25"/>
    <row r="10810" customFormat="1" x14ac:dyDescent="0.25"/>
    <row r="10811" customFormat="1" x14ac:dyDescent="0.25"/>
    <row r="10812" customFormat="1" x14ac:dyDescent="0.25"/>
    <row r="10813" customFormat="1" x14ac:dyDescent="0.25"/>
    <row r="10814" customFormat="1" x14ac:dyDescent="0.25"/>
    <row r="10815" customFormat="1" x14ac:dyDescent="0.25"/>
    <row r="10816" customFormat="1" x14ac:dyDescent="0.25"/>
    <row r="10817" customFormat="1" x14ac:dyDescent="0.25"/>
    <row r="10818" customFormat="1" x14ac:dyDescent="0.25"/>
    <row r="10819" customFormat="1" x14ac:dyDescent="0.25"/>
    <row r="10820" customFormat="1" x14ac:dyDescent="0.25"/>
    <row r="10821" customFormat="1" x14ac:dyDescent="0.25"/>
    <row r="10822" customFormat="1" x14ac:dyDescent="0.25"/>
    <row r="10823" customFormat="1" x14ac:dyDescent="0.25"/>
    <row r="10824" customFormat="1" x14ac:dyDescent="0.25"/>
    <row r="10825" customFormat="1" x14ac:dyDescent="0.25"/>
    <row r="10826" customFormat="1" x14ac:dyDescent="0.25"/>
    <row r="10827" customFormat="1" x14ac:dyDescent="0.25"/>
    <row r="10828" customFormat="1" x14ac:dyDescent="0.25"/>
    <row r="10829" customFormat="1" x14ac:dyDescent="0.25"/>
    <row r="10830" customFormat="1" x14ac:dyDescent="0.25"/>
    <row r="10831" customFormat="1" x14ac:dyDescent="0.25"/>
    <row r="10832" customFormat="1" x14ac:dyDescent="0.25"/>
    <row r="10833" customFormat="1" x14ac:dyDescent="0.25"/>
    <row r="10834" customFormat="1" x14ac:dyDescent="0.25"/>
    <row r="10835" customFormat="1" x14ac:dyDescent="0.25"/>
    <row r="10836" customFormat="1" x14ac:dyDescent="0.25"/>
    <row r="10837" customFormat="1" x14ac:dyDescent="0.25"/>
    <row r="10838" customFormat="1" x14ac:dyDescent="0.25"/>
    <row r="10839" customFormat="1" x14ac:dyDescent="0.25"/>
    <row r="10840" customFormat="1" x14ac:dyDescent="0.25"/>
    <row r="10841" customFormat="1" x14ac:dyDescent="0.25"/>
    <row r="10842" customFormat="1" x14ac:dyDescent="0.25"/>
    <row r="10843" customFormat="1" x14ac:dyDescent="0.25"/>
    <row r="10844" customFormat="1" x14ac:dyDescent="0.25"/>
    <row r="10845" customFormat="1" x14ac:dyDescent="0.25"/>
    <row r="10846" customFormat="1" x14ac:dyDescent="0.25"/>
    <row r="10847" customFormat="1" x14ac:dyDescent="0.25"/>
    <row r="10848" customFormat="1" x14ac:dyDescent="0.25"/>
    <row r="10849" customFormat="1" x14ac:dyDescent="0.25"/>
    <row r="10850" customFormat="1" x14ac:dyDescent="0.25"/>
    <row r="10851" customFormat="1" x14ac:dyDescent="0.25"/>
    <row r="10852" customFormat="1" x14ac:dyDescent="0.25"/>
    <row r="10853" customFormat="1" x14ac:dyDescent="0.25"/>
    <row r="10854" customFormat="1" x14ac:dyDescent="0.25"/>
    <row r="10855" customFormat="1" x14ac:dyDescent="0.25"/>
    <row r="10856" customFormat="1" x14ac:dyDescent="0.25"/>
    <row r="10857" customFormat="1" x14ac:dyDescent="0.25"/>
    <row r="10858" customFormat="1" x14ac:dyDescent="0.25"/>
    <row r="10859" customFormat="1" x14ac:dyDescent="0.25"/>
    <row r="10860" customFormat="1" x14ac:dyDescent="0.25"/>
    <row r="10861" customFormat="1" x14ac:dyDescent="0.25"/>
    <row r="10862" customFormat="1" x14ac:dyDescent="0.25"/>
    <row r="10863" customFormat="1" x14ac:dyDescent="0.25"/>
    <row r="10864" customFormat="1" x14ac:dyDescent="0.25"/>
    <row r="10865" customFormat="1" x14ac:dyDescent="0.25"/>
    <row r="10866" customFormat="1" x14ac:dyDescent="0.25"/>
    <row r="10867" customFormat="1" x14ac:dyDescent="0.25"/>
    <row r="10868" customFormat="1" x14ac:dyDescent="0.25"/>
    <row r="10869" customFormat="1" x14ac:dyDescent="0.25"/>
    <row r="10870" customFormat="1" x14ac:dyDescent="0.25"/>
    <row r="10871" customFormat="1" x14ac:dyDescent="0.25"/>
    <row r="10872" customFormat="1" x14ac:dyDescent="0.25"/>
    <row r="10873" customFormat="1" x14ac:dyDescent="0.25"/>
    <row r="10874" customFormat="1" x14ac:dyDescent="0.25"/>
    <row r="10875" customFormat="1" x14ac:dyDescent="0.25"/>
    <row r="10876" customFormat="1" x14ac:dyDescent="0.25"/>
    <row r="10877" customFormat="1" x14ac:dyDescent="0.25"/>
    <row r="10878" customFormat="1" x14ac:dyDescent="0.25"/>
    <row r="10879" customFormat="1" x14ac:dyDescent="0.25"/>
    <row r="10880" customFormat="1" x14ac:dyDescent="0.25"/>
    <row r="10881" customFormat="1" x14ac:dyDescent="0.25"/>
    <row r="10882" customFormat="1" x14ac:dyDescent="0.25"/>
    <row r="10883" customFormat="1" x14ac:dyDescent="0.25"/>
    <row r="10884" customFormat="1" x14ac:dyDescent="0.25"/>
    <row r="10885" customFormat="1" x14ac:dyDescent="0.25"/>
    <row r="10886" customFormat="1" x14ac:dyDescent="0.25"/>
    <row r="10887" customFormat="1" x14ac:dyDescent="0.25"/>
    <row r="10888" customFormat="1" x14ac:dyDescent="0.25"/>
    <row r="10889" customFormat="1" x14ac:dyDescent="0.25"/>
    <row r="10890" customFormat="1" x14ac:dyDescent="0.25"/>
    <row r="10891" customFormat="1" x14ac:dyDescent="0.25"/>
    <row r="10892" customFormat="1" x14ac:dyDescent="0.25"/>
    <row r="10893" customFormat="1" x14ac:dyDescent="0.25"/>
    <row r="10894" customFormat="1" x14ac:dyDescent="0.25"/>
    <row r="10895" customFormat="1" x14ac:dyDescent="0.25"/>
    <row r="10896" customFormat="1" x14ac:dyDescent="0.25"/>
    <row r="10897" customFormat="1" x14ac:dyDescent="0.25"/>
    <row r="10898" customFormat="1" x14ac:dyDescent="0.25"/>
    <row r="10899" customFormat="1" x14ac:dyDescent="0.25"/>
    <row r="10900" customFormat="1" x14ac:dyDescent="0.25"/>
    <row r="10901" customFormat="1" x14ac:dyDescent="0.25"/>
    <row r="10902" customFormat="1" x14ac:dyDescent="0.25"/>
    <row r="10903" customFormat="1" x14ac:dyDescent="0.25"/>
    <row r="10904" customFormat="1" x14ac:dyDescent="0.25"/>
    <row r="10905" customFormat="1" x14ac:dyDescent="0.25"/>
    <row r="10906" customFormat="1" x14ac:dyDescent="0.25"/>
    <row r="10907" customFormat="1" x14ac:dyDescent="0.25"/>
    <row r="10908" customFormat="1" x14ac:dyDescent="0.25"/>
    <row r="10909" customFormat="1" x14ac:dyDescent="0.25"/>
    <row r="10910" customFormat="1" x14ac:dyDescent="0.25"/>
    <row r="10911" customFormat="1" x14ac:dyDescent="0.25"/>
    <row r="10912" customFormat="1" x14ac:dyDescent="0.25"/>
    <row r="10913" customFormat="1" x14ac:dyDescent="0.25"/>
    <row r="10914" customFormat="1" x14ac:dyDescent="0.25"/>
    <row r="10915" customFormat="1" x14ac:dyDescent="0.25"/>
    <row r="10916" customFormat="1" x14ac:dyDescent="0.25"/>
    <row r="10917" customFormat="1" x14ac:dyDescent="0.25"/>
    <row r="10918" customFormat="1" x14ac:dyDescent="0.25"/>
    <row r="10919" customFormat="1" x14ac:dyDescent="0.25"/>
    <row r="10920" customFormat="1" x14ac:dyDescent="0.25"/>
    <row r="10921" customFormat="1" x14ac:dyDescent="0.25"/>
    <row r="10922" customFormat="1" x14ac:dyDescent="0.25"/>
    <row r="10923" customFormat="1" x14ac:dyDescent="0.25"/>
    <row r="10924" customFormat="1" x14ac:dyDescent="0.25"/>
    <row r="10925" customFormat="1" x14ac:dyDescent="0.25"/>
    <row r="10926" customFormat="1" x14ac:dyDescent="0.25"/>
    <row r="10927" customFormat="1" x14ac:dyDescent="0.25"/>
    <row r="10928" customFormat="1" x14ac:dyDescent="0.25"/>
    <row r="10929" customFormat="1" x14ac:dyDescent="0.25"/>
    <row r="10930" customFormat="1" x14ac:dyDescent="0.25"/>
    <row r="10931" customFormat="1" x14ac:dyDescent="0.25"/>
    <row r="10932" customFormat="1" x14ac:dyDescent="0.25"/>
    <row r="10933" customFormat="1" x14ac:dyDescent="0.25"/>
    <row r="10934" customFormat="1" x14ac:dyDescent="0.25"/>
    <row r="10935" customFormat="1" x14ac:dyDescent="0.25"/>
    <row r="10936" customFormat="1" x14ac:dyDescent="0.25"/>
    <row r="10937" customFormat="1" x14ac:dyDescent="0.25"/>
    <row r="10938" customFormat="1" x14ac:dyDescent="0.25"/>
    <row r="10939" customFormat="1" x14ac:dyDescent="0.25"/>
    <row r="10940" customFormat="1" x14ac:dyDescent="0.25"/>
    <row r="10941" customFormat="1" x14ac:dyDescent="0.25"/>
    <row r="10942" customFormat="1" x14ac:dyDescent="0.25"/>
    <row r="10943" customFormat="1" x14ac:dyDescent="0.25"/>
    <row r="10944" customFormat="1" x14ac:dyDescent="0.25"/>
    <row r="10945" customFormat="1" x14ac:dyDescent="0.25"/>
    <row r="10946" customFormat="1" x14ac:dyDescent="0.25"/>
    <row r="10947" customFormat="1" x14ac:dyDescent="0.25"/>
    <row r="10948" customFormat="1" x14ac:dyDescent="0.25"/>
    <row r="10949" customFormat="1" x14ac:dyDescent="0.25"/>
    <row r="10950" customFormat="1" x14ac:dyDescent="0.25"/>
    <row r="10951" customFormat="1" x14ac:dyDescent="0.25"/>
    <row r="10952" customFormat="1" x14ac:dyDescent="0.25"/>
    <row r="10953" customFormat="1" x14ac:dyDescent="0.25"/>
    <row r="10954" customFormat="1" x14ac:dyDescent="0.25"/>
    <row r="10955" customFormat="1" x14ac:dyDescent="0.25"/>
    <row r="10956" customFormat="1" x14ac:dyDescent="0.25"/>
    <row r="10957" customFormat="1" x14ac:dyDescent="0.25"/>
    <row r="10958" customFormat="1" x14ac:dyDescent="0.25"/>
    <row r="10959" customFormat="1" x14ac:dyDescent="0.25"/>
    <row r="10960" customFormat="1" x14ac:dyDescent="0.25"/>
    <row r="10961" customFormat="1" x14ac:dyDescent="0.25"/>
    <row r="10962" customFormat="1" x14ac:dyDescent="0.25"/>
    <row r="10963" customFormat="1" x14ac:dyDescent="0.25"/>
    <row r="10964" customFormat="1" x14ac:dyDescent="0.25"/>
    <row r="10965" customFormat="1" x14ac:dyDescent="0.25"/>
    <row r="10966" customFormat="1" x14ac:dyDescent="0.25"/>
    <row r="10967" customFormat="1" x14ac:dyDescent="0.25"/>
    <row r="10968" customFormat="1" x14ac:dyDescent="0.25"/>
    <row r="10969" customFormat="1" x14ac:dyDescent="0.25"/>
    <row r="10970" customFormat="1" x14ac:dyDescent="0.25"/>
    <row r="10971" customFormat="1" x14ac:dyDescent="0.25"/>
    <row r="10972" customFormat="1" x14ac:dyDescent="0.25"/>
    <row r="10973" customFormat="1" x14ac:dyDescent="0.25"/>
    <row r="10974" customFormat="1" x14ac:dyDescent="0.25"/>
    <row r="10975" customFormat="1" x14ac:dyDescent="0.25"/>
    <row r="10976" customFormat="1" x14ac:dyDescent="0.25"/>
    <row r="10977" customFormat="1" x14ac:dyDescent="0.25"/>
    <row r="10978" customFormat="1" x14ac:dyDescent="0.25"/>
    <row r="10979" customFormat="1" x14ac:dyDescent="0.25"/>
    <row r="10980" customFormat="1" x14ac:dyDescent="0.25"/>
    <row r="10981" customFormat="1" x14ac:dyDescent="0.25"/>
    <row r="10982" customFormat="1" x14ac:dyDescent="0.25"/>
    <row r="10983" customFormat="1" x14ac:dyDescent="0.25"/>
    <row r="10984" customFormat="1" x14ac:dyDescent="0.25"/>
    <row r="10985" customFormat="1" x14ac:dyDescent="0.25"/>
    <row r="10986" customFormat="1" x14ac:dyDescent="0.25"/>
    <row r="10987" customFormat="1" x14ac:dyDescent="0.25"/>
    <row r="10988" customFormat="1" x14ac:dyDescent="0.25"/>
    <row r="10989" customFormat="1" x14ac:dyDescent="0.25"/>
    <row r="10990" customFormat="1" x14ac:dyDescent="0.25"/>
    <row r="10991" customFormat="1" x14ac:dyDescent="0.25"/>
    <row r="10992" customFormat="1" x14ac:dyDescent="0.25"/>
    <row r="10993" customFormat="1" x14ac:dyDescent="0.25"/>
    <row r="10994" customFormat="1" x14ac:dyDescent="0.25"/>
    <row r="10995" customFormat="1" x14ac:dyDescent="0.25"/>
    <row r="10996" customFormat="1" x14ac:dyDescent="0.25"/>
    <row r="10997" customFormat="1" x14ac:dyDescent="0.25"/>
    <row r="10998" customFormat="1" x14ac:dyDescent="0.25"/>
    <row r="10999" customFormat="1" x14ac:dyDescent="0.25"/>
    <row r="11000" customFormat="1" x14ac:dyDescent="0.25"/>
    <row r="11001" customFormat="1" x14ac:dyDescent="0.25"/>
    <row r="11002" customFormat="1" x14ac:dyDescent="0.25"/>
    <row r="11003" customFormat="1" x14ac:dyDescent="0.25"/>
    <row r="11004" customFormat="1" x14ac:dyDescent="0.25"/>
    <row r="11005" customFormat="1" x14ac:dyDescent="0.25"/>
    <row r="11006" customFormat="1" x14ac:dyDescent="0.25"/>
    <row r="11007" customFormat="1" x14ac:dyDescent="0.25"/>
    <row r="11008" customFormat="1" x14ac:dyDescent="0.25"/>
    <row r="11009" customFormat="1" x14ac:dyDescent="0.25"/>
    <row r="11010" customFormat="1" x14ac:dyDescent="0.25"/>
    <row r="11011" customFormat="1" x14ac:dyDescent="0.25"/>
    <row r="11012" customFormat="1" x14ac:dyDescent="0.25"/>
    <row r="11013" customFormat="1" x14ac:dyDescent="0.25"/>
    <row r="11014" customFormat="1" x14ac:dyDescent="0.25"/>
    <row r="11015" customFormat="1" x14ac:dyDescent="0.25"/>
    <row r="11016" customFormat="1" x14ac:dyDescent="0.25"/>
    <row r="11017" customFormat="1" x14ac:dyDescent="0.25"/>
    <row r="11018" customFormat="1" x14ac:dyDescent="0.25"/>
    <row r="11019" customFormat="1" x14ac:dyDescent="0.25"/>
    <row r="11020" customFormat="1" x14ac:dyDescent="0.25"/>
    <row r="11021" customFormat="1" x14ac:dyDescent="0.25"/>
    <row r="11022" customFormat="1" x14ac:dyDescent="0.25"/>
    <row r="11023" customFormat="1" x14ac:dyDescent="0.25"/>
    <row r="11024" customFormat="1" x14ac:dyDescent="0.25"/>
    <row r="11025" customFormat="1" x14ac:dyDescent="0.25"/>
    <row r="11026" customFormat="1" x14ac:dyDescent="0.25"/>
    <row r="11027" customFormat="1" x14ac:dyDescent="0.25"/>
    <row r="11028" customFormat="1" x14ac:dyDescent="0.25"/>
    <row r="11029" customFormat="1" x14ac:dyDescent="0.25"/>
    <row r="11030" customFormat="1" x14ac:dyDescent="0.25"/>
    <row r="11031" customFormat="1" x14ac:dyDescent="0.25"/>
    <row r="11032" customFormat="1" x14ac:dyDescent="0.25"/>
    <row r="11033" customFormat="1" x14ac:dyDescent="0.25"/>
    <row r="11034" customFormat="1" x14ac:dyDescent="0.25"/>
    <row r="11035" customFormat="1" x14ac:dyDescent="0.25"/>
    <row r="11036" customFormat="1" x14ac:dyDescent="0.25"/>
    <row r="11037" customFormat="1" x14ac:dyDescent="0.25"/>
    <row r="11038" customFormat="1" x14ac:dyDescent="0.25"/>
    <row r="11039" customFormat="1" x14ac:dyDescent="0.25"/>
    <row r="11040" customFormat="1" x14ac:dyDescent="0.25"/>
    <row r="11041" customFormat="1" x14ac:dyDescent="0.25"/>
    <row r="11042" customFormat="1" x14ac:dyDescent="0.25"/>
    <row r="11043" customFormat="1" x14ac:dyDescent="0.25"/>
    <row r="11044" customFormat="1" x14ac:dyDescent="0.25"/>
    <row r="11045" customFormat="1" x14ac:dyDescent="0.25"/>
    <row r="11046" customFormat="1" x14ac:dyDescent="0.25"/>
    <row r="11047" customFormat="1" x14ac:dyDescent="0.25"/>
    <row r="11048" customFormat="1" x14ac:dyDescent="0.25"/>
    <row r="11049" customFormat="1" x14ac:dyDescent="0.25"/>
    <row r="11050" customFormat="1" x14ac:dyDescent="0.25"/>
    <row r="11051" customFormat="1" x14ac:dyDescent="0.25"/>
    <row r="11052" customFormat="1" x14ac:dyDescent="0.25"/>
    <row r="11053" customFormat="1" x14ac:dyDescent="0.25"/>
    <row r="11054" customFormat="1" x14ac:dyDescent="0.25"/>
    <row r="11055" customFormat="1" x14ac:dyDescent="0.25"/>
    <row r="11056" customFormat="1" x14ac:dyDescent="0.25"/>
    <row r="11057" customFormat="1" x14ac:dyDescent="0.25"/>
    <row r="11058" customFormat="1" x14ac:dyDescent="0.25"/>
    <row r="11059" customFormat="1" x14ac:dyDescent="0.25"/>
    <row r="11060" customFormat="1" x14ac:dyDescent="0.25"/>
    <row r="11061" customFormat="1" x14ac:dyDescent="0.25"/>
    <row r="11062" customFormat="1" x14ac:dyDescent="0.25"/>
    <row r="11063" customFormat="1" x14ac:dyDescent="0.25"/>
    <row r="11064" customFormat="1" x14ac:dyDescent="0.25"/>
    <row r="11065" customFormat="1" x14ac:dyDescent="0.25"/>
    <row r="11066" customFormat="1" x14ac:dyDescent="0.25"/>
    <row r="11067" customFormat="1" x14ac:dyDescent="0.25"/>
    <row r="11068" customFormat="1" x14ac:dyDescent="0.25"/>
    <row r="11069" customFormat="1" x14ac:dyDescent="0.25"/>
    <row r="11070" customFormat="1" x14ac:dyDescent="0.25"/>
    <row r="11071" customFormat="1" x14ac:dyDescent="0.25"/>
    <row r="11072" customFormat="1" x14ac:dyDescent="0.25"/>
    <row r="11073" customFormat="1" x14ac:dyDescent="0.25"/>
    <row r="11074" customFormat="1" x14ac:dyDescent="0.25"/>
    <row r="11075" customFormat="1" x14ac:dyDescent="0.25"/>
    <row r="11076" customFormat="1" x14ac:dyDescent="0.25"/>
    <row r="11077" customFormat="1" x14ac:dyDescent="0.25"/>
    <row r="11078" customFormat="1" x14ac:dyDescent="0.25"/>
    <row r="11079" customFormat="1" x14ac:dyDescent="0.25"/>
    <row r="11080" customFormat="1" x14ac:dyDescent="0.25"/>
    <row r="11081" customFormat="1" x14ac:dyDescent="0.25"/>
    <row r="11082" customFormat="1" x14ac:dyDescent="0.25"/>
    <row r="11083" customFormat="1" x14ac:dyDescent="0.25"/>
    <row r="11084" customFormat="1" x14ac:dyDescent="0.25"/>
    <row r="11085" customFormat="1" x14ac:dyDescent="0.25"/>
    <row r="11086" customFormat="1" x14ac:dyDescent="0.25"/>
    <row r="11087" customFormat="1" x14ac:dyDescent="0.25"/>
    <row r="11088" customFormat="1" x14ac:dyDescent="0.25"/>
    <row r="11089" customFormat="1" x14ac:dyDescent="0.25"/>
    <row r="11090" customFormat="1" x14ac:dyDescent="0.25"/>
    <row r="11091" customFormat="1" x14ac:dyDescent="0.25"/>
    <row r="11092" customFormat="1" x14ac:dyDescent="0.25"/>
    <row r="11093" customFormat="1" x14ac:dyDescent="0.25"/>
    <row r="11094" customFormat="1" x14ac:dyDescent="0.25"/>
    <row r="11095" customFormat="1" x14ac:dyDescent="0.25"/>
    <row r="11096" customFormat="1" x14ac:dyDescent="0.25"/>
    <row r="11097" customFormat="1" x14ac:dyDescent="0.25"/>
    <row r="11098" customFormat="1" x14ac:dyDescent="0.25"/>
    <row r="11099" customFormat="1" x14ac:dyDescent="0.25"/>
    <row r="11100" customFormat="1" x14ac:dyDescent="0.25"/>
    <row r="11101" customFormat="1" x14ac:dyDescent="0.25"/>
    <row r="11102" customFormat="1" x14ac:dyDescent="0.25"/>
    <row r="11103" customFormat="1" x14ac:dyDescent="0.25"/>
    <row r="11104" customFormat="1" x14ac:dyDescent="0.25"/>
    <row r="11105" customFormat="1" x14ac:dyDescent="0.25"/>
    <row r="11106" customFormat="1" x14ac:dyDescent="0.25"/>
    <row r="11107" customFormat="1" x14ac:dyDescent="0.25"/>
    <row r="11108" customFormat="1" x14ac:dyDescent="0.25"/>
    <row r="11109" customFormat="1" x14ac:dyDescent="0.25"/>
    <row r="11110" customFormat="1" x14ac:dyDescent="0.25"/>
    <row r="11111" customFormat="1" x14ac:dyDescent="0.25"/>
    <row r="11112" customFormat="1" x14ac:dyDescent="0.25"/>
    <row r="11113" customFormat="1" x14ac:dyDescent="0.25"/>
    <row r="11114" customFormat="1" x14ac:dyDescent="0.25"/>
    <row r="11115" customFormat="1" x14ac:dyDescent="0.25"/>
    <row r="11116" customFormat="1" x14ac:dyDescent="0.25"/>
    <row r="11117" customFormat="1" x14ac:dyDescent="0.25"/>
    <row r="11118" customFormat="1" x14ac:dyDescent="0.25"/>
    <row r="11119" customFormat="1" x14ac:dyDescent="0.25"/>
    <row r="11120" customFormat="1" x14ac:dyDescent="0.25"/>
    <row r="11121" customFormat="1" x14ac:dyDescent="0.25"/>
    <row r="11122" customFormat="1" x14ac:dyDescent="0.25"/>
    <row r="11123" customFormat="1" x14ac:dyDescent="0.25"/>
    <row r="11124" customFormat="1" x14ac:dyDescent="0.25"/>
    <row r="11125" customFormat="1" x14ac:dyDescent="0.25"/>
    <row r="11126" customFormat="1" x14ac:dyDescent="0.25"/>
    <row r="11127" customFormat="1" x14ac:dyDescent="0.25"/>
    <row r="11128" customFormat="1" x14ac:dyDescent="0.25"/>
    <row r="11129" customFormat="1" x14ac:dyDescent="0.25"/>
    <row r="11130" customFormat="1" x14ac:dyDescent="0.25"/>
    <row r="11131" customFormat="1" x14ac:dyDescent="0.25"/>
    <row r="11132" customFormat="1" x14ac:dyDescent="0.25"/>
    <row r="11133" customFormat="1" x14ac:dyDescent="0.25"/>
    <row r="11134" customFormat="1" x14ac:dyDescent="0.25"/>
    <row r="11135" customFormat="1" x14ac:dyDescent="0.25"/>
    <row r="11136" customFormat="1" x14ac:dyDescent="0.25"/>
    <row r="11137" customFormat="1" x14ac:dyDescent="0.25"/>
    <row r="11138" customFormat="1" x14ac:dyDescent="0.25"/>
    <row r="11139" customFormat="1" x14ac:dyDescent="0.25"/>
    <row r="11140" customFormat="1" x14ac:dyDescent="0.25"/>
    <row r="11141" customFormat="1" x14ac:dyDescent="0.25"/>
    <row r="11142" customFormat="1" x14ac:dyDescent="0.25"/>
    <row r="11143" customFormat="1" x14ac:dyDescent="0.25"/>
    <row r="11144" customFormat="1" x14ac:dyDescent="0.25"/>
    <row r="11145" customFormat="1" x14ac:dyDescent="0.25"/>
    <row r="11146" customFormat="1" x14ac:dyDescent="0.25"/>
    <row r="11147" customFormat="1" x14ac:dyDescent="0.25"/>
    <row r="11148" customFormat="1" x14ac:dyDescent="0.25"/>
    <row r="11149" customFormat="1" x14ac:dyDescent="0.25"/>
    <row r="11150" customFormat="1" x14ac:dyDescent="0.25"/>
    <row r="11151" customFormat="1" x14ac:dyDescent="0.25"/>
    <row r="11152" customFormat="1" x14ac:dyDescent="0.25"/>
    <row r="11153" customFormat="1" x14ac:dyDescent="0.25"/>
    <row r="11154" customFormat="1" x14ac:dyDescent="0.25"/>
    <row r="11155" customFormat="1" x14ac:dyDescent="0.25"/>
    <row r="11156" customFormat="1" x14ac:dyDescent="0.25"/>
    <row r="11157" customFormat="1" x14ac:dyDescent="0.25"/>
    <row r="11158" customFormat="1" x14ac:dyDescent="0.25"/>
    <row r="11159" customFormat="1" x14ac:dyDescent="0.25"/>
    <row r="11160" customFormat="1" x14ac:dyDescent="0.25"/>
    <row r="11161" customFormat="1" x14ac:dyDescent="0.25"/>
    <row r="11162" customFormat="1" x14ac:dyDescent="0.25"/>
    <row r="11163" customFormat="1" x14ac:dyDescent="0.25"/>
    <row r="11164" customFormat="1" x14ac:dyDescent="0.25"/>
    <row r="11165" customFormat="1" x14ac:dyDescent="0.25"/>
    <row r="11166" customFormat="1" x14ac:dyDescent="0.25"/>
    <row r="11167" customFormat="1" x14ac:dyDescent="0.25"/>
    <row r="11168" customFormat="1" x14ac:dyDescent="0.25"/>
    <row r="11169" customFormat="1" x14ac:dyDescent="0.25"/>
    <row r="11170" customFormat="1" x14ac:dyDescent="0.25"/>
    <row r="11171" customFormat="1" x14ac:dyDescent="0.25"/>
    <row r="11172" customFormat="1" x14ac:dyDescent="0.25"/>
    <row r="11173" customFormat="1" x14ac:dyDescent="0.25"/>
    <row r="11174" customFormat="1" x14ac:dyDescent="0.25"/>
    <row r="11175" customFormat="1" x14ac:dyDescent="0.25"/>
    <row r="11176" customFormat="1" x14ac:dyDescent="0.25"/>
    <row r="11177" customFormat="1" x14ac:dyDescent="0.25"/>
    <row r="11178" customFormat="1" x14ac:dyDescent="0.25"/>
    <row r="11179" customFormat="1" x14ac:dyDescent="0.25"/>
    <row r="11180" customFormat="1" x14ac:dyDescent="0.25"/>
    <row r="11181" customFormat="1" x14ac:dyDescent="0.25"/>
    <row r="11182" customFormat="1" x14ac:dyDescent="0.25"/>
    <row r="11183" customFormat="1" x14ac:dyDescent="0.25"/>
    <row r="11184" customFormat="1" x14ac:dyDescent="0.25"/>
    <row r="11185" customFormat="1" x14ac:dyDescent="0.25"/>
    <row r="11186" customFormat="1" x14ac:dyDescent="0.25"/>
    <row r="11187" customFormat="1" x14ac:dyDescent="0.25"/>
    <row r="11188" customFormat="1" x14ac:dyDescent="0.25"/>
    <row r="11189" customFormat="1" x14ac:dyDescent="0.25"/>
    <row r="11190" customFormat="1" x14ac:dyDescent="0.25"/>
    <row r="11191" customFormat="1" x14ac:dyDescent="0.25"/>
    <row r="11192" customFormat="1" x14ac:dyDescent="0.25"/>
    <row r="11193" customFormat="1" x14ac:dyDescent="0.25"/>
    <row r="11194" customFormat="1" x14ac:dyDescent="0.25"/>
    <row r="11195" customFormat="1" x14ac:dyDescent="0.25"/>
    <row r="11196" customFormat="1" x14ac:dyDescent="0.25"/>
    <row r="11197" customFormat="1" x14ac:dyDescent="0.25"/>
    <row r="11198" customFormat="1" x14ac:dyDescent="0.25"/>
    <row r="11199" customFormat="1" x14ac:dyDescent="0.25"/>
    <row r="11200" customFormat="1" x14ac:dyDescent="0.25"/>
    <row r="11201" customFormat="1" x14ac:dyDescent="0.25"/>
    <row r="11202" customFormat="1" x14ac:dyDescent="0.25"/>
    <row r="11203" customFormat="1" x14ac:dyDescent="0.25"/>
    <row r="11204" customFormat="1" x14ac:dyDescent="0.25"/>
    <row r="11205" customFormat="1" x14ac:dyDescent="0.25"/>
    <row r="11206" customFormat="1" x14ac:dyDescent="0.25"/>
    <row r="11207" customFormat="1" x14ac:dyDescent="0.25"/>
    <row r="11208" customFormat="1" x14ac:dyDescent="0.25"/>
    <row r="11209" customFormat="1" x14ac:dyDescent="0.25"/>
    <row r="11210" customFormat="1" x14ac:dyDescent="0.25"/>
    <row r="11211" customFormat="1" x14ac:dyDescent="0.25"/>
    <row r="11212" customFormat="1" x14ac:dyDescent="0.25"/>
    <row r="11213" customFormat="1" x14ac:dyDescent="0.25"/>
    <row r="11214" customFormat="1" x14ac:dyDescent="0.25"/>
    <row r="11215" customFormat="1" x14ac:dyDescent="0.25"/>
    <row r="11216" customFormat="1" x14ac:dyDescent="0.25"/>
    <row r="11217" customFormat="1" x14ac:dyDescent="0.25"/>
    <row r="11218" customFormat="1" x14ac:dyDescent="0.25"/>
    <row r="11219" customFormat="1" x14ac:dyDescent="0.25"/>
    <row r="11220" customFormat="1" x14ac:dyDescent="0.25"/>
    <row r="11221" customFormat="1" x14ac:dyDescent="0.25"/>
    <row r="11222" customFormat="1" x14ac:dyDescent="0.25"/>
    <row r="11223" customFormat="1" x14ac:dyDescent="0.25"/>
    <row r="11224" customFormat="1" x14ac:dyDescent="0.25"/>
    <row r="11225" customFormat="1" x14ac:dyDescent="0.25"/>
    <row r="11226" customFormat="1" x14ac:dyDescent="0.25"/>
    <row r="11227" customFormat="1" x14ac:dyDescent="0.25"/>
    <row r="11228" customFormat="1" x14ac:dyDescent="0.25"/>
    <row r="11229" customFormat="1" x14ac:dyDescent="0.25"/>
    <row r="11230" customFormat="1" x14ac:dyDescent="0.25"/>
    <row r="11231" customFormat="1" x14ac:dyDescent="0.25"/>
    <row r="11232" customFormat="1" x14ac:dyDescent="0.25"/>
    <row r="11233" customFormat="1" x14ac:dyDescent="0.25"/>
    <row r="11234" customFormat="1" x14ac:dyDescent="0.25"/>
    <row r="11235" customFormat="1" x14ac:dyDescent="0.25"/>
    <row r="11236" customFormat="1" x14ac:dyDescent="0.25"/>
    <row r="11237" customFormat="1" x14ac:dyDescent="0.25"/>
    <row r="11238" customFormat="1" x14ac:dyDescent="0.25"/>
    <row r="11239" customFormat="1" x14ac:dyDescent="0.25"/>
    <row r="11240" customFormat="1" x14ac:dyDescent="0.25"/>
    <row r="11241" customFormat="1" x14ac:dyDescent="0.25"/>
    <row r="11242" customFormat="1" x14ac:dyDescent="0.25"/>
    <row r="11243" customFormat="1" x14ac:dyDescent="0.25"/>
    <row r="11244" customFormat="1" x14ac:dyDescent="0.25"/>
    <row r="11245" customFormat="1" x14ac:dyDescent="0.25"/>
    <row r="11246" customFormat="1" x14ac:dyDescent="0.25"/>
    <row r="11247" customFormat="1" x14ac:dyDescent="0.25"/>
    <row r="11248" customFormat="1" x14ac:dyDescent="0.25"/>
    <row r="11249" customFormat="1" x14ac:dyDescent="0.25"/>
    <row r="11250" customFormat="1" x14ac:dyDescent="0.25"/>
    <row r="11251" customFormat="1" x14ac:dyDescent="0.25"/>
    <row r="11252" customFormat="1" x14ac:dyDescent="0.25"/>
    <row r="11253" customFormat="1" x14ac:dyDescent="0.25"/>
    <row r="11254" customFormat="1" x14ac:dyDescent="0.25"/>
    <row r="11255" customFormat="1" x14ac:dyDescent="0.25"/>
    <row r="11256" customFormat="1" x14ac:dyDescent="0.25"/>
    <row r="11257" customFormat="1" x14ac:dyDescent="0.25"/>
    <row r="11258" customFormat="1" x14ac:dyDescent="0.25"/>
    <row r="11259" customFormat="1" x14ac:dyDescent="0.25"/>
    <row r="11260" customFormat="1" x14ac:dyDescent="0.25"/>
    <row r="11261" customFormat="1" x14ac:dyDescent="0.25"/>
    <row r="11262" customFormat="1" x14ac:dyDescent="0.25"/>
    <row r="11263" customFormat="1" x14ac:dyDescent="0.25"/>
    <row r="11264" customFormat="1" x14ac:dyDescent="0.25"/>
    <row r="11265" customFormat="1" x14ac:dyDescent="0.25"/>
    <row r="11266" customFormat="1" x14ac:dyDescent="0.25"/>
    <row r="11267" customFormat="1" x14ac:dyDescent="0.25"/>
    <row r="11268" customFormat="1" x14ac:dyDescent="0.25"/>
    <row r="11269" customFormat="1" x14ac:dyDescent="0.25"/>
    <row r="11270" customFormat="1" x14ac:dyDescent="0.25"/>
    <row r="11271" customFormat="1" x14ac:dyDescent="0.25"/>
    <row r="11272" customFormat="1" x14ac:dyDescent="0.25"/>
    <row r="11273" customFormat="1" x14ac:dyDescent="0.25"/>
    <row r="11274" customFormat="1" x14ac:dyDescent="0.25"/>
    <row r="11275" customFormat="1" x14ac:dyDescent="0.25"/>
    <row r="11276" customFormat="1" x14ac:dyDescent="0.25"/>
    <row r="11277" customFormat="1" x14ac:dyDescent="0.25"/>
    <row r="11278" customFormat="1" x14ac:dyDescent="0.25"/>
    <row r="11279" customFormat="1" x14ac:dyDescent="0.25"/>
    <row r="11280" customFormat="1" x14ac:dyDescent="0.25"/>
    <row r="11281" customFormat="1" x14ac:dyDescent="0.25"/>
    <row r="11282" customFormat="1" x14ac:dyDescent="0.25"/>
    <row r="11283" customFormat="1" x14ac:dyDescent="0.25"/>
    <row r="11284" customFormat="1" x14ac:dyDescent="0.25"/>
    <row r="11285" customFormat="1" x14ac:dyDescent="0.25"/>
    <row r="11286" customFormat="1" x14ac:dyDescent="0.25"/>
    <row r="11287" customFormat="1" x14ac:dyDescent="0.25"/>
    <row r="11288" customFormat="1" x14ac:dyDescent="0.25"/>
    <row r="11289" customFormat="1" x14ac:dyDescent="0.25"/>
    <row r="11290" customFormat="1" x14ac:dyDescent="0.25"/>
    <row r="11291" customFormat="1" x14ac:dyDescent="0.25"/>
    <row r="11292" customFormat="1" x14ac:dyDescent="0.25"/>
    <row r="11293" customFormat="1" x14ac:dyDescent="0.25"/>
    <row r="11294" customFormat="1" x14ac:dyDescent="0.25"/>
    <row r="11295" customFormat="1" x14ac:dyDescent="0.25"/>
    <row r="11296" customFormat="1" x14ac:dyDescent="0.25"/>
    <row r="11297" customFormat="1" x14ac:dyDescent="0.25"/>
    <row r="11298" customFormat="1" x14ac:dyDescent="0.25"/>
    <row r="11299" customFormat="1" x14ac:dyDescent="0.25"/>
    <row r="11300" customFormat="1" x14ac:dyDescent="0.25"/>
    <row r="11301" customFormat="1" x14ac:dyDescent="0.25"/>
    <row r="11302" customFormat="1" x14ac:dyDescent="0.25"/>
    <row r="11303" customFormat="1" x14ac:dyDescent="0.25"/>
    <row r="11304" customFormat="1" x14ac:dyDescent="0.25"/>
    <row r="11305" customFormat="1" x14ac:dyDescent="0.25"/>
    <row r="11306" customFormat="1" x14ac:dyDescent="0.25"/>
    <row r="11307" customFormat="1" x14ac:dyDescent="0.25"/>
    <row r="11308" customFormat="1" x14ac:dyDescent="0.25"/>
    <row r="11309" customFormat="1" x14ac:dyDescent="0.25"/>
    <row r="11310" customFormat="1" x14ac:dyDescent="0.25"/>
    <row r="11311" customFormat="1" x14ac:dyDescent="0.25"/>
    <row r="11312" customFormat="1" x14ac:dyDescent="0.25"/>
    <row r="11313" customFormat="1" x14ac:dyDescent="0.25"/>
    <row r="11314" customFormat="1" x14ac:dyDescent="0.25"/>
    <row r="11315" customFormat="1" x14ac:dyDescent="0.25"/>
    <row r="11316" customFormat="1" x14ac:dyDescent="0.25"/>
    <row r="11317" customFormat="1" x14ac:dyDescent="0.25"/>
    <row r="11318" customFormat="1" x14ac:dyDescent="0.25"/>
    <row r="11319" customFormat="1" x14ac:dyDescent="0.25"/>
    <row r="11320" customFormat="1" x14ac:dyDescent="0.25"/>
    <row r="11321" customFormat="1" x14ac:dyDescent="0.25"/>
    <row r="11322" customFormat="1" x14ac:dyDescent="0.25"/>
    <row r="11323" customFormat="1" x14ac:dyDescent="0.25"/>
    <row r="11324" customFormat="1" x14ac:dyDescent="0.25"/>
    <row r="11325" customFormat="1" x14ac:dyDescent="0.25"/>
    <row r="11326" customFormat="1" x14ac:dyDescent="0.25"/>
    <row r="11327" customFormat="1" x14ac:dyDescent="0.25"/>
    <row r="11328" customFormat="1" x14ac:dyDescent="0.25"/>
    <row r="11329" customFormat="1" x14ac:dyDescent="0.25"/>
    <row r="11330" customFormat="1" x14ac:dyDescent="0.25"/>
    <row r="11331" customFormat="1" x14ac:dyDescent="0.25"/>
    <row r="11332" customFormat="1" x14ac:dyDescent="0.25"/>
    <row r="11333" customFormat="1" x14ac:dyDescent="0.25"/>
    <row r="11334" customFormat="1" x14ac:dyDescent="0.25"/>
    <row r="11335" customFormat="1" x14ac:dyDescent="0.25"/>
    <row r="11336" customFormat="1" x14ac:dyDescent="0.25"/>
    <row r="11337" customFormat="1" x14ac:dyDescent="0.25"/>
    <row r="11338" customFormat="1" x14ac:dyDescent="0.25"/>
    <row r="11339" customFormat="1" x14ac:dyDescent="0.25"/>
    <row r="11340" customFormat="1" x14ac:dyDescent="0.25"/>
    <row r="11341" customFormat="1" x14ac:dyDescent="0.25"/>
    <row r="11342" customFormat="1" x14ac:dyDescent="0.25"/>
    <row r="11343" customFormat="1" x14ac:dyDescent="0.25"/>
    <row r="11344" customFormat="1" x14ac:dyDescent="0.25"/>
    <row r="11345" customFormat="1" x14ac:dyDescent="0.25"/>
    <row r="11346" customFormat="1" x14ac:dyDescent="0.25"/>
    <row r="11347" customFormat="1" x14ac:dyDescent="0.25"/>
    <row r="11348" customFormat="1" x14ac:dyDescent="0.25"/>
    <row r="11349" customFormat="1" x14ac:dyDescent="0.25"/>
    <row r="11350" customFormat="1" x14ac:dyDescent="0.25"/>
    <row r="11351" customFormat="1" x14ac:dyDescent="0.25"/>
    <row r="11352" customFormat="1" x14ac:dyDescent="0.25"/>
    <row r="11353" customFormat="1" x14ac:dyDescent="0.25"/>
    <row r="11354" customFormat="1" x14ac:dyDescent="0.25"/>
    <row r="11355" customFormat="1" x14ac:dyDescent="0.25"/>
    <row r="11356" customFormat="1" x14ac:dyDescent="0.25"/>
    <row r="11357" customFormat="1" x14ac:dyDescent="0.25"/>
    <row r="11358" customFormat="1" x14ac:dyDescent="0.25"/>
    <row r="11359" customFormat="1" x14ac:dyDescent="0.25"/>
    <row r="11360" customFormat="1" x14ac:dyDescent="0.25"/>
    <row r="11361" customFormat="1" x14ac:dyDescent="0.25"/>
    <row r="11362" customFormat="1" x14ac:dyDescent="0.25"/>
    <row r="11363" customFormat="1" x14ac:dyDescent="0.25"/>
    <row r="11364" customFormat="1" x14ac:dyDescent="0.25"/>
    <row r="11365" customFormat="1" x14ac:dyDescent="0.25"/>
    <row r="11366" customFormat="1" x14ac:dyDescent="0.25"/>
    <row r="11367" customFormat="1" x14ac:dyDescent="0.25"/>
    <row r="11368" customFormat="1" x14ac:dyDescent="0.25"/>
    <row r="11369" customFormat="1" x14ac:dyDescent="0.25"/>
    <row r="11370" customFormat="1" x14ac:dyDescent="0.25"/>
    <row r="11371" customFormat="1" x14ac:dyDescent="0.25"/>
    <row r="11372" customFormat="1" x14ac:dyDescent="0.25"/>
    <row r="11373" customFormat="1" x14ac:dyDescent="0.25"/>
    <row r="11374" customFormat="1" x14ac:dyDescent="0.25"/>
    <row r="11375" customFormat="1" x14ac:dyDescent="0.25"/>
    <row r="11376" customFormat="1" x14ac:dyDescent="0.25"/>
    <row r="11377" customFormat="1" x14ac:dyDescent="0.25"/>
    <row r="11378" customFormat="1" x14ac:dyDescent="0.25"/>
    <row r="11379" customFormat="1" x14ac:dyDescent="0.25"/>
    <row r="11380" customFormat="1" x14ac:dyDescent="0.25"/>
    <row r="11381" customFormat="1" x14ac:dyDescent="0.25"/>
    <row r="11382" customFormat="1" x14ac:dyDescent="0.25"/>
    <row r="11383" customFormat="1" x14ac:dyDescent="0.25"/>
    <row r="11384" customFormat="1" x14ac:dyDescent="0.25"/>
    <row r="11385" customFormat="1" x14ac:dyDescent="0.25"/>
    <row r="11386" customFormat="1" x14ac:dyDescent="0.25"/>
    <row r="11387" customFormat="1" x14ac:dyDescent="0.25"/>
    <row r="11388" customFormat="1" x14ac:dyDescent="0.25"/>
    <row r="11389" customFormat="1" x14ac:dyDescent="0.25"/>
    <row r="11390" customFormat="1" x14ac:dyDescent="0.25"/>
    <row r="11391" customFormat="1" x14ac:dyDescent="0.25"/>
    <row r="11392" customFormat="1" x14ac:dyDescent="0.25"/>
    <row r="11393" customFormat="1" x14ac:dyDescent="0.25"/>
    <row r="11394" customFormat="1" x14ac:dyDescent="0.25"/>
    <row r="11395" customFormat="1" x14ac:dyDescent="0.25"/>
    <row r="11396" customFormat="1" x14ac:dyDescent="0.25"/>
    <row r="11397" customFormat="1" x14ac:dyDescent="0.25"/>
    <row r="11398" customFormat="1" x14ac:dyDescent="0.25"/>
    <row r="11399" customFormat="1" x14ac:dyDescent="0.25"/>
    <row r="11400" customFormat="1" x14ac:dyDescent="0.25"/>
    <row r="11401" customFormat="1" x14ac:dyDescent="0.25"/>
    <row r="11402" customFormat="1" x14ac:dyDescent="0.25"/>
    <row r="11403" customFormat="1" x14ac:dyDescent="0.25"/>
    <row r="11404" customFormat="1" x14ac:dyDescent="0.25"/>
    <row r="11405" customFormat="1" x14ac:dyDescent="0.25"/>
    <row r="11406" customFormat="1" x14ac:dyDescent="0.25"/>
    <row r="11407" customFormat="1" x14ac:dyDescent="0.25"/>
    <row r="11408" customFormat="1" x14ac:dyDescent="0.25"/>
    <row r="11409" customFormat="1" x14ac:dyDescent="0.25"/>
    <row r="11410" customFormat="1" x14ac:dyDescent="0.25"/>
    <row r="11411" customFormat="1" x14ac:dyDescent="0.25"/>
    <row r="11412" customFormat="1" x14ac:dyDescent="0.25"/>
    <row r="11413" customFormat="1" x14ac:dyDescent="0.25"/>
    <row r="11414" customFormat="1" x14ac:dyDescent="0.25"/>
    <row r="11415" customFormat="1" x14ac:dyDescent="0.25"/>
    <row r="11416" customFormat="1" x14ac:dyDescent="0.25"/>
    <row r="11417" customFormat="1" x14ac:dyDescent="0.25"/>
    <row r="11418" customFormat="1" x14ac:dyDescent="0.25"/>
    <row r="11419" customFormat="1" x14ac:dyDescent="0.25"/>
    <row r="11420" customFormat="1" x14ac:dyDescent="0.25"/>
    <row r="11421" customFormat="1" x14ac:dyDescent="0.25"/>
    <row r="11422" customFormat="1" x14ac:dyDescent="0.25"/>
    <row r="11423" customFormat="1" x14ac:dyDescent="0.25"/>
    <row r="11424" customFormat="1" x14ac:dyDescent="0.25"/>
    <row r="11425" customFormat="1" x14ac:dyDescent="0.25"/>
    <row r="11426" customFormat="1" x14ac:dyDescent="0.25"/>
    <row r="11427" customFormat="1" x14ac:dyDescent="0.25"/>
    <row r="11428" customFormat="1" x14ac:dyDescent="0.25"/>
    <row r="11429" customFormat="1" x14ac:dyDescent="0.25"/>
    <row r="11430" customFormat="1" x14ac:dyDescent="0.25"/>
    <row r="11431" customFormat="1" x14ac:dyDescent="0.25"/>
    <row r="11432" customFormat="1" x14ac:dyDescent="0.25"/>
    <row r="11433" customFormat="1" x14ac:dyDescent="0.25"/>
    <row r="11434" customFormat="1" x14ac:dyDescent="0.25"/>
    <row r="11435" customFormat="1" x14ac:dyDescent="0.25"/>
    <row r="11436" customFormat="1" x14ac:dyDescent="0.25"/>
    <row r="11437" customFormat="1" x14ac:dyDescent="0.25"/>
    <row r="11438" customFormat="1" x14ac:dyDescent="0.25"/>
    <row r="11439" customFormat="1" x14ac:dyDescent="0.25"/>
    <row r="11440" customFormat="1" x14ac:dyDescent="0.25"/>
    <row r="11441" customFormat="1" x14ac:dyDescent="0.25"/>
    <row r="11442" customFormat="1" x14ac:dyDescent="0.25"/>
    <row r="11443" customFormat="1" x14ac:dyDescent="0.25"/>
    <row r="11444" customFormat="1" x14ac:dyDescent="0.25"/>
    <row r="11445" customFormat="1" x14ac:dyDescent="0.25"/>
    <row r="11446" customFormat="1" x14ac:dyDescent="0.25"/>
    <row r="11447" customFormat="1" x14ac:dyDescent="0.25"/>
    <row r="11448" customFormat="1" x14ac:dyDescent="0.25"/>
    <row r="11449" customFormat="1" x14ac:dyDescent="0.25"/>
    <row r="11450" customFormat="1" x14ac:dyDescent="0.25"/>
    <row r="11451" customFormat="1" x14ac:dyDescent="0.25"/>
    <row r="11452" customFormat="1" x14ac:dyDescent="0.25"/>
    <row r="11453" customFormat="1" x14ac:dyDescent="0.25"/>
    <row r="11454" customFormat="1" x14ac:dyDescent="0.25"/>
    <row r="11455" customFormat="1" x14ac:dyDescent="0.25"/>
    <row r="11456" customFormat="1" x14ac:dyDescent="0.25"/>
    <row r="11457" customFormat="1" x14ac:dyDescent="0.25"/>
    <row r="11458" customFormat="1" x14ac:dyDescent="0.25"/>
    <row r="11459" customFormat="1" x14ac:dyDescent="0.25"/>
    <row r="11460" customFormat="1" x14ac:dyDescent="0.25"/>
    <row r="11461" customFormat="1" x14ac:dyDescent="0.25"/>
    <row r="11462" customFormat="1" x14ac:dyDescent="0.25"/>
    <row r="11463" customFormat="1" x14ac:dyDescent="0.25"/>
    <row r="11464" customFormat="1" x14ac:dyDescent="0.25"/>
    <row r="11465" customFormat="1" x14ac:dyDescent="0.25"/>
    <row r="11466" customFormat="1" x14ac:dyDescent="0.25"/>
    <row r="11467" customFormat="1" x14ac:dyDescent="0.25"/>
    <row r="11468" customFormat="1" x14ac:dyDescent="0.25"/>
    <row r="11469" customFormat="1" x14ac:dyDescent="0.25"/>
    <row r="11470" customFormat="1" x14ac:dyDescent="0.25"/>
    <row r="11471" customFormat="1" x14ac:dyDescent="0.25"/>
    <row r="11472" customFormat="1" x14ac:dyDescent="0.25"/>
    <row r="11473" customFormat="1" x14ac:dyDescent="0.25"/>
    <row r="11474" customFormat="1" x14ac:dyDescent="0.25"/>
    <row r="11475" customFormat="1" x14ac:dyDescent="0.25"/>
    <row r="11476" customFormat="1" x14ac:dyDescent="0.25"/>
    <row r="11477" customFormat="1" x14ac:dyDescent="0.25"/>
    <row r="11478" customFormat="1" x14ac:dyDescent="0.25"/>
    <row r="11479" customFormat="1" x14ac:dyDescent="0.25"/>
    <row r="11480" customFormat="1" x14ac:dyDescent="0.25"/>
    <row r="11481" customFormat="1" x14ac:dyDescent="0.25"/>
    <row r="11482" customFormat="1" x14ac:dyDescent="0.25"/>
    <row r="11483" customFormat="1" x14ac:dyDescent="0.25"/>
    <row r="11484" customFormat="1" x14ac:dyDescent="0.25"/>
    <row r="11485" customFormat="1" x14ac:dyDescent="0.25"/>
    <row r="11486" customFormat="1" x14ac:dyDescent="0.25"/>
    <row r="11487" customFormat="1" x14ac:dyDescent="0.25"/>
    <row r="11488" customFormat="1" x14ac:dyDescent="0.25"/>
    <row r="11489" customFormat="1" x14ac:dyDescent="0.25"/>
    <row r="11490" customFormat="1" x14ac:dyDescent="0.25"/>
    <row r="11491" customFormat="1" x14ac:dyDescent="0.25"/>
    <row r="11492" customFormat="1" x14ac:dyDescent="0.25"/>
    <row r="11493" customFormat="1" x14ac:dyDescent="0.25"/>
    <row r="11494" customFormat="1" x14ac:dyDescent="0.25"/>
    <row r="11495" customFormat="1" x14ac:dyDescent="0.25"/>
    <row r="11496" customFormat="1" x14ac:dyDescent="0.25"/>
    <row r="11497" customFormat="1" x14ac:dyDescent="0.25"/>
    <row r="11498" customFormat="1" x14ac:dyDescent="0.25"/>
    <row r="11499" customFormat="1" x14ac:dyDescent="0.25"/>
    <row r="11500" customFormat="1" x14ac:dyDescent="0.25"/>
    <row r="11501" customFormat="1" x14ac:dyDescent="0.25"/>
    <row r="11502" customFormat="1" x14ac:dyDescent="0.25"/>
    <row r="11503" customFormat="1" x14ac:dyDescent="0.25"/>
    <row r="11504" customFormat="1" x14ac:dyDescent="0.25"/>
    <row r="11505" customFormat="1" x14ac:dyDescent="0.25"/>
    <row r="11506" customFormat="1" x14ac:dyDescent="0.25"/>
    <row r="11507" customFormat="1" x14ac:dyDescent="0.25"/>
    <row r="11508" customFormat="1" x14ac:dyDescent="0.25"/>
    <row r="11509" customFormat="1" x14ac:dyDescent="0.25"/>
    <row r="11510" customFormat="1" x14ac:dyDescent="0.25"/>
    <row r="11511" customFormat="1" x14ac:dyDescent="0.25"/>
    <row r="11512" customFormat="1" x14ac:dyDescent="0.25"/>
    <row r="11513" customFormat="1" x14ac:dyDescent="0.25"/>
    <row r="11514" customFormat="1" x14ac:dyDescent="0.25"/>
    <row r="11515" customFormat="1" x14ac:dyDescent="0.25"/>
    <row r="11516" customFormat="1" x14ac:dyDescent="0.25"/>
    <row r="11517" customFormat="1" x14ac:dyDescent="0.25"/>
    <row r="11518" customFormat="1" x14ac:dyDescent="0.25"/>
    <row r="11519" customFormat="1" x14ac:dyDescent="0.25"/>
    <row r="11520" customFormat="1" x14ac:dyDescent="0.25"/>
    <row r="11521" customFormat="1" x14ac:dyDescent="0.25"/>
    <row r="11522" customFormat="1" x14ac:dyDescent="0.25"/>
    <row r="11523" customFormat="1" x14ac:dyDescent="0.25"/>
    <row r="11524" customFormat="1" x14ac:dyDescent="0.25"/>
    <row r="11525" customFormat="1" x14ac:dyDescent="0.25"/>
    <row r="11526" customFormat="1" x14ac:dyDescent="0.25"/>
    <row r="11527" customFormat="1" x14ac:dyDescent="0.25"/>
    <row r="11528" customFormat="1" x14ac:dyDescent="0.25"/>
    <row r="11529" customFormat="1" x14ac:dyDescent="0.25"/>
    <row r="11530" customFormat="1" x14ac:dyDescent="0.25"/>
    <row r="11531" customFormat="1" x14ac:dyDescent="0.25"/>
    <row r="11532" customFormat="1" x14ac:dyDescent="0.25"/>
    <row r="11533" customFormat="1" x14ac:dyDescent="0.25"/>
    <row r="11534" customFormat="1" x14ac:dyDescent="0.25"/>
    <row r="11535" customFormat="1" x14ac:dyDescent="0.25"/>
    <row r="11536" customFormat="1" x14ac:dyDescent="0.25"/>
    <row r="11537" customFormat="1" x14ac:dyDescent="0.25"/>
    <row r="11538" customFormat="1" x14ac:dyDescent="0.25"/>
    <row r="11539" customFormat="1" x14ac:dyDescent="0.25"/>
    <row r="11540" customFormat="1" x14ac:dyDescent="0.25"/>
    <row r="11541" customFormat="1" x14ac:dyDescent="0.25"/>
    <row r="11542" customFormat="1" x14ac:dyDescent="0.25"/>
    <row r="11543" customFormat="1" x14ac:dyDescent="0.25"/>
    <row r="11544" customFormat="1" x14ac:dyDescent="0.25"/>
    <row r="11545" customFormat="1" x14ac:dyDescent="0.25"/>
    <row r="11546" customFormat="1" x14ac:dyDescent="0.25"/>
    <row r="11547" customFormat="1" x14ac:dyDescent="0.25"/>
    <row r="11548" customFormat="1" x14ac:dyDescent="0.25"/>
    <row r="11549" customFormat="1" x14ac:dyDescent="0.25"/>
    <row r="11550" customFormat="1" x14ac:dyDescent="0.25"/>
    <row r="11551" customFormat="1" x14ac:dyDescent="0.25"/>
    <row r="11552" customFormat="1" x14ac:dyDescent="0.25"/>
    <row r="11553" customFormat="1" x14ac:dyDescent="0.25"/>
    <row r="11554" customFormat="1" x14ac:dyDescent="0.25"/>
    <row r="11555" customFormat="1" x14ac:dyDescent="0.25"/>
    <row r="11556" customFormat="1" x14ac:dyDescent="0.25"/>
    <row r="11557" customFormat="1" x14ac:dyDescent="0.25"/>
    <row r="11558" customFormat="1" x14ac:dyDescent="0.25"/>
    <row r="11559" customFormat="1" x14ac:dyDescent="0.25"/>
    <row r="11560" customFormat="1" x14ac:dyDescent="0.25"/>
    <row r="11561" customFormat="1" x14ac:dyDescent="0.25"/>
    <row r="11562" customFormat="1" x14ac:dyDescent="0.25"/>
    <row r="11563" customFormat="1" x14ac:dyDescent="0.25"/>
    <row r="11564" customFormat="1" x14ac:dyDescent="0.25"/>
    <row r="11565" customFormat="1" x14ac:dyDescent="0.25"/>
    <row r="11566" customFormat="1" x14ac:dyDescent="0.25"/>
    <row r="11567" customFormat="1" x14ac:dyDescent="0.25"/>
    <row r="11568" customFormat="1" x14ac:dyDescent="0.25"/>
    <row r="11569" customFormat="1" x14ac:dyDescent="0.25"/>
    <row r="11570" customFormat="1" x14ac:dyDescent="0.25"/>
    <row r="11571" customFormat="1" x14ac:dyDescent="0.25"/>
    <row r="11572" customFormat="1" x14ac:dyDescent="0.25"/>
    <row r="11573" customFormat="1" x14ac:dyDescent="0.25"/>
    <row r="11574" customFormat="1" x14ac:dyDescent="0.25"/>
    <row r="11575" customFormat="1" x14ac:dyDescent="0.25"/>
    <row r="11576" customFormat="1" x14ac:dyDescent="0.25"/>
    <row r="11577" customFormat="1" x14ac:dyDescent="0.25"/>
    <row r="11578" customFormat="1" x14ac:dyDescent="0.25"/>
    <row r="11579" customFormat="1" x14ac:dyDescent="0.25"/>
    <row r="11580" customFormat="1" x14ac:dyDescent="0.25"/>
    <row r="11581" customFormat="1" x14ac:dyDescent="0.25"/>
    <row r="11582" customFormat="1" x14ac:dyDescent="0.25"/>
    <row r="11583" customFormat="1" x14ac:dyDescent="0.25"/>
    <row r="11584" customFormat="1" x14ac:dyDescent="0.25"/>
    <row r="11585" customFormat="1" x14ac:dyDescent="0.25"/>
    <row r="11586" customFormat="1" x14ac:dyDescent="0.25"/>
    <row r="11587" customFormat="1" x14ac:dyDescent="0.25"/>
    <row r="11588" customFormat="1" x14ac:dyDescent="0.25"/>
    <row r="11589" customFormat="1" x14ac:dyDescent="0.25"/>
    <row r="11590" customFormat="1" x14ac:dyDescent="0.25"/>
    <row r="11591" customFormat="1" x14ac:dyDescent="0.25"/>
    <row r="11592" customFormat="1" x14ac:dyDescent="0.25"/>
    <row r="11593" customFormat="1" x14ac:dyDescent="0.25"/>
    <row r="11594" customFormat="1" x14ac:dyDescent="0.25"/>
    <row r="11595" customFormat="1" x14ac:dyDescent="0.25"/>
    <row r="11596" customFormat="1" x14ac:dyDescent="0.25"/>
    <row r="11597" customFormat="1" x14ac:dyDescent="0.25"/>
    <row r="11598" customFormat="1" x14ac:dyDescent="0.25"/>
    <row r="11599" customFormat="1" x14ac:dyDescent="0.25"/>
    <row r="11600" customFormat="1" x14ac:dyDescent="0.25"/>
    <row r="11601" customFormat="1" x14ac:dyDescent="0.25"/>
    <row r="11602" customFormat="1" x14ac:dyDescent="0.25"/>
    <row r="11603" customFormat="1" x14ac:dyDescent="0.25"/>
    <row r="11604" customFormat="1" x14ac:dyDescent="0.25"/>
    <row r="11605" customFormat="1" x14ac:dyDescent="0.25"/>
    <row r="11606" customFormat="1" x14ac:dyDescent="0.25"/>
    <row r="11607" customFormat="1" x14ac:dyDescent="0.25"/>
    <row r="11608" customFormat="1" x14ac:dyDescent="0.25"/>
    <row r="11609" customFormat="1" x14ac:dyDescent="0.25"/>
    <row r="11610" customFormat="1" x14ac:dyDescent="0.25"/>
    <row r="11611" customFormat="1" x14ac:dyDescent="0.25"/>
    <row r="11612" customFormat="1" x14ac:dyDescent="0.25"/>
    <row r="11613" customFormat="1" x14ac:dyDescent="0.25"/>
    <row r="11614" customFormat="1" x14ac:dyDescent="0.25"/>
    <row r="11615" customFormat="1" x14ac:dyDescent="0.25"/>
    <row r="11616" customFormat="1" x14ac:dyDescent="0.25"/>
    <row r="11617" customFormat="1" x14ac:dyDescent="0.25"/>
    <row r="11618" customFormat="1" x14ac:dyDescent="0.25"/>
    <row r="11619" customFormat="1" x14ac:dyDescent="0.25"/>
    <row r="11620" customFormat="1" x14ac:dyDescent="0.25"/>
    <row r="11621" customFormat="1" x14ac:dyDescent="0.25"/>
    <row r="11622" customFormat="1" x14ac:dyDescent="0.25"/>
    <row r="11623" customFormat="1" x14ac:dyDescent="0.25"/>
    <row r="11624" customFormat="1" x14ac:dyDescent="0.25"/>
    <row r="11625" customFormat="1" x14ac:dyDescent="0.25"/>
    <row r="11626" customFormat="1" x14ac:dyDescent="0.25"/>
    <row r="11627" customFormat="1" x14ac:dyDescent="0.25"/>
    <row r="11628" customFormat="1" x14ac:dyDescent="0.25"/>
    <row r="11629" customFormat="1" x14ac:dyDescent="0.25"/>
    <row r="11630" customFormat="1" x14ac:dyDescent="0.25"/>
    <row r="11631" customFormat="1" x14ac:dyDescent="0.25"/>
    <row r="11632" customFormat="1" x14ac:dyDescent="0.25"/>
    <row r="11633" customFormat="1" x14ac:dyDescent="0.25"/>
    <row r="11634" customFormat="1" x14ac:dyDescent="0.25"/>
    <row r="11635" customFormat="1" x14ac:dyDescent="0.25"/>
    <row r="11636" customFormat="1" x14ac:dyDescent="0.25"/>
    <row r="11637" customFormat="1" x14ac:dyDescent="0.25"/>
    <row r="11638" customFormat="1" x14ac:dyDescent="0.25"/>
    <row r="11639" customFormat="1" x14ac:dyDescent="0.25"/>
    <row r="11640" customFormat="1" x14ac:dyDescent="0.25"/>
    <row r="11641" customFormat="1" x14ac:dyDescent="0.25"/>
    <row r="11642" customFormat="1" x14ac:dyDescent="0.25"/>
    <row r="11643" customFormat="1" x14ac:dyDescent="0.25"/>
    <row r="11644" customFormat="1" x14ac:dyDescent="0.25"/>
    <row r="11645" customFormat="1" x14ac:dyDescent="0.25"/>
    <row r="11646" customFormat="1" x14ac:dyDescent="0.25"/>
    <row r="11647" customFormat="1" x14ac:dyDescent="0.25"/>
    <row r="11648" customFormat="1" x14ac:dyDescent="0.25"/>
    <row r="11649" customFormat="1" x14ac:dyDescent="0.25"/>
    <row r="11650" customFormat="1" x14ac:dyDescent="0.25"/>
    <row r="11651" customFormat="1" x14ac:dyDescent="0.25"/>
    <row r="11652" customFormat="1" x14ac:dyDescent="0.25"/>
    <row r="11653" customFormat="1" x14ac:dyDescent="0.25"/>
    <row r="11654" customFormat="1" x14ac:dyDescent="0.25"/>
    <row r="11655" customFormat="1" x14ac:dyDescent="0.25"/>
    <row r="11656" customFormat="1" x14ac:dyDescent="0.25"/>
    <row r="11657" customFormat="1" x14ac:dyDescent="0.25"/>
    <row r="11658" customFormat="1" x14ac:dyDescent="0.25"/>
    <row r="11659" customFormat="1" x14ac:dyDescent="0.25"/>
    <row r="11660" customFormat="1" x14ac:dyDescent="0.25"/>
    <row r="11661" customFormat="1" x14ac:dyDescent="0.25"/>
    <row r="11662" customFormat="1" x14ac:dyDescent="0.25"/>
    <row r="11663" customFormat="1" x14ac:dyDescent="0.25"/>
    <row r="11664" customFormat="1" x14ac:dyDescent="0.25"/>
    <row r="11665" customFormat="1" x14ac:dyDescent="0.25"/>
    <row r="11666" customFormat="1" x14ac:dyDescent="0.25"/>
    <row r="11667" customFormat="1" x14ac:dyDescent="0.25"/>
    <row r="11668" customFormat="1" x14ac:dyDescent="0.25"/>
    <row r="11669" customFormat="1" x14ac:dyDescent="0.25"/>
    <row r="11670" customFormat="1" x14ac:dyDescent="0.25"/>
    <row r="11671" customFormat="1" x14ac:dyDescent="0.25"/>
    <row r="11672" customFormat="1" x14ac:dyDescent="0.25"/>
    <row r="11673" customFormat="1" x14ac:dyDescent="0.25"/>
    <row r="11674" customFormat="1" x14ac:dyDescent="0.25"/>
    <row r="11675" customFormat="1" x14ac:dyDescent="0.25"/>
    <row r="11676" customFormat="1" x14ac:dyDescent="0.25"/>
    <row r="11677" customFormat="1" x14ac:dyDescent="0.25"/>
    <row r="11678" customFormat="1" x14ac:dyDescent="0.25"/>
    <row r="11679" customFormat="1" x14ac:dyDescent="0.25"/>
    <row r="11680" customFormat="1" x14ac:dyDescent="0.25"/>
    <row r="11681" customFormat="1" x14ac:dyDescent="0.25"/>
    <row r="11682" customFormat="1" x14ac:dyDescent="0.25"/>
    <row r="11683" customFormat="1" x14ac:dyDescent="0.25"/>
    <row r="11684" customFormat="1" x14ac:dyDescent="0.25"/>
    <row r="11685" customFormat="1" x14ac:dyDescent="0.25"/>
    <row r="11686" customFormat="1" x14ac:dyDescent="0.25"/>
    <row r="11687" customFormat="1" x14ac:dyDescent="0.25"/>
    <row r="11688" customFormat="1" x14ac:dyDescent="0.25"/>
    <row r="11689" customFormat="1" x14ac:dyDescent="0.25"/>
    <row r="11690" customFormat="1" x14ac:dyDescent="0.25"/>
    <row r="11691" customFormat="1" x14ac:dyDescent="0.25"/>
    <row r="11692" customFormat="1" x14ac:dyDescent="0.25"/>
    <row r="11693" customFormat="1" x14ac:dyDescent="0.25"/>
    <row r="11694" customFormat="1" x14ac:dyDescent="0.25"/>
    <row r="11695" customFormat="1" x14ac:dyDescent="0.25"/>
    <row r="11696" customFormat="1" x14ac:dyDescent="0.25"/>
    <row r="11697" customFormat="1" x14ac:dyDescent="0.25"/>
    <row r="11698" customFormat="1" x14ac:dyDescent="0.25"/>
    <row r="11699" customFormat="1" x14ac:dyDescent="0.25"/>
    <row r="11700" customFormat="1" x14ac:dyDescent="0.25"/>
    <row r="11701" customFormat="1" x14ac:dyDescent="0.25"/>
    <row r="11702" customFormat="1" x14ac:dyDescent="0.25"/>
    <row r="11703" customFormat="1" x14ac:dyDescent="0.25"/>
    <row r="11704" customFormat="1" x14ac:dyDescent="0.25"/>
    <row r="11705" customFormat="1" x14ac:dyDescent="0.25"/>
    <row r="11706" customFormat="1" x14ac:dyDescent="0.25"/>
    <row r="11707" customFormat="1" x14ac:dyDescent="0.25"/>
    <row r="11708" customFormat="1" x14ac:dyDescent="0.25"/>
    <row r="11709" customFormat="1" x14ac:dyDescent="0.25"/>
    <row r="11710" customFormat="1" x14ac:dyDescent="0.25"/>
    <row r="11711" customFormat="1" x14ac:dyDescent="0.25"/>
    <row r="11712" customFormat="1" x14ac:dyDescent="0.25"/>
    <row r="11713" customFormat="1" x14ac:dyDescent="0.25"/>
    <row r="11714" customFormat="1" x14ac:dyDescent="0.25"/>
    <row r="11715" customFormat="1" x14ac:dyDescent="0.25"/>
    <row r="11716" customFormat="1" x14ac:dyDescent="0.25"/>
    <row r="11717" customFormat="1" x14ac:dyDescent="0.25"/>
    <row r="11718" customFormat="1" x14ac:dyDescent="0.25"/>
    <row r="11719" customFormat="1" x14ac:dyDescent="0.25"/>
    <row r="11720" customFormat="1" x14ac:dyDescent="0.25"/>
    <row r="11721" customFormat="1" x14ac:dyDescent="0.25"/>
    <row r="11722" customFormat="1" x14ac:dyDescent="0.25"/>
    <row r="11723" customFormat="1" x14ac:dyDescent="0.25"/>
    <row r="11724" customFormat="1" x14ac:dyDescent="0.25"/>
    <row r="11725" customFormat="1" x14ac:dyDescent="0.25"/>
    <row r="11726" customFormat="1" x14ac:dyDescent="0.25"/>
    <row r="11727" customFormat="1" x14ac:dyDescent="0.25"/>
    <row r="11728" customFormat="1" x14ac:dyDescent="0.25"/>
    <row r="11729" customFormat="1" x14ac:dyDescent="0.25"/>
    <row r="11730" customFormat="1" x14ac:dyDescent="0.25"/>
    <row r="11731" customFormat="1" x14ac:dyDescent="0.25"/>
    <row r="11732" customFormat="1" x14ac:dyDescent="0.25"/>
    <row r="11733" customFormat="1" x14ac:dyDescent="0.25"/>
    <row r="11734" customFormat="1" x14ac:dyDescent="0.25"/>
    <row r="11735" customFormat="1" x14ac:dyDescent="0.25"/>
    <row r="11736" customFormat="1" x14ac:dyDescent="0.25"/>
    <row r="11737" customFormat="1" x14ac:dyDescent="0.25"/>
    <row r="11738" customFormat="1" x14ac:dyDescent="0.25"/>
    <row r="11739" customFormat="1" x14ac:dyDescent="0.25"/>
    <row r="11740" customFormat="1" x14ac:dyDescent="0.25"/>
    <row r="11741" customFormat="1" x14ac:dyDescent="0.25"/>
    <row r="11742" customFormat="1" x14ac:dyDescent="0.25"/>
    <row r="11743" customFormat="1" x14ac:dyDescent="0.25"/>
    <row r="11744" customFormat="1" x14ac:dyDescent="0.25"/>
    <row r="11745" customFormat="1" x14ac:dyDescent="0.25"/>
    <row r="11746" customFormat="1" x14ac:dyDescent="0.25"/>
    <row r="11747" customFormat="1" x14ac:dyDescent="0.25"/>
    <row r="11748" customFormat="1" x14ac:dyDescent="0.25"/>
    <row r="11749" customFormat="1" x14ac:dyDescent="0.25"/>
    <row r="11750" customFormat="1" x14ac:dyDescent="0.25"/>
    <row r="11751" customFormat="1" x14ac:dyDescent="0.25"/>
    <row r="11752" customFormat="1" x14ac:dyDescent="0.25"/>
    <row r="11753" customFormat="1" x14ac:dyDescent="0.25"/>
    <row r="11754" customFormat="1" x14ac:dyDescent="0.25"/>
    <row r="11755" customFormat="1" x14ac:dyDescent="0.25"/>
    <row r="11756" customFormat="1" x14ac:dyDescent="0.25"/>
    <row r="11757" customFormat="1" x14ac:dyDescent="0.25"/>
    <row r="11758" customFormat="1" x14ac:dyDescent="0.25"/>
    <row r="11759" customFormat="1" x14ac:dyDescent="0.25"/>
    <row r="11760" customFormat="1" x14ac:dyDescent="0.25"/>
    <row r="11761" customFormat="1" x14ac:dyDescent="0.25"/>
    <row r="11762" customFormat="1" x14ac:dyDescent="0.25"/>
    <row r="11763" customFormat="1" x14ac:dyDescent="0.25"/>
    <row r="11764" customFormat="1" x14ac:dyDescent="0.25"/>
    <row r="11765" customFormat="1" x14ac:dyDescent="0.25"/>
    <row r="11766" customFormat="1" x14ac:dyDescent="0.25"/>
    <row r="11767" customFormat="1" x14ac:dyDescent="0.25"/>
    <row r="11768" customFormat="1" x14ac:dyDescent="0.25"/>
    <row r="11769" customFormat="1" x14ac:dyDescent="0.25"/>
    <row r="11770" customFormat="1" x14ac:dyDescent="0.25"/>
    <row r="11771" customFormat="1" x14ac:dyDescent="0.25"/>
    <row r="11772" customFormat="1" x14ac:dyDescent="0.25"/>
    <row r="11773" customFormat="1" x14ac:dyDescent="0.25"/>
    <row r="11774" customFormat="1" x14ac:dyDescent="0.25"/>
    <row r="11775" customFormat="1" x14ac:dyDescent="0.25"/>
    <row r="11776" customFormat="1" x14ac:dyDescent="0.25"/>
    <row r="11777" customFormat="1" x14ac:dyDescent="0.25"/>
    <row r="11778" customFormat="1" x14ac:dyDescent="0.25"/>
    <row r="11779" customFormat="1" x14ac:dyDescent="0.25"/>
    <row r="11780" customFormat="1" x14ac:dyDescent="0.25"/>
    <row r="11781" customFormat="1" x14ac:dyDescent="0.25"/>
    <row r="11782" customFormat="1" x14ac:dyDescent="0.25"/>
    <row r="11783" customFormat="1" x14ac:dyDescent="0.25"/>
    <row r="11784" customFormat="1" x14ac:dyDescent="0.25"/>
    <row r="11785" customFormat="1" x14ac:dyDescent="0.25"/>
    <row r="11786" customFormat="1" x14ac:dyDescent="0.25"/>
    <row r="11787" customFormat="1" x14ac:dyDescent="0.25"/>
    <row r="11788" customFormat="1" x14ac:dyDescent="0.25"/>
    <row r="11789" customFormat="1" x14ac:dyDescent="0.25"/>
    <row r="11790" customFormat="1" x14ac:dyDescent="0.25"/>
    <row r="11791" customFormat="1" x14ac:dyDescent="0.25"/>
    <row r="11792" customFormat="1" x14ac:dyDescent="0.25"/>
    <row r="11793" customFormat="1" x14ac:dyDescent="0.25"/>
    <row r="11794" customFormat="1" x14ac:dyDescent="0.25"/>
    <row r="11795" customFormat="1" x14ac:dyDescent="0.25"/>
    <row r="11796" customFormat="1" x14ac:dyDescent="0.25"/>
    <row r="11797" customFormat="1" x14ac:dyDescent="0.25"/>
    <row r="11798" customFormat="1" x14ac:dyDescent="0.25"/>
    <row r="11799" customFormat="1" x14ac:dyDescent="0.25"/>
    <row r="11800" customFormat="1" x14ac:dyDescent="0.25"/>
    <row r="11801" customFormat="1" x14ac:dyDescent="0.25"/>
    <row r="11802" customFormat="1" x14ac:dyDescent="0.25"/>
    <row r="11803" customFormat="1" x14ac:dyDescent="0.25"/>
    <row r="11804" customFormat="1" x14ac:dyDescent="0.25"/>
    <row r="11805" customFormat="1" x14ac:dyDescent="0.25"/>
    <row r="11806" customFormat="1" x14ac:dyDescent="0.25"/>
    <row r="11807" customFormat="1" x14ac:dyDescent="0.25"/>
    <row r="11808" customFormat="1" x14ac:dyDescent="0.25"/>
    <row r="11809" customFormat="1" x14ac:dyDescent="0.25"/>
    <row r="11810" customFormat="1" x14ac:dyDescent="0.25"/>
    <row r="11811" customFormat="1" x14ac:dyDescent="0.25"/>
    <row r="11812" customFormat="1" x14ac:dyDescent="0.25"/>
    <row r="11813" customFormat="1" x14ac:dyDescent="0.25"/>
    <row r="11814" customFormat="1" x14ac:dyDescent="0.25"/>
    <row r="11815" customFormat="1" x14ac:dyDescent="0.25"/>
    <row r="11816" customFormat="1" x14ac:dyDescent="0.25"/>
    <row r="11817" customFormat="1" x14ac:dyDescent="0.25"/>
    <row r="11818" customFormat="1" x14ac:dyDescent="0.25"/>
    <row r="11819" customFormat="1" x14ac:dyDescent="0.25"/>
    <row r="11820" customFormat="1" x14ac:dyDescent="0.25"/>
    <row r="11821" customFormat="1" x14ac:dyDescent="0.25"/>
    <row r="11822" customFormat="1" x14ac:dyDescent="0.25"/>
    <row r="11823" customFormat="1" x14ac:dyDescent="0.25"/>
    <row r="11824" customFormat="1" x14ac:dyDescent="0.25"/>
    <row r="11825" customFormat="1" x14ac:dyDescent="0.25"/>
    <row r="11826" customFormat="1" x14ac:dyDescent="0.25"/>
    <row r="11827" customFormat="1" x14ac:dyDescent="0.25"/>
    <row r="11828" customFormat="1" x14ac:dyDescent="0.25"/>
    <row r="11829" customFormat="1" x14ac:dyDescent="0.25"/>
    <row r="11830" customFormat="1" x14ac:dyDescent="0.25"/>
    <row r="11831" customFormat="1" x14ac:dyDescent="0.25"/>
    <row r="11832" customFormat="1" x14ac:dyDescent="0.25"/>
    <row r="11833" customFormat="1" x14ac:dyDescent="0.25"/>
    <row r="11834" customFormat="1" x14ac:dyDescent="0.25"/>
    <row r="11835" customFormat="1" x14ac:dyDescent="0.25"/>
    <row r="11836" customFormat="1" x14ac:dyDescent="0.25"/>
    <row r="11837" customFormat="1" x14ac:dyDescent="0.25"/>
    <row r="11838" customFormat="1" x14ac:dyDescent="0.25"/>
    <row r="11839" customFormat="1" x14ac:dyDescent="0.25"/>
    <row r="11840" customFormat="1" x14ac:dyDescent="0.25"/>
    <row r="11841" customFormat="1" x14ac:dyDescent="0.25"/>
    <row r="11842" customFormat="1" x14ac:dyDescent="0.25"/>
    <row r="11843" customFormat="1" x14ac:dyDescent="0.25"/>
    <row r="11844" customFormat="1" x14ac:dyDescent="0.25"/>
    <row r="11845" customFormat="1" x14ac:dyDescent="0.25"/>
    <row r="11846" customFormat="1" x14ac:dyDescent="0.25"/>
    <row r="11847" customFormat="1" x14ac:dyDescent="0.25"/>
    <row r="11848" customFormat="1" x14ac:dyDescent="0.25"/>
    <row r="11849" customFormat="1" x14ac:dyDescent="0.25"/>
    <row r="11850" customFormat="1" x14ac:dyDescent="0.25"/>
    <row r="11851" customFormat="1" x14ac:dyDescent="0.25"/>
    <row r="11852" customFormat="1" x14ac:dyDescent="0.25"/>
    <row r="11853" customFormat="1" x14ac:dyDescent="0.25"/>
    <row r="11854" customFormat="1" x14ac:dyDescent="0.25"/>
    <row r="11855" customFormat="1" x14ac:dyDescent="0.25"/>
    <row r="11856" customFormat="1" x14ac:dyDescent="0.25"/>
    <row r="11857" customFormat="1" x14ac:dyDescent="0.25"/>
    <row r="11858" customFormat="1" x14ac:dyDescent="0.25"/>
    <row r="11859" customFormat="1" x14ac:dyDescent="0.25"/>
    <row r="11860" customFormat="1" x14ac:dyDescent="0.25"/>
    <row r="11861" customFormat="1" x14ac:dyDescent="0.25"/>
    <row r="11862" customFormat="1" x14ac:dyDescent="0.25"/>
    <row r="11863" customFormat="1" x14ac:dyDescent="0.25"/>
    <row r="11864" customFormat="1" x14ac:dyDescent="0.25"/>
    <row r="11865" customFormat="1" x14ac:dyDescent="0.25"/>
    <row r="11866" customFormat="1" x14ac:dyDescent="0.25"/>
    <row r="11867" customFormat="1" x14ac:dyDescent="0.25"/>
    <row r="11868" customFormat="1" x14ac:dyDescent="0.25"/>
    <row r="11869" customFormat="1" x14ac:dyDescent="0.25"/>
    <row r="11870" customFormat="1" x14ac:dyDescent="0.25"/>
    <row r="11871" customFormat="1" x14ac:dyDescent="0.25"/>
    <row r="11872" customFormat="1" x14ac:dyDescent="0.25"/>
    <row r="11873" customFormat="1" x14ac:dyDescent="0.25"/>
    <row r="11874" customFormat="1" x14ac:dyDescent="0.25"/>
    <row r="11875" customFormat="1" x14ac:dyDescent="0.25"/>
    <row r="11876" customFormat="1" x14ac:dyDescent="0.25"/>
    <row r="11877" customFormat="1" x14ac:dyDescent="0.25"/>
    <row r="11878" customFormat="1" x14ac:dyDescent="0.25"/>
    <row r="11879" customFormat="1" x14ac:dyDescent="0.25"/>
    <row r="11880" customFormat="1" x14ac:dyDescent="0.25"/>
    <row r="11881" customFormat="1" x14ac:dyDescent="0.25"/>
    <row r="11882" customFormat="1" x14ac:dyDescent="0.25"/>
    <row r="11883" customFormat="1" x14ac:dyDescent="0.25"/>
    <row r="11884" customFormat="1" x14ac:dyDescent="0.25"/>
    <row r="11885" customFormat="1" x14ac:dyDescent="0.25"/>
    <row r="11886" customFormat="1" x14ac:dyDescent="0.25"/>
    <row r="11887" customFormat="1" x14ac:dyDescent="0.25"/>
    <row r="11888" customFormat="1" x14ac:dyDescent="0.25"/>
    <row r="11889" customFormat="1" x14ac:dyDescent="0.25"/>
    <row r="11890" customFormat="1" x14ac:dyDescent="0.25"/>
    <row r="11891" customFormat="1" x14ac:dyDescent="0.25"/>
    <row r="11892" customFormat="1" x14ac:dyDescent="0.25"/>
    <row r="11893" customFormat="1" x14ac:dyDescent="0.25"/>
    <row r="11894" customFormat="1" x14ac:dyDescent="0.25"/>
    <row r="11895" customFormat="1" x14ac:dyDescent="0.25"/>
    <row r="11896" customFormat="1" x14ac:dyDescent="0.25"/>
    <row r="11897" customFormat="1" x14ac:dyDescent="0.25"/>
    <row r="11898" customFormat="1" x14ac:dyDescent="0.25"/>
    <row r="11899" customFormat="1" x14ac:dyDescent="0.25"/>
    <row r="11900" customFormat="1" x14ac:dyDescent="0.25"/>
    <row r="11901" customFormat="1" x14ac:dyDescent="0.25"/>
    <row r="11902" customFormat="1" x14ac:dyDescent="0.25"/>
    <row r="11903" customFormat="1" x14ac:dyDescent="0.25"/>
    <row r="11904" customFormat="1" x14ac:dyDescent="0.25"/>
    <row r="11905" customFormat="1" x14ac:dyDescent="0.25"/>
    <row r="11906" customFormat="1" x14ac:dyDescent="0.25"/>
    <row r="11907" customFormat="1" x14ac:dyDescent="0.25"/>
    <row r="11908" customFormat="1" x14ac:dyDescent="0.25"/>
    <row r="11909" customFormat="1" x14ac:dyDescent="0.25"/>
    <row r="11910" customFormat="1" x14ac:dyDescent="0.25"/>
    <row r="11911" customFormat="1" x14ac:dyDescent="0.25"/>
    <row r="11912" customFormat="1" x14ac:dyDescent="0.25"/>
    <row r="11913" customFormat="1" x14ac:dyDescent="0.25"/>
    <row r="11914" customFormat="1" x14ac:dyDescent="0.25"/>
    <row r="11915" customFormat="1" x14ac:dyDescent="0.25"/>
    <row r="11916" customFormat="1" x14ac:dyDescent="0.25"/>
    <row r="11917" customFormat="1" x14ac:dyDescent="0.25"/>
    <row r="11918" customFormat="1" x14ac:dyDescent="0.25"/>
    <row r="11919" customFormat="1" x14ac:dyDescent="0.25"/>
    <row r="11920" customFormat="1" x14ac:dyDescent="0.25"/>
    <row r="11921" customFormat="1" x14ac:dyDescent="0.25"/>
    <row r="11922" customFormat="1" x14ac:dyDescent="0.25"/>
    <row r="11923" customFormat="1" x14ac:dyDescent="0.25"/>
    <row r="11924" customFormat="1" x14ac:dyDescent="0.25"/>
    <row r="11925" customFormat="1" x14ac:dyDescent="0.25"/>
    <row r="11926" customFormat="1" x14ac:dyDescent="0.25"/>
    <row r="11927" customFormat="1" x14ac:dyDescent="0.25"/>
    <row r="11928" customFormat="1" x14ac:dyDescent="0.25"/>
    <row r="11929" customFormat="1" x14ac:dyDescent="0.25"/>
    <row r="11930" customFormat="1" x14ac:dyDescent="0.25"/>
    <row r="11931" customFormat="1" x14ac:dyDescent="0.25"/>
    <row r="11932" customFormat="1" x14ac:dyDescent="0.25"/>
    <row r="11933" customFormat="1" x14ac:dyDescent="0.25"/>
    <row r="11934" customFormat="1" x14ac:dyDescent="0.25"/>
    <row r="11935" customFormat="1" x14ac:dyDescent="0.25"/>
    <row r="11936" customFormat="1" x14ac:dyDescent="0.25"/>
    <row r="11937" customFormat="1" x14ac:dyDescent="0.25"/>
    <row r="11938" customFormat="1" x14ac:dyDescent="0.25"/>
    <row r="11939" customFormat="1" x14ac:dyDescent="0.25"/>
    <row r="11940" customFormat="1" x14ac:dyDescent="0.25"/>
    <row r="11941" customFormat="1" x14ac:dyDescent="0.25"/>
    <row r="11942" customFormat="1" x14ac:dyDescent="0.25"/>
    <row r="11943" customFormat="1" x14ac:dyDescent="0.25"/>
    <row r="11944" customFormat="1" x14ac:dyDescent="0.25"/>
    <row r="11945" customFormat="1" x14ac:dyDescent="0.25"/>
    <row r="11946" customFormat="1" x14ac:dyDescent="0.25"/>
    <row r="11947" customFormat="1" x14ac:dyDescent="0.25"/>
    <row r="11948" customFormat="1" x14ac:dyDescent="0.25"/>
    <row r="11949" customFormat="1" x14ac:dyDescent="0.25"/>
    <row r="11950" customFormat="1" x14ac:dyDescent="0.25"/>
    <row r="11951" customFormat="1" x14ac:dyDescent="0.25"/>
    <row r="11952" customFormat="1" x14ac:dyDescent="0.25"/>
    <row r="11953" customFormat="1" x14ac:dyDescent="0.25"/>
    <row r="11954" customFormat="1" x14ac:dyDescent="0.25"/>
    <row r="11955" customFormat="1" x14ac:dyDescent="0.25"/>
    <row r="11956" customFormat="1" x14ac:dyDescent="0.25"/>
    <row r="11957" customFormat="1" x14ac:dyDescent="0.25"/>
    <row r="11958" customFormat="1" x14ac:dyDescent="0.25"/>
    <row r="11959" customFormat="1" x14ac:dyDescent="0.25"/>
    <row r="11960" customFormat="1" x14ac:dyDescent="0.25"/>
    <row r="11961" customFormat="1" x14ac:dyDescent="0.25"/>
    <row r="11962" customFormat="1" x14ac:dyDescent="0.25"/>
    <row r="11963" customFormat="1" x14ac:dyDescent="0.25"/>
    <row r="11964" customFormat="1" x14ac:dyDescent="0.25"/>
    <row r="11965" customFormat="1" x14ac:dyDescent="0.25"/>
    <row r="11966" customFormat="1" x14ac:dyDescent="0.25"/>
    <row r="11967" customFormat="1" x14ac:dyDescent="0.25"/>
    <row r="11968" customFormat="1" x14ac:dyDescent="0.25"/>
    <row r="11969" customFormat="1" x14ac:dyDescent="0.25"/>
    <row r="11970" customFormat="1" x14ac:dyDescent="0.25"/>
    <row r="11971" customFormat="1" x14ac:dyDescent="0.25"/>
    <row r="11972" customFormat="1" x14ac:dyDescent="0.25"/>
    <row r="11973" customFormat="1" x14ac:dyDescent="0.25"/>
    <row r="11974" customFormat="1" x14ac:dyDescent="0.25"/>
    <row r="11975" customFormat="1" x14ac:dyDescent="0.25"/>
    <row r="11976" customFormat="1" x14ac:dyDescent="0.25"/>
    <row r="11977" customFormat="1" x14ac:dyDescent="0.25"/>
    <row r="11978" customFormat="1" x14ac:dyDescent="0.25"/>
    <row r="11979" customFormat="1" x14ac:dyDescent="0.25"/>
    <row r="11980" customFormat="1" x14ac:dyDescent="0.25"/>
    <row r="11981" customFormat="1" x14ac:dyDescent="0.25"/>
    <row r="11982" customFormat="1" x14ac:dyDescent="0.25"/>
    <row r="11983" customFormat="1" x14ac:dyDescent="0.25"/>
    <row r="11984" customFormat="1" x14ac:dyDescent="0.25"/>
    <row r="11985" customFormat="1" x14ac:dyDescent="0.25"/>
    <row r="11986" customFormat="1" x14ac:dyDescent="0.25"/>
    <row r="11987" customFormat="1" x14ac:dyDescent="0.25"/>
    <row r="11988" customFormat="1" x14ac:dyDescent="0.25"/>
    <row r="11989" customFormat="1" x14ac:dyDescent="0.25"/>
    <row r="11990" customFormat="1" x14ac:dyDescent="0.25"/>
    <row r="11991" customFormat="1" x14ac:dyDescent="0.25"/>
    <row r="11992" customFormat="1" x14ac:dyDescent="0.25"/>
    <row r="11993" customFormat="1" x14ac:dyDescent="0.25"/>
    <row r="11994" customFormat="1" x14ac:dyDescent="0.25"/>
    <row r="11995" customFormat="1" x14ac:dyDescent="0.25"/>
    <row r="11996" customFormat="1" x14ac:dyDescent="0.25"/>
    <row r="11997" customFormat="1" x14ac:dyDescent="0.25"/>
    <row r="11998" customFormat="1" x14ac:dyDescent="0.25"/>
    <row r="11999" customFormat="1" x14ac:dyDescent="0.25"/>
    <row r="12000" customFormat="1" x14ac:dyDescent="0.25"/>
    <row r="12001" customFormat="1" x14ac:dyDescent="0.25"/>
    <row r="12002" customFormat="1" x14ac:dyDescent="0.25"/>
    <row r="12003" customFormat="1" x14ac:dyDescent="0.25"/>
    <row r="12004" customFormat="1" x14ac:dyDescent="0.25"/>
    <row r="12005" customFormat="1" x14ac:dyDescent="0.25"/>
    <row r="12006" customFormat="1" x14ac:dyDescent="0.25"/>
    <row r="12007" customFormat="1" x14ac:dyDescent="0.25"/>
    <row r="12008" customFormat="1" x14ac:dyDescent="0.25"/>
    <row r="12009" customFormat="1" x14ac:dyDescent="0.25"/>
    <row r="12010" customFormat="1" x14ac:dyDescent="0.25"/>
    <row r="12011" customFormat="1" x14ac:dyDescent="0.25"/>
    <row r="12012" customFormat="1" x14ac:dyDescent="0.25"/>
    <row r="12013" customFormat="1" x14ac:dyDescent="0.25"/>
    <row r="12014" customFormat="1" x14ac:dyDescent="0.25"/>
    <row r="12015" customFormat="1" x14ac:dyDescent="0.25"/>
    <row r="12016" customFormat="1" x14ac:dyDescent="0.25"/>
    <row r="12017" customFormat="1" x14ac:dyDescent="0.25"/>
    <row r="12018" customFormat="1" x14ac:dyDescent="0.25"/>
    <row r="12019" customFormat="1" x14ac:dyDescent="0.25"/>
    <row r="12020" customFormat="1" x14ac:dyDescent="0.25"/>
    <row r="12021" customFormat="1" x14ac:dyDescent="0.25"/>
    <row r="12022" customFormat="1" x14ac:dyDescent="0.25"/>
    <row r="12023" customFormat="1" x14ac:dyDescent="0.25"/>
    <row r="12024" customFormat="1" x14ac:dyDescent="0.25"/>
    <row r="12025" customFormat="1" x14ac:dyDescent="0.25"/>
    <row r="12026" customFormat="1" x14ac:dyDescent="0.25"/>
    <row r="12027" customFormat="1" x14ac:dyDescent="0.25"/>
    <row r="12028" customFormat="1" x14ac:dyDescent="0.25"/>
    <row r="12029" customFormat="1" x14ac:dyDescent="0.25"/>
    <row r="12030" customFormat="1" x14ac:dyDescent="0.25"/>
    <row r="12031" customFormat="1" x14ac:dyDescent="0.25"/>
    <row r="12032" customFormat="1" x14ac:dyDescent="0.25"/>
    <row r="12033" customFormat="1" x14ac:dyDescent="0.25"/>
    <row r="12034" customFormat="1" x14ac:dyDescent="0.25"/>
    <row r="12035" customFormat="1" x14ac:dyDescent="0.25"/>
    <row r="12036" customFormat="1" x14ac:dyDescent="0.25"/>
    <row r="12037" customFormat="1" x14ac:dyDescent="0.25"/>
    <row r="12038" customFormat="1" x14ac:dyDescent="0.25"/>
    <row r="12039" customFormat="1" x14ac:dyDescent="0.25"/>
    <row r="12040" customFormat="1" x14ac:dyDescent="0.25"/>
    <row r="12041" customFormat="1" x14ac:dyDescent="0.25"/>
    <row r="12042" customFormat="1" x14ac:dyDescent="0.25"/>
    <row r="12043" customFormat="1" x14ac:dyDescent="0.25"/>
    <row r="12044" customFormat="1" x14ac:dyDescent="0.25"/>
    <row r="12045" customFormat="1" x14ac:dyDescent="0.25"/>
    <row r="12046" customFormat="1" x14ac:dyDescent="0.25"/>
    <row r="12047" customFormat="1" x14ac:dyDescent="0.25"/>
    <row r="12048" customFormat="1" x14ac:dyDescent="0.25"/>
    <row r="12049" customFormat="1" x14ac:dyDescent="0.25"/>
    <row r="12050" customFormat="1" x14ac:dyDescent="0.25"/>
    <row r="12051" customFormat="1" x14ac:dyDescent="0.25"/>
    <row r="12052" customFormat="1" x14ac:dyDescent="0.25"/>
    <row r="12053" customFormat="1" x14ac:dyDescent="0.25"/>
    <row r="12054" customFormat="1" x14ac:dyDescent="0.25"/>
    <row r="12055" customFormat="1" x14ac:dyDescent="0.25"/>
    <row r="12056" customFormat="1" x14ac:dyDescent="0.25"/>
    <row r="12057" customFormat="1" x14ac:dyDescent="0.25"/>
    <row r="12058" customFormat="1" x14ac:dyDescent="0.25"/>
    <row r="12059" customFormat="1" x14ac:dyDescent="0.25"/>
    <row r="12060" customFormat="1" x14ac:dyDescent="0.25"/>
    <row r="12061" customFormat="1" x14ac:dyDescent="0.25"/>
    <row r="12062" customFormat="1" x14ac:dyDescent="0.25"/>
    <row r="12063" customFormat="1" x14ac:dyDescent="0.25"/>
    <row r="12064" customFormat="1" x14ac:dyDescent="0.25"/>
    <row r="12065" customFormat="1" x14ac:dyDescent="0.25"/>
    <row r="12066" customFormat="1" x14ac:dyDescent="0.25"/>
    <row r="12067" customFormat="1" x14ac:dyDescent="0.25"/>
    <row r="12068" customFormat="1" x14ac:dyDescent="0.25"/>
    <row r="12069" customFormat="1" x14ac:dyDescent="0.25"/>
    <row r="12070" customFormat="1" x14ac:dyDescent="0.25"/>
    <row r="12071" customFormat="1" x14ac:dyDescent="0.25"/>
    <row r="12072" customFormat="1" x14ac:dyDescent="0.25"/>
    <row r="12073" customFormat="1" x14ac:dyDescent="0.25"/>
    <row r="12074" customFormat="1" x14ac:dyDescent="0.25"/>
    <row r="12075" customFormat="1" x14ac:dyDescent="0.25"/>
    <row r="12076" customFormat="1" x14ac:dyDescent="0.25"/>
    <row r="12077" customFormat="1" x14ac:dyDescent="0.25"/>
    <row r="12078" customFormat="1" x14ac:dyDescent="0.25"/>
    <row r="12079" customFormat="1" x14ac:dyDescent="0.25"/>
    <row r="12080" customFormat="1" x14ac:dyDescent="0.25"/>
    <row r="12081" customFormat="1" x14ac:dyDescent="0.25"/>
    <row r="12082" customFormat="1" x14ac:dyDescent="0.25"/>
    <row r="12083" customFormat="1" x14ac:dyDescent="0.25"/>
    <row r="12084" customFormat="1" x14ac:dyDescent="0.25"/>
    <row r="12085" customFormat="1" x14ac:dyDescent="0.25"/>
    <row r="12086" customFormat="1" x14ac:dyDescent="0.25"/>
    <row r="12087" customFormat="1" x14ac:dyDescent="0.25"/>
    <row r="12088" customFormat="1" x14ac:dyDescent="0.25"/>
    <row r="12089" customFormat="1" x14ac:dyDescent="0.25"/>
    <row r="12090" customFormat="1" x14ac:dyDescent="0.25"/>
    <row r="12091" customFormat="1" x14ac:dyDescent="0.25"/>
    <row r="12092" customFormat="1" x14ac:dyDescent="0.25"/>
    <row r="12093" customFormat="1" x14ac:dyDescent="0.25"/>
    <row r="12094" customFormat="1" x14ac:dyDescent="0.25"/>
    <row r="12095" customFormat="1" x14ac:dyDescent="0.25"/>
    <row r="12096" customFormat="1" x14ac:dyDescent="0.25"/>
    <row r="12097" customFormat="1" x14ac:dyDescent="0.25"/>
    <row r="12098" customFormat="1" x14ac:dyDescent="0.25"/>
    <row r="12099" customFormat="1" x14ac:dyDescent="0.25"/>
    <row r="12100" customFormat="1" x14ac:dyDescent="0.25"/>
    <row r="12101" customFormat="1" x14ac:dyDescent="0.25"/>
    <row r="12102" customFormat="1" x14ac:dyDescent="0.25"/>
    <row r="12103" customFormat="1" x14ac:dyDescent="0.25"/>
    <row r="12104" customFormat="1" x14ac:dyDescent="0.25"/>
    <row r="12105" customFormat="1" x14ac:dyDescent="0.25"/>
    <row r="12106" customFormat="1" x14ac:dyDescent="0.25"/>
    <row r="12107" customFormat="1" x14ac:dyDescent="0.25"/>
    <row r="12108" customFormat="1" x14ac:dyDescent="0.25"/>
    <row r="12109" customFormat="1" x14ac:dyDescent="0.25"/>
    <row r="12110" customFormat="1" x14ac:dyDescent="0.25"/>
    <row r="12111" customFormat="1" x14ac:dyDescent="0.25"/>
    <row r="12112" customFormat="1" x14ac:dyDescent="0.25"/>
    <row r="12113" customFormat="1" x14ac:dyDescent="0.25"/>
    <row r="12114" customFormat="1" x14ac:dyDescent="0.25"/>
    <row r="12115" customFormat="1" x14ac:dyDescent="0.25"/>
    <row r="12116" customFormat="1" x14ac:dyDescent="0.25"/>
    <row r="12117" customFormat="1" x14ac:dyDescent="0.25"/>
    <row r="12118" customFormat="1" x14ac:dyDescent="0.25"/>
    <row r="12119" customFormat="1" x14ac:dyDescent="0.25"/>
    <row r="12120" customFormat="1" x14ac:dyDescent="0.25"/>
    <row r="12121" customFormat="1" x14ac:dyDescent="0.25"/>
    <row r="12122" customFormat="1" x14ac:dyDescent="0.25"/>
    <row r="12123" customFormat="1" x14ac:dyDescent="0.25"/>
    <row r="12124" customFormat="1" x14ac:dyDescent="0.25"/>
    <row r="12125" customFormat="1" x14ac:dyDescent="0.25"/>
    <row r="12126" customFormat="1" x14ac:dyDescent="0.25"/>
    <row r="12127" customFormat="1" x14ac:dyDescent="0.25"/>
    <row r="12128" customFormat="1" x14ac:dyDescent="0.25"/>
    <row r="12129" customFormat="1" x14ac:dyDescent="0.25"/>
    <row r="12130" customFormat="1" x14ac:dyDescent="0.25"/>
    <row r="12131" customFormat="1" x14ac:dyDescent="0.25"/>
    <row r="12132" customFormat="1" x14ac:dyDescent="0.25"/>
    <row r="12133" customFormat="1" x14ac:dyDescent="0.25"/>
    <row r="12134" customFormat="1" x14ac:dyDescent="0.25"/>
    <row r="12135" customFormat="1" x14ac:dyDescent="0.25"/>
    <row r="12136" customFormat="1" x14ac:dyDescent="0.25"/>
    <row r="12137" customFormat="1" x14ac:dyDescent="0.25"/>
    <row r="12138" customFormat="1" x14ac:dyDescent="0.25"/>
    <row r="12139" customFormat="1" x14ac:dyDescent="0.25"/>
    <row r="12140" customFormat="1" x14ac:dyDescent="0.25"/>
    <row r="12141" customFormat="1" x14ac:dyDescent="0.25"/>
    <row r="12142" customFormat="1" x14ac:dyDescent="0.25"/>
    <row r="12143" customFormat="1" x14ac:dyDescent="0.25"/>
    <row r="12144" customFormat="1" x14ac:dyDescent="0.25"/>
    <row r="12145" customFormat="1" x14ac:dyDescent="0.25"/>
    <row r="12146" customFormat="1" x14ac:dyDescent="0.25"/>
    <row r="12147" customFormat="1" x14ac:dyDescent="0.25"/>
    <row r="12148" customFormat="1" x14ac:dyDescent="0.25"/>
    <row r="12149" customFormat="1" x14ac:dyDescent="0.25"/>
    <row r="12150" customFormat="1" x14ac:dyDescent="0.25"/>
    <row r="12151" customFormat="1" x14ac:dyDescent="0.25"/>
    <row r="12152" customFormat="1" x14ac:dyDescent="0.25"/>
    <row r="12153" customFormat="1" x14ac:dyDescent="0.25"/>
    <row r="12154" customFormat="1" x14ac:dyDescent="0.25"/>
    <row r="12155" customFormat="1" x14ac:dyDescent="0.25"/>
    <row r="12156" customFormat="1" x14ac:dyDescent="0.25"/>
    <row r="12157" customFormat="1" x14ac:dyDescent="0.25"/>
    <row r="12158" customFormat="1" x14ac:dyDescent="0.25"/>
    <row r="12159" customFormat="1" x14ac:dyDescent="0.25"/>
    <row r="12160" customFormat="1" x14ac:dyDescent="0.25"/>
    <row r="12161" customFormat="1" x14ac:dyDescent="0.25"/>
    <row r="12162" customFormat="1" x14ac:dyDescent="0.25"/>
    <row r="12163" customFormat="1" x14ac:dyDescent="0.25"/>
    <row r="12164" customFormat="1" x14ac:dyDescent="0.25"/>
    <row r="12165" customFormat="1" x14ac:dyDescent="0.25"/>
    <row r="12166" customFormat="1" x14ac:dyDescent="0.25"/>
    <row r="12167" customFormat="1" x14ac:dyDescent="0.25"/>
    <row r="12168" customFormat="1" x14ac:dyDescent="0.25"/>
    <row r="12169" customFormat="1" x14ac:dyDescent="0.25"/>
    <row r="12170" customFormat="1" x14ac:dyDescent="0.25"/>
    <row r="12171" customFormat="1" x14ac:dyDescent="0.25"/>
    <row r="12172" customFormat="1" x14ac:dyDescent="0.25"/>
    <row r="12173" customFormat="1" x14ac:dyDescent="0.25"/>
    <row r="12174" customFormat="1" x14ac:dyDescent="0.25"/>
    <row r="12175" customFormat="1" x14ac:dyDescent="0.25"/>
    <row r="12176" customFormat="1" x14ac:dyDescent="0.25"/>
    <row r="12177" customFormat="1" x14ac:dyDescent="0.25"/>
    <row r="12178" customFormat="1" x14ac:dyDescent="0.25"/>
    <row r="12179" customFormat="1" x14ac:dyDescent="0.25"/>
    <row r="12180" customFormat="1" x14ac:dyDescent="0.25"/>
    <row r="12181" customFormat="1" x14ac:dyDescent="0.25"/>
    <row r="12182" customFormat="1" x14ac:dyDescent="0.25"/>
    <row r="12183" customFormat="1" x14ac:dyDescent="0.25"/>
    <row r="12184" customFormat="1" x14ac:dyDescent="0.25"/>
    <row r="12185" customFormat="1" x14ac:dyDescent="0.25"/>
    <row r="12186" customFormat="1" x14ac:dyDescent="0.25"/>
    <row r="12187" customFormat="1" x14ac:dyDescent="0.25"/>
    <row r="12188" customFormat="1" x14ac:dyDescent="0.25"/>
    <row r="12189" customFormat="1" x14ac:dyDescent="0.25"/>
    <row r="12190" customFormat="1" x14ac:dyDescent="0.25"/>
    <row r="12191" customFormat="1" x14ac:dyDescent="0.25"/>
    <row r="12192" customFormat="1" x14ac:dyDescent="0.25"/>
    <row r="12193" customFormat="1" x14ac:dyDescent="0.25"/>
    <row r="12194" customFormat="1" x14ac:dyDescent="0.25"/>
    <row r="12195" customFormat="1" x14ac:dyDescent="0.25"/>
    <row r="12196" customFormat="1" x14ac:dyDescent="0.25"/>
    <row r="12197" customFormat="1" x14ac:dyDescent="0.25"/>
    <row r="12198" customFormat="1" x14ac:dyDescent="0.25"/>
    <row r="12199" customFormat="1" x14ac:dyDescent="0.25"/>
    <row r="12200" customFormat="1" x14ac:dyDescent="0.25"/>
    <row r="12201" customFormat="1" x14ac:dyDescent="0.25"/>
    <row r="12202" customFormat="1" x14ac:dyDescent="0.25"/>
    <row r="12203" customFormat="1" x14ac:dyDescent="0.25"/>
    <row r="12204" customFormat="1" x14ac:dyDescent="0.25"/>
    <row r="12205" customFormat="1" x14ac:dyDescent="0.25"/>
    <row r="12206" customFormat="1" x14ac:dyDescent="0.25"/>
    <row r="12207" customFormat="1" x14ac:dyDescent="0.25"/>
    <row r="12208" customFormat="1" x14ac:dyDescent="0.25"/>
    <row r="12209" customFormat="1" x14ac:dyDescent="0.25"/>
    <row r="12210" customFormat="1" x14ac:dyDescent="0.25"/>
    <row r="12211" customFormat="1" x14ac:dyDescent="0.25"/>
    <row r="12212" customFormat="1" x14ac:dyDescent="0.25"/>
    <row r="12213" customFormat="1" x14ac:dyDescent="0.25"/>
    <row r="12214" customFormat="1" x14ac:dyDescent="0.25"/>
    <row r="12215" customFormat="1" x14ac:dyDescent="0.25"/>
    <row r="12216" customFormat="1" x14ac:dyDescent="0.25"/>
    <row r="12217" customFormat="1" x14ac:dyDescent="0.25"/>
    <row r="12218" customFormat="1" x14ac:dyDescent="0.25"/>
    <row r="12219" customFormat="1" x14ac:dyDescent="0.25"/>
    <row r="12220" customFormat="1" x14ac:dyDescent="0.25"/>
    <row r="12221" customFormat="1" x14ac:dyDescent="0.25"/>
    <row r="12222" customFormat="1" x14ac:dyDescent="0.25"/>
    <row r="12223" customFormat="1" x14ac:dyDescent="0.25"/>
    <row r="12224" customFormat="1" x14ac:dyDescent="0.25"/>
    <row r="12225" customFormat="1" x14ac:dyDescent="0.25"/>
    <row r="12226" customFormat="1" x14ac:dyDescent="0.25"/>
    <row r="12227" customFormat="1" x14ac:dyDescent="0.25"/>
    <row r="12228" customFormat="1" x14ac:dyDescent="0.25"/>
    <row r="12229" customFormat="1" x14ac:dyDescent="0.25"/>
    <row r="12230" customFormat="1" x14ac:dyDescent="0.25"/>
    <row r="12231" customFormat="1" x14ac:dyDescent="0.25"/>
    <row r="12232" customFormat="1" x14ac:dyDescent="0.25"/>
    <row r="12233" customFormat="1" x14ac:dyDescent="0.25"/>
    <row r="12234" customFormat="1" x14ac:dyDescent="0.25"/>
    <row r="12235" customFormat="1" x14ac:dyDescent="0.25"/>
    <row r="12236" customFormat="1" x14ac:dyDescent="0.25"/>
    <row r="12237" customFormat="1" x14ac:dyDescent="0.25"/>
    <row r="12238" customFormat="1" x14ac:dyDescent="0.25"/>
    <row r="12239" customFormat="1" x14ac:dyDescent="0.25"/>
    <row r="12240" customFormat="1" x14ac:dyDescent="0.25"/>
    <row r="12241" customFormat="1" x14ac:dyDescent="0.25"/>
    <row r="12242" customFormat="1" x14ac:dyDescent="0.25"/>
    <row r="12243" customFormat="1" x14ac:dyDescent="0.25"/>
    <row r="12244" customFormat="1" x14ac:dyDescent="0.25"/>
    <row r="12245" customFormat="1" x14ac:dyDescent="0.25"/>
    <row r="12246" customFormat="1" x14ac:dyDescent="0.25"/>
    <row r="12247" customFormat="1" x14ac:dyDescent="0.25"/>
    <row r="12248" customFormat="1" x14ac:dyDescent="0.25"/>
    <row r="12249" customFormat="1" x14ac:dyDescent="0.25"/>
    <row r="12250" customFormat="1" x14ac:dyDescent="0.25"/>
    <row r="12251" customFormat="1" x14ac:dyDescent="0.25"/>
    <row r="12252" customFormat="1" x14ac:dyDescent="0.25"/>
    <row r="12253" customFormat="1" x14ac:dyDescent="0.25"/>
    <row r="12254" customFormat="1" x14ac:dyDescent="0.25"/>
    <row r="12255" customFormat="1" x14ac:dyDescent="0.25"/>
    <row r="12256" customFormat="1" x14ac:dyDescent="0.25"/>
    <row r="12257" customFormat="1" x14ac:dyDescent="0.25"/>
    <row r="12258" customFormat="1" x14ac:dyDescent="0.25"/>
    <row r="12259" customFormat="1" x14ac:dyDescent="0.25"/>
    <row r="12260" customFormat="1" x14ac:dyDescent="0.25"/>
    <row r="12261" customFormat="1" x14ac:dyDescent="0.25"/>
    <row r="12262" customFormat="1" x14ac:dyDescent="0.25"/>
    <row r="12263" customFormat="1" x14ac:dyDescent="0.25"/>
    <row r="12264" customFormat="1" x14ac:dyDescent="0.25"/>
    <row r="12265" customFormat="1" x14ac:dyDescent="0.25"/>
    <row r="12266" customFormat="1" x14ac:dyDescent="0.25"/>
    <row r="12267" customFormat="1" x14ac:dyDescent="0.25"/>
    <row r="12268" customFormat="1" x14ac:dyDescent="0.25"/>
    <row r="12269" customFormat="1" x14ac:dyDescent="0.25"/>
    <row r="12270" customFormat="1" x14ac:dyDescent="0.25"/>
    <row r="12271" customFormat="1" x14ac:dyDescent="0.25"/>
    <row r="12272" customFormat="1" x14ac:dyDescent="0.25"/>
    <row r="12273" customFormat="1" x14ac:dyDescent="0.25"/>
    <row r="12274" customFormat="1" x14ac:dyDescent="0.25"/>
    <row r="12275" customFormat="1" x14ac:dyDescent="0.25"/>
    <row r="12276" customFormat="1" x14ac:dyDescent="0.25"/>
    <row r="12277" customFormat="1" x14ac:dyDescent="0.25"/>
    <row r="12278" customFormat="1" x14ac:dyDescent="0.25"/>
    <row r="12279" customFormat="1" x14ac:dyDescent="0.25"/>
    <row r="12280" customFormat="1" x14ac:dyDescent="0.25"/>
    <row r="12281" customFormat="1" x14ac:dyDescent="0.25"/>
    <row r="12282" customFormat="1" x14ac:dyDescent="0.25"/>
    <row r="12283" customFormat="1" x14ac:dyDescent="0.25"/>
    <row r="12284" customFormat="1" x14ac:dyDescent="0.25"/>
    <row r="12285" customFormat="1" x14ac:dyDescent="0.25"/>
    <row r="12286" customFormat="1" x14ac:dyDescent="0.25"/>
    <row r="12287" customFormat="1" x14ac:dyDescent="0.25"/>
    <row r="12288" customFormat="1" x14ac:dyDescent="0.25"/>
    <row r="12289" customFormat="1" x14ac:dyDescent="0.25"/>
    <row r="12290" customFormat="1" x14ac:dyDescent="0.25"/>
    <row r="12291" customFormat="1" x14ac:dyDescent="0.25"/>
    <row r="12292" customFormat="1" x14ac:dyDescent="0.25"/>
    <row r="12293" customFormat="1" x14ac:dyDescent="0.25"/>
    <row r="12294" customFormat="1" x14ac:dyDescent="0.25"/>
    <row r="12295" customFormat="1" x14ac:dyDescent="0.25"/>
    <row r="12296" customFormat="1" x14ac:dyDescent="0.25"/>
    <row r="12297" customFormat="1" x14ac:dyDescent="0.25"/>
    <row r="12298" customFormat="1" x14ac:dyDescent="0.25"/>
    <row r="12299" customFormat="1" x14ac:dyDescent="0.25"/>
    <row r="12300" customFormat="1" x14ac:dyDescent="0.25"/>
    <row r="12301" customFormat="1" x14ac:dyDescent="0.25"/>
    <row r="12302" customFormat="1" x14ac:dyDescent="0.25"/>
    <row r="12303" customFormat="1" x14ac:dyDescent="0.25"/>
    <row r="12304" customFormat="1" x14ac:dyDescent="0.25"/>
    <row r="12305" customFormat="1" x14ac:dyDescent="0.25"/>
    <row r="12306" customFormat="1" x14ac:dyDescent="0.25"/>
    <row r="12307" customFormat="1" x14ac:dyDescent="0.25"/>
    <row r="12308" customFormat="1" x14ac:dyDescent="0.25"/>
    <row r="12309" customFormat="1" x14ac:dyDescent="0.25"/>
    <row r="12310" customFormat="1" x14ac:dyDescent="0.25"/>
    <row r="12311" customFormat="1" x14ac:dyDescent="0.25"/>
    <row r="12312" customFormat="1" x14ac:dyDescent="0.25"/>
    <row r="12313" customFormat="1" x14ac:dyDescent="0.25"/>
    <row r="12314" customFormat="1" x14ac:dyDescent="0.25"/>
    <row r="12315" customFormat="1" x14ac:dyDescent="0.25"/>
    <row r="12316" customFormat="1" x14ac:dyDescent="0.25"/>
    <row r="12317" customFormat="1" x14ac:dyDescent="0.25"/>
    <row r="12318" customFormat="1" x14ac:dyDescent="0.25"/>
    <row r="12319" customFormat="1" x14ac:dyDescent="0.25"/>
    <row r="12320" customFormat="1" x14ac:dyDescent="0.25"/>
    <row r="12321" customFormat="1" x14ac:dyDescent="0.25"/>
    <row r="12322" customFormat="1" x14ac:dyDescent="0.25"/>
    <row r="12323" customFormat="1" x14ac:dyDescent="0.25"/>
    <row r="12324" customFormat="1" x14ac:dyDescent="0.25"/>
    <row r="12325" customFormat="1" x14ac:dyDescent="0.25"/>
    <row r="12326" customFormat="1" x14ac:dyDescent="0.25"/>
    <row r="12327" customFormat="1" x14ac:dyDescent="0.25"/>
    <row r="12328" customFormat="1" x14ac:dyDescent="0.25"/>
    <row r="12329" customFormat="1" x14ac:dyDescent="0.25"/>
    <row r="12330" customFormat="1" x14ac:dyDescent="0.25"/>
    <row r="12331" customFormat="1" x14ac:dyDescent="0.25"/>
    <row r="12332" customFormat="1" x14ac:dyDescent="0.25"/>
    <row r="12333" customFormat="1" x14ac:dyDescent="0.25"/>
    <row r="12334" customFormat="1" x14ac:dyDescent="0.25"/>
    <row r="12335" customFormat="1" x14ac:dyDescent="0.25"/>
    <row r="12336" customFormat="1" x14ac:dyDescent="0.25"/>
    <row r="12337" customFormat="1" x14ac:dyDescent="0.25"/>
    <row r="12338" customFormat="1" x14ac:dyDescent="0.25"/>
    <row r="12339" customFormat="1" x14ac:dyDescent="0.25"/>
    <row r="12340" customFormat="1" x14ac:dyDescent="0.25"/>
    <row r="12341" customFormat="1" x14ac:dyDescent="0.25"/>
    <row r="12342" customFormat="1" x14ac:dyDescent="0.25"/>
    <row r="12343" customFormat="1" x14ac:dyDescent="0.25"/>
    <row r="12344" customFormat="1" x14ac:dyDescent="0.25"/>
    <row r="12345" customFormat="1" x14ac:dyDescent="0.25"/>
    <row r="12346" customFormat="1" x14ac:dyDescent="0.25"/>
    <row r="12347" customFormat="1" x14ac:dyDescent="0.25"/>
    <row r="12348" customFormat="1" x14ac:dyDescent="0.25"/>
    <row r="12349" customFormat="1" x14ac:dyDescent="0.25"/>
    <row r="12350" customFormat="1" x14ac:dyDescent="0.25"/>
    <row r="12351" customFormat="1" x14ac:dyDescent="0.25"/>
    <row r="12352" customFormat="1" x14ac:dyDescent="0.25"/>
    <row r="12353" customFormat="1" x14ac:dyDescent="0.25"/>
    <row r="12354" customFormat="1" x14ac:dyDescent="0.25"/>
    <row r="12355" customFormat="1" x14ac:dyDescent="0.25"/>
    <row r="12356" customFormat="1" x14ac:dyDescent="0.25"/>
    <row r="12357" customFormat="1" x14ac:dyDescent="0.25"/>
    <row r="12358" customFormat="1" x14ac:dyDescent="0.25"/>
    <row r="12359" customFormat="1" x14ac:dyDescent="0.25"/>
    <row r="12360" customFormat="1" x14ac:dyDescent="0.25"/>
    <row r="12361" customFormat="1" x14ac:dyDescent="0.25"/>
    <row r="12362" customFormat="1" x14ac:dyDescent="0.25"/>
    <row r="12363" customFormat="1" x14ac:dyDescent="0.25"/>
    <row r="12364" customFormat="1" x14ac:dyDescent="0.25"/>
    <row r="12365" customFormat="1" x14ac:dyDescent="0.25"/>
    <row r="12366" customFormat="1" x14ac:dyDescent="0.25"/>
    <row r="12367" customFormat="1" x14ac:dyDescent="0.25"/>
    <row r="12368" customFormat="1" x14ac:dyDescent="0.25"/>
    <row r="12369" customFormat="1" x14ac:dyDescent="0.25"/>
    <row r="12370" customFormat="1" x14ac:dyDescent="0.25"/>
    <row r="12371" customFormat="1" x14ac:dyDescent="0.25"/>
    <row r="12372" customFormat="1" x14ac:dyDescent="0.25"/>
    <row r="12373" customFormat="1" x14ac:dyDescent="0.25"/>
    <row r="12374" customFormat="1" x14ac:dyDescent="0.25"/>
    <row r="12375" customFormat="1" x14ac:dyDescent="0.25"/>
    <row r="12376" customFormat="1" x14ac:dyDescent="0.25"/>
    <row r="12377" customFormat="1" x14ac:dyDescent="0.25"/>
    <row r="12378" customFormat="1" x14ac:dyDescent="0.25"/>
    <row r="12379" customFormat="1" x14ac:dyDescent="0.25"/>
    <row r="12380" customFormat="1" x14ac:dyDescent="0.25"/>
    <row r="12381" customFormat="1" x14ac:dyDescent="0.25"/>
    <row r="12382" customFormat="1" x14ac:dyDescent="0.25"/>
    <row r="12383" customFormat="1" x14ac:dyDescent="0.25"/>
    <row r="12384" customFormat="1" x14ac:dyDescent="0.25"/>
    <row r="12385" customFormat="1" x14ac:dyDescent="0.25"/>
    <row r="12386" customFormat="1" x14ac:dyDescent="0.25"/>
    <row r="12387" customFormat="1" x14ac:dyDescent="0.25"/>
    <row r="12388" customFormat="1" x14ac:dyDescent="0.25"/>
    <row r="12389" customFormat="1" x14ac:dyDescent="0.25"/>
    <row r="12390" customFormat="1" x14ac:dyDescent="0.25"/>
    <row r="12391" customFormat="1" x14ac:dyDescent="0.25"/>
    <row r="12392" customFormat="1" x14ac:dyDescent="0.25"/>
    <row r="12393" customFormat="1" x14ac:dyDescent="0.25"/>
    <row r="12394" customFormat="1" x14ac:dyDescent="0.25"/>
    <row r="12395" customFormat="1" x14ac:dyDescent="0.25"/>
    <row r="12396" customFormat="1" x14ac:dyDescent="0.25"/>
    <row r="12397" customFormat="1" x14ac:dyDescent="0.25"/>
    <row r="12398" customFormat="1" x14ac:dyDescent="0.25"/>
    <row r="12399" customFormat="1" x14ac:dyDescent="0.25"/>
    <row r="12400" customFormat="1" x14ac:dyDescent="0.25"/>
    <row r="12401" customFormat="1" x14ac:dyDescent="0.25"/>
    <row r="12402" customFormat="1" x14ac:dyDescent="0.25"/>
    <row r="12403" customFormat="1" x14ac:dyDescent="0.25"/>
    <row r="12404" customFormat="1" x14ac:dyDescent="0.25"/>
    <row r="12405" customFormat="1" x14ac:dyDescent="0.25"/>
    <row r="12406" customFormat="1" x14ac:dyDescent="0.25"/>
    <row r="12407" customFormat="1" x14ac:dyDescent="0.25"/>
    <row r="12408" customFormat="1" x14ac:dyDescent="0.25"/>
    <row r="12409" customFormat="1" x14ac:dyDescent="0.25"/>
    <row r="12410" customFormat="1" x14ac:dyDescent="0.25"/>
    <row r="12411" customFormat="1" x14ac:dyDescent="0.25"/>
    <row r="12412" customFormat="1" x14ac:dyDescent="0.25"/>
    <row r="12413" customFormat="1" x14ac:dyDescent="0.25"/>
    <row r="12414" customFormat="1" x14ac:dyDescent="0.25"/>
    <row r="12415" customFormat="1" x14ac:dyDescent="0.25"/>
    <row r="12416" customFormat="1" x14ac:dyDescent="0.25"/>
    <row r="12417" customFormat="1" x14ac:dyDescent="0.25"/>
    <row r="12418" customFormat="1" x14ac:dyDescent="0.25"/>
    <row r="12419" customFormat="1" x14ac:dyDescent="0.25"/>
    <row r="12420" customFormat="1" x14ac:dyDescent="0.25"/>
    <row r="12421" customFormat="1" x14ac:dyDescent="0.25"/>
    <row r="12422" customFormat="1" x14ac:dyDescent="0.25"/>
    <row r="12423" customFormat="1" x14ac:dyDescent="0.25"/>
    <row r="12424" customFormat="1" x14ac:dyDescent="0.25"/>
    <row r="12425" customFormat="1" x14ac:dyDescent="0.25"/>
    <row r="12426" customFormat="1" x14ac:dyDescent="0.25"/>
    <row r="12427" customFormat="1" x14ac:dyDescent="0.25"/>
    <row r="12428" customFormat="1" x14ac:dyDescent="0.25"/>
    <row r="12429" customFormat="1" x14ac:dyDescent="0.25"/>
    <row r="12430" customFormat="1" x14ac:dyDescent="0.25"/>
    <row r="12431" customFormat="1" x14ac:dyDescent="0.25"/>
    <row r="12432" customFormat="1" x14ac:dyDescent="0.25"/>
    <row r="12433" customFormat="1" x14ac:dyDescent="0.25"/>
    <row r="12434" customFormat="1" x14ac:dyDescent="0.25"/>
    <row r="12435" customFormat="1" x14ac:dyDescent="0.25"/>
    <row r="12436" customFormat="1" x14ac:dyDescent="0.25"/>
    <row r="12437" customFormat="1" x14ac:dyDescent="0.25"/>
    <row r="12438" customFormat="1" x14ac:dyDescent="0.25"/>
    <row r="12439" customFormat="1" x14ac:dyDescent="0.25"/>
    <row r="12440" customFormat="1" x14ac:dyDescent="0.25"/>
    <row r="12441" customFormat="1" x14ac:dyDescent="0.25"/>
    <row r="12442" customFormat="1" x14ac:dyDescent="0.25"/>
    <row r="12443" customFormat="1" x14ac:dyDescent="0.25"/>
    <row r="12444" customFormat="1" x14ac:dyDescent="0.25"/>
    <row r="12445" customFormat="1" x14ac:dyDescent="0.25"/>
    <row r="12446" customFormat="1" x14ac:dyDescent="0.25"/>
    <row r="12447" customFormat="1" x14ac:dyDescent="0.25"/>
    <row r="12448" customFormat="1" x14ac:dyDescent="0.25"/>
    <row r="12449" customFormat="1" x14ac:dyDescent="0.25"/>
    <row r="12450" customFormat="1" x14ac:dyDescent="0.25"/>
    <row r="12451" customFormat="1" x14ac:dyDescent="0.25"/>
    <row r="12452" customFormat="1" x14ac:dyDescent="0.25"/>
    <row r="12453" customFormat="1" x14ac:dyDescent="0.25"/>
    <row r="12454" customFormat="1" x14ac:dyDescent="0.25"/>
    <row r="12455" customFormat="1" x14ac:dyDescent="0.25"/>
    <row r="12456" customFormat="1" x14ac:dyDescent="0.25"/>
    <row r="12457" customFormat="1" x14ac:dyDescent="0.25"/>
    <row r="12458" customFormat="1" x14ac:dyDescent="0.25"/>
    <row r="12459" customFormat="1" x14ac:dyDescent="0.25"/>
    <row r="12460" customFormat="1" x14ac:dyDescent="0.25"/>
    <row r="12461" customFormat="1" x14ac:dyDescent="0.25"/>
    <row r="12462" customFormat="1" x14ac:dyDescent="0.25"/>
    <row r="12463" customFormat="1" x14ac:dyDescent="0.25"/>
    <row r="12464" customFormat="1" x14ac:dyDescent="0.25"/>
    <row r="12465" customFormat="1" x14ac:dyDescent="0.25"/>
    <row r="12466" customFormat="1" x14ac:dyDescent="0.25"/>
    <row r="12467" customFormat="1" x14ac:dyDescent="0.25"/>
    <row r="12468" customFormat="1" x14ac:dyDescent="0.25"/>
    <row r="12469" customFormat="1" x14ac:dyDescent="0.25"/>
    <row r="12470" customFormat="1" x14ac:dyDescent="0.25"/>
    <row r="12471" customFormat="1" x14ac:dyDescent="0.25"/>
    <row r="12472" customFormat="1" x14ac:dyDescent="0.25"/>
    <row r="12473" customFormat="1" x14ac:dyDescent="0.25"/>
    <row r="12474" customFormat="1" x14ac:dyDescent="0.25"/>
    <row r="12475" customFormat="1" x14ac:dyDescent="0.25"/>
    <row r="12476" customFormat="1" x14ac:dyDescent="0.25"/>
    <row r="12477" customFormat="1" x14ac:dyDescent="0.25"/>
    <row r="12478" customFormat="1" x14ac:dyDescent="0.25"/>
    <row r="12479" customFormat="1" x14ac:dyDescent="0.25"/>
    <row r="12480" customFormat="1" x14ac:dyDescent="0.25"/>
    <row r="12481" customFormat="1" x14ac:dyDescent="0.25"/>
    <row r="12482" customFormat="1" x14ac:dyDescent="0.25"/>
    <row r="12483" customFormat="1" x14ac:dyDescent="0.25"/>
    <row r="12484" customFormat="1" x14ac:dyDescent="0.25"/>
    <row r="12485" customFormat="1" x14ac:dyDescent="0.25"/>
    <row r="12486" customFormat="1" x14ac:dyDescent="0.25"/>
    <row r="12487" customFormat="1" x14ac:dyDescent="0.25"/>
    <row r="12488" customFormat="1" x14ac:dyDescent="0.25"/>
    <row r="12489" customFormat="1" x14ac:dyDescent="0.25"/>
    <row r="12490" customFormat="1" x14ac:dyDescent="0.25"/>
    <row r="12491" customFormat="1" x14ac:dyDescent="0.25"/>
    <row r="12492" customFormat="1" x14ac:dyDescent="0.25"/>
    <row r="12493" customFormat="1" x14ac:dyDescent="0.25"/>
    <row r="12494" customFormat="1" x14ac:dyDescent="0.25"/>
    <row r="12495" customFormat="1" x14ac:dyDescent="0.25"/>
    <row r="12496" customFormat="1" x14ac:dyDescent="0.25"/>
    <row r="12497" customFormat="1" x14ac:dyDescent="0.25"/>
    <row r="12498" customFormat="1" x14ac:dyDescent="0.25"/>
    <row r="12499" customFormat="1" x14ac:dyDescent="0.25"/>
    <row r="12500" customFormat="1" x14ac:dyDescent="0.25"/>
    <row r="12501" customFormat="1" x14ac:dyDescent="0.25"/>
    <row r="12502" customFormat="1" x14ac:dyDescent="0.25"/>
    <row r="12503" customFormat="1" x14ac:dyDescent="0.25"/>
    <row r="12504" customFormat="1" x14ac:dyDescent="0.25"/>
    <row r="12505" customFormat="1" x14ac:dyDescent="0.25"/>
    <row r="12506" customFormat="1" x14ac:dyDescent="0.25"/>
    <row r="12507" customFormat="1" x14ac:dyDescent="0.25"/>
    <row r="12508" customFormat="1" x14ac:dyDescent="0.25"/>
    <row r="12509" customFormat="1" x14ac:dyDescent="0.25"/>
    <row r="12510" customFormat="1" x14ac:dyDescent="0.25"/>
    <row r="12511" customFormat="1" x14ac:dyDescent="0.25"/>
    <row r="12512" customFormat="1" x14ac:dyDescent="0.25"/>
    <row r="12513" customFormat="1" x14ac:dyDescent="0.25"/>
    <row r="12514" customFormat="1" x14ac:dyDescent="0.25"/>
    <row r="12515" customFormat="1" x14ac:dyDescent="0.25"/>
    <row r="12516" customFormat="1" x14ac:dyDescent="0.25"/>
    <row r="12517" customFormat="1" x14ac:dyDescent="0.25"/>
    <row r="12518" customFormat="1" x14ac:dyDescent="0.25"/>
    <row r="12519" customFormat="1" x14ac:dyDescent="0.25"/>
    <row r="12520" customFormat="1" x14ac:dyDescent="0.25"/>
    <row r="12521" customFormat="1" x14ac:dyDescent="0.25"/>
    <row r="12522" customFormat="1" x14ac:dyDescent="0.25"/>
    <row r="12523" customFormat="1" x14ac:dyDescent="0.25"/>
    <row r="12524" customFormat="1" x14ac:dyDescent="0.25"/>
    <row r="12525" customFormat="1" x14ac:dyDescent="0.25"/>
    <row r="12526" customFormat="1" x14ac:dyDescent="0.25"/>
    <row r="12527" customFormat="1" x14ac:dyDescent="0.25"/>
    <row r="12528" customFormat="1" x14ac:dyDescent="0.25"/>
    <row r="12529" customFormat="1" x14ac:dyDescent="0.25"/>
    <row r="12530" customFormat="1" x14ac:dyDescent="0.25"/>
    <row r="12531" customFormat="1" x14ac:dyDescent="0.25"/>
    <row r="12532" customFormat="1" x14ac:dyDescent="0.25"/>
    <row r="12533" customFormat="1" x14ac:dyDescent="0.25"/>
    <row r="12534" customFormat="1" x14ac:dyDescent="0.25"/>
    <row r="12535" customFormat="1" x14ac:dyDescent="0.25"/>
    <row r="12536" customFormat="1" x14ac:dyDescent="0.25"/>
    <row r="12537" customFormat="1" x14ac:dyDescent="0.25"/>
    <row r="12538" customFormat="1" x14ac:dyDescent="0.25"/>
    <row r="12539" customFormat="1" x14ac:dyDescent="0.25"/>
    <row r="12540" customFormat="1" x14ac:dyDescent="0.25"/>
    <row r="12541" customFormat="1" x14ac:dyDescent="0.25"/>
    <row r="12542" customFormat="1" x14ac:dyDescent="0.25"/>
    <row r="12543" customFormat="1" x14ac:dyDescent="0.25"/>
    <row r="12544" customFormat="1" x14ac:dyDescent="0.25"/>
    <row r="12545" customFormat="1" x14ac:dyDescent="0.25"/>
    <row r="12546" customFormat="1" x14ac:dyDescent="0.25"/>
    <row r="12547" customFormat="1" x14ac:dyDescent="0.25"/>
    <row r="12548" customFormat="1" x14ac:dyDescent="0.25"/>
    <row r="12549" customFormat="1" x14ac:dyDescent="0.25"/>
    <row r="12550" customFormat="1" x14ac:dyDescent="0.25"/>
    <row r="12551" customFormat="1" x14ac:dyDescent="0.25"/>
    <row r="12552" customFormat="1" x14ac:dyDescent="0.25"/>
    <row r="12553" customFormat="1" x14ac:dyDescent="0.25"/>
    <row r="12554" customFormat="1" x14ac:dyDescent="0.25"/>
    <row r="12555" customFormat="1" x14ac:dyDescent="0.25"/>
    <row r="12556" customFormat="1" x14ac:dyDescent="0.25"/>
    <row r="12557" customFormat="1" x14ac:dyDescent="0.25"/>
    <row r="12558" customFormat="1" x14ac:dyDescent="0.25"/>
    <row r="12559" customFormat="1" x14ac:dyDescent="0.25"/>
    <row r="12560" customFormat="1" x14ac:dyDescent="0.25"/>
    <row r="12561" customFormat="1" x14ac:dyDescent="0.25"/>
    <row r="12562" customFormat="1" x14ac:dyDescent="0.25"/>
    <row r="12563" customFormat="1" x14ac:dyDescent="0.25"/>
    <row r="12564" customFormat="1" x14ac:dyDescent="0.25"/>
    <row r="12565" customFormat="1" x14ac:dyDescent="0.25"/>
    <row r="12566" customFormat="1" x14ac:dyDescent="0.25"/>
    <row r="12567" customFormat="1" x14ac:dyDescent="0.25"/>
    <row r="12568" customFormat="1" x14ac:dyDescent="0.25"/>
    <row r="12569" customFormat="1" x14ac:dyDescent="0.25"/>
    <row r="12570" customFormat="1" x14ac:dyDescent="0.25"/>
    <row r="12571" customFormat="1" x14ac:dyDescent="0.25"/>
    <row r="12572" customFormat="1" x14ac:dyDescent="0.25"/>
    <row r="12573" customFormat="1" x14ac:dyDescent="0.25"/>
    <row r="12574" customFormat="1" x14ac:dyDescent="0.25"/>
    <row r="12575" customFormat="1" x14ac:dyDescent="0.25"/>
    <row r="12576" customFormat="1" x14ac:dyDescent="0.25"/>
    <row r="12577" customFormat="1" x14ac:dyDescent="0.25"/>
    <row r="12578" customFormat="1" x14ac:dyDescent="0.25"/>
    <row r="12579" customFormat="1" x14ac:dyDescent="0.25"/>
    <row r="12580" customFormat="1" x14ac:dyDescent="0.25"/>
    <row r="12581" customFormat="1" x14ac:dyDescent="0.25"/>
    <row r="12582" customFormat="1" x14ac:dyDescent="0.25"/>
    <row r="12583" customFormat="1" x14ac:dyDescent="0.25"/>
    <row r="12584" customFormat="1" x14ac:dyDescent="0.25"/>
    <row r="12585" customFormat="1" x14ac:dyDescent="0.25"/>
    <row r="12586" customFormat="1" x14ac:dyDescent="0.25"/>
    <row r="12587" customFormat="1" x14ac:dyDescent="0.25"/>
    <row r="12588" customFormat="1" x14ac:dyDescent="0.25"/>
    <row r="12589" customFormat="1" x14ac:dyDescent="0.25"/>
    <row r="12590" customFormat="1" x14ac:dyDescent="0.25"/>
    <row r="12591" customFormat="1" x14ac:dyDescent="0.25"/>
    <row r="12592" customFormat="1" x14ac:dyDescent="0.25"/>
    <row r="12593" customFormat="1" x14ac:dyDescent="0.25"/>
    <row r="12594" customFormat="1" x14ac:dyDescent="0.25"/>
    <row r="12595" customFormat="1" x14ac:dyDescent="0.25"/>
    <row r="12596" customFormat="1" x14ac:dyDescent="0.25"/>
    <row r="12597" customFormat="1" x14ac:dyDescent="0.25"/>
    <row r="12598" customFormat="1" x14ac:dyDescent="0.25"/>
    <row r="12599" customFormat="1" x14ac:dyDescent="0.25"/>
    <row r="12600" customFormat="1" x14ac:dyDescent="0.25"/>
    <row r="12601" customFormat="1" x14ac:dyDescent="0.25"/>
    <row r="12602" customFormat="1" x14ac:dyDescent="0.25"/>
    <row r="12603" customFormat="1" x14ac:dyDescent="0.25"/>
    <row r="12604" customFormat="1" x14ac:dyDescent="0.25"/>
    <row r="12605" customFormat="1" x14ac:dyDescent="0.25"/>
    <row r="12606" customFormat="1" x14ac:dyDescent="0.25"/>
    <row r="12607" customFormat="1" x14ac:dyDescent="0.25"/>
    <row r="12608" customFormat="1" x14ac:dyDescent="0.25"/>
    <row r="12609" customFormat="1" x14ac:dyDescent="0.25"/>
    <row r="12610" customFormat="1" x14ac:dyDescent="0.25"/>
    <row r="12611" customFormat="1" x14ac:dyDescent="0.25"/>
    <row r="12612" customFormat="1" x14ac:dyDescent="0.25"/>
    <row r="12613" customFormat="1" x14ac:dyDescent="0.25"/>
    <row r="12614" customFormat="1" x14ac:dyDescent="0.25"/>
    <row r="12615" customFormat="1" x14ac:dyDescent="0.25"/>
    <row r="12616" customFormat="1" x14ac:dyDescent="0.25"/>
    <row r="12617" customFormat="1" x14ac:dyDescent="0.25"/>
    <row r="12618" customFormat="1" x14ac:dyDescent="0.25"/>
    <row r="12619" customFormat="1" x14ac:dyDescent="0.25"/>
    <row r="12620" customFormat="1" x14ac:dyDescent="0.25"/>
    <row r="12621" customFormat="1" x14ac:dyDescent="0.25"/>
    <row r="12622" customFormat="1" x14ac:dyDescent="0.25"/>
    <row r="12623" customFormat="1" x14ac:dyDescent="0.25"/>
    <row r="12624" customFormat="1" x14ac:dyDescent="0.25"/>
    <row r="12625" customFormat="1" x14ac:dyDescent="0.25"/>
    <row r="12626" customFormat="1" x14ac:dyDescent="0.25"/>
    <row r="12627" customFormat="1" x14ac:dyDescent="0.25"/>
    <row r="12628" customFormat="1" x14ac:dyDescent="0.25"/>
    <row r="12629" customFormat="1" x14ac:dyDescent="0.25"/>
    <row r="12630" customFormat="1" x14ac:dyDescent="0.25"/>
    <row r="12631" customFormat="1" x14ac:dyDescent="0.25"/>
    <row r="12632" customFormat="1" x14ac:dyDescent="0.25"/>
    <row r="12633" customFormat="1" x14ac:dyDescent="0.25"/>
    <row r="12634" customFormat="1" x14ac:dyDescent="0.25"/>
    <row r="12635" customFormat="1" x14ac:dyDescent="0.25"/>
    <row r="12636" customFormat="1" x14ac:dyDescent="0.25"/>
    <row r="12637" customFormat="1" x14ac:dyDescent="0.25"/>
    <row r="12638" customFormat="1" x14ac:dyDescent="0.25"/>
    <row r="12639" customFormat="1" x14ac:dyDescent="0.25"/>
    <row r="12640" customFormat="1" x14ac:dyDescent="0.25"/>
    <row r="12641" customFormat="1" x14ac:dyDescent="0.25"/>
    <row r="12642" customFormat="1" x14ac:dyDescent="0.25"/>
    <row r="12643" customFormat="1" x14ac:dyDescent="0.25"/>
    <row r="12644" customFormat="1" x14ac:dyDescent="0.25"/>
    <row r="12645" customFormat="1" x14ac:dyDescent="0.25"/>
    <row r="12646" customFormat="1" x14ac:dyDescent="0.25"/>
    <row r="12647" customFormat="1" x14ac:dyDescent="0.25"/>
    <row r="12648" customFormat="1" x14ac:dyDescent="0.25"/>
    <row r="12649" customFormat="1" x14ac:dyDescent="0.25"/>
    <row r="12650" customFormat="1" x14ac:dyDescent="0.25"/>
    <row r="12651" customFormat="1" x14ac:dyDescent="0.25"/>
    <row r="12652" customFormat="1" x14ac:dyDescent="0.25"/>
    <row r="12653" customFormat="1" x14ac:dyDescent="0.25"/>
    <row r="12654" customFormat="1" x14ac:dyDescent="0.25"/>
    <row r="12655" customFormat="1" x14ac:dyDescent="0.25"/>
    <row r="12656" customFormat="1" x14ac:dyDescent="0.25"/>
    <row r="12657" customFormat="1" x14ac:dyDescent="0.25"/>
    <row r="12658" customFormat="1" x14ac:dyDescent="0.25"/>
    <row r="12659" customFormat="1" x14ac:dyDescent="0.25"/>
    <row r="12660" customFormat="1" x14ac:dyDescent="0.25"/>
    <row r="12661" customFormat="1" x14ac:dyDescent="0.25"/>
    <row r="12662" customFormat="1" x14ac:dyDescent="0.25"/>
    <row r="12663" customFormat="1" x14ac:dyDescent="0.25"/>
    <row r="12664" customFormat="1" x14ac:dyDescent="0.25"/>
    <row r="12665" customFormat="1" x14ac:dyDescent="0.25"/>
    <row r="12666" customFormat="1" x14ac:dyDescent="0.25"/>
    <row r="12667" customFormat="1" x14ac:dyDescent="0.25"/>
    <row r="12668" customFormat="1" x14ac:dyDescent="0.25"/>
    <row r="12669" customFormat="1" x14ac:dyDescent="0.25"/>
    <row r="12670" customFormat="1" x14ac:dyDescent="0.25"/>
    <row r="12671" customFormat="1" x14ac:dyDescent="0.25"/>
    <row r="12672" customFormat="1" x14ac:dyDescent="0.25"/>
    <row r="12673" customFormat="1" x14ac:dyDescent="0.25"/>
    <row r="12674" customFormat="1" x14ac:dyDescent="0.25"/>
    <row r="12675" customFormat="1" x14ac:dyDescent="0.25"/>
    <row r="12676" customFormat="1" x14ac:dyDescent="0.25"/>
    <row r="12677" customFormat="1" x14ac:dyDescent="0.25"/>
    <row r="12678" customFormat="1" x14ac:dyDescent="0.25"/>
    <row r="12679" customFormat="1" x14ac:dyDescent="0.25"/>
    <row r="12680" customFormat="1" x14ac:dyDescent="0.25"/>
    <row r="12681" customFormat="1" x14ac:dyDescent="0.25"/>
    <row r="12682" customFormat="1" x14ac:dyDescent="0.25"/>
    <row r="12683" customFormat="1" x14ac:dyDescent="0.25"/>
    <row r="12684" customFormat="1" x14ac:dyDescent="0.25"/>
    <row r="12685" customFormat="1" x14ac:dyDescent="0.25"/>
    <row r="12686" customFormat="1" x14ac:dyDescent="0.25"/>
    <row r="12687" customFormat="1" x14ac:dyDescent="0.25"/>
    <row r="12688" customFormat="1" x14ac:dyDescent="0.25"/>
    <row r="12689" customFormat="1" x14ac:dyDescent="0.25"/>
    <row r="12690" customFormat="1" x14ac:dyDescent="0.25"/>
    <row r="12691" customFormat="1" x14ac:dyDescent="0.25"/>
    <row r="12692" customFormat="1" x14ac:dyDescent="0.25"/>
    <row r="12693" customFormat="1" x14ac:dyDescent="0.25"/>
    <row r="12694" customFormat="1" x14ac:dyDescent="0.25"/>
    <row r="12695" customFormat="1" x14ac:dyDescent="0.25"/>
    <row r="12696" customFormat="1" x14ac:dyDescent="0.25"/>
    <row r="12697" customFormat="1" x14ac:dyDescent="0.25"/>
    <row r="12698" customFormat="1" x14ac:dyDescent="0.25"/>
    <row r="12699" customFormat="1" x14ac:dyDescent="0.25"/>
    <row r="12700" customFormat="1" x14ac:dyDescent="0.25"/>
    <row r="12701" customFormat="1" x14ac:dyDescent="0.25"/>
    <row r="12702" customFormat="1" x14ac:dyDescent="0.25"/>
    <row r="12703" customFormat="1" x14ac:dyDescent="0.25"/>
    <row r="12704" customFormat="1" x14ac:dyDescent="0.25"/>
    <row r="12705" customFormat="1" x14ac:dyDescent="0.25"/>
    <row r="12706" customFormat="1" x14ac:dyDescent="0.25"/>
    <row r="12707" customFormat="1" x14ac:dyDescent="0.25"/>
    <row r="12708" customFormat="1" x14ac:dyDescent="0.25"/>
    <row r="12709" customFormat="1" x14ac:dyDescent="0.25"/>
    <row r="12710" customFormat="1" x14ac:dyDescent="0.25"/>
    <row r="12711" customFormat="1" x14ac:dyDescent="0.25"/>
    <row r="12712" customFormat="1" x14ac:dyDescent="0.25"/>
    <row r="12713" customFormat="1" x14ac:dyDescent="0.25"/>
    <row r="12714" customFormat="1" x14ac:dyDescent="0.25"/>
    <row r="12715" customFormat="1" x14ac:dyDescent="0.25"/>
    <row r="12716" customFormat="1" x14ac:dyDescent="0.25"/>
    <row r="12717" customFormat="1" x14ac:dyDescent="0.25"/>
    <row r="12718" customFormat="1" x14ac:dyDescent="0.25"/>
    <row r="12719" customFormat="1" x14ac:dyDescent="0.25"/>
    <row r="12720" customFormat="1" x14ac:dyDescent="0.25"/>
    <row r="12721" customFormat="1" x14ac:dyDescent="0.25"/>
    <row r="12722" customFormat="1" x14ac:dyDescent="0.25"/>
    <row r="12723" customFormat="1" x14ac:dyDescent="0.25"/>
    <row r="12724" customFormat="1" x14ac:dyDescent="0.25"/>
    <row r="12725" customFormat="1" x14ac:dyDescent="0.25"/>
    <row r="12726" customFormat="1" x14ac:dyDescent="0.25"/>
    <row r="12727" customFormat="1" x14ac:dyDescent="0.25"/>
    <row r="12728" customFormat="1" x14ac:dyDescent="0.25"/>
    <row r="12729" customFormat="1" x14ac:dyDescent="0.25"/>
    <row r="12730" customFormat="1" x14ac:dyDescent="0.25"/>
    <row r="12731" customFormat="1" x14ac:dyDescent="0.25"/>
    <row r="12732" customFormat="1" x14ac:dyDescent="0.25"/>
    <row r="12733" customFormat="1" x14ac:dyDescent="0.25"/>
    <row r="12734" customFormat="1" x14ac:dyDescent="0.25"/>
    <row r="12735" customFormat="1" x14ac:dyDescent="0.25"/>
    <row r="12736" customFormat="1" x14ac:dyDescent="0.25"/>
    <row r="12737" customFormat="1" x14ac:dyDescent="0.25"/>
    <row r="12738" customFormat="1" x14ac:dyDescent="0.25"/>
    <row r="12739" customFormat="1" x14ac:dyDescent="0.25"/>
    <row r="12740" customFormat="1" x14ac:dyDescent="0.25"/>
    <row r="12741" customFormat="1" x14ac:dyDescent="0.25"/>
    <row r="12742" customFormat="1" x14ac:dyDescent="0.25"/>
    <row r="12743" customFormat="1" x14ac:dyDescent="0.25"/>
    <row r="12744" customFormat="1" x14ac:dyDescent="0.25"/>
    <row r="12745" customFormat="1" x14ac:dyDescent="0.25"/>
    <row r="12746" customFormat="1" x14ac:dyDescent="0.25"/>
    <row r="12747" customFormat="1" x14ac:dyDescent="0.25"/>
    <row r="12748" customFormat="1" x14ac:dyDescent="0.25"/>
    <row r="12749" customFormat="1" x14ac:dyDescent="0.25"/>
    <row r="12750" customFormat="1" x14ac:dyDescent="0.25"/>
    <row r="12751" customFormat="1" x14ac:dyDescent="0.25"/>
    <row r="12752" customFormat="1" x14ac:dyDescent="0.25"/>
    <row r="12753" customFormat="1" x14ac:dyDescent="0.25"/>
    <row r="12754" customFormat="1" x14ac:dyDescent="0.25"/>
    <row r="12755" customFormat="1" x14ac:dyDescent="0.25"/>
    <row r="12756" customFormat="1" x14ac:dyDescent="0.25"/>
    <row r="12757" customFormat="1" x14ac:dyDescent="0.25"/>
    <row r="12758" customFormat="1" x14ac:dyDescent="0.25"/>
    <row r="12759" customFormat="1" x14ac:dyDescent="0.25"/>
    <row r="12760" customFormat="1" x14ac:dyDescent="0.25"/>
    <row r="12761" customFormat="1" x14ac:dyDescent="0.25"/>
    <row r="12762" customFormat="1" x14ac:dyDescent="0.25"/>
    <row r="12763" customFormat="1" x14ac:dyDescent="0.25"/>
    <row r="12764" customFormat="1" x14ac:dyDescent="0.25"/>
    <row r="12765" customFormat="1" x14ac:dyDescent="0.25"/>
    <row r="12766" customFormat="1" x14ac:dyDescent="0.25"/>
    <row r="12767" customFormat="1" x14ac:dyDescent="0.25"/>
    <row r="12768" customFormat="1" x14ac:dyDescent="0.25"/>
    <row r="12769" customFormat="1" x14ac:dyDescent="0.25"/>
    <row r="12770" customFormat="1" x14ac:dyDescent="0.25"/>
    <row r="12771" customFormat="1" x14ac:dyDescent="0.25"/>
    <row r="12772" customFormat="1" x14ac:dyDescent="0.25"/>
    <row r="12773" customFormat="1" x14ac:dyDescent="0.25"/>
    <row r="12774" customFormat="1" x14ac:dyDescent="0.25"/>
    <row r="12775" customFormat="1" x14ac:dyDescent="0.25"/>
    <row r="12776" customFormat="1" x14ac:dyDescent="0.25"/>
    <row r="12777" customFormat="1" x14ac:dyDescent="0.25"/>
    <row r="12778" customFormat="1" x14ac:dyDescent="0.25"/>
    <row r="12779" customFormat="1" x14ac:dyDescent="0.25"/>
    <row r="12780" customFormat="1" x14ac:dyDescent="0.25"/>
    <row r="12781" customFormat="1" x14ac:dyDescent="0.25"/>
    <row r="12782" customFormat="1" x14ac:dyDescent="0.25"/>
    <row r="12783" customFormat="1" x14ac:dyDescent="0.25"/>
    <row r="12784" customFormat="1" x14ac:dyDescent="0.25"/>
    <row r="12785" customFormat="1" x14ac:dyDescent="0.25"/>
    <row r="12786" customFormat="1" x14ac:dyDescent="0.25"/>
    <row r="12787" customFormat="1" x14ac:dyDescent="0.25"/>
    <row r="12788" customFormat="1" x14ac:dyDescent="0.25"/>
    <row r="12789" customFormat="1" x14ac:dyDescent="0.25"/>
    <row r="12790" customFormat="1" x14ac:dyDescent="0.25"/>
    <row r="12791" customFormat="1" x14ac:dyDescent="0.25"/>
    <row r="12792" customFormat="1" x14ac:dyDescent="0.25"/>
    <row r="12793" customFormat="1" x14ac:dyDescent="0.25"/>
    <row r="12794" customFormat="1" x14ac:dyDescent="0.25"/>
    <row r="12795" customFormat="1" x14ac:dyDescent="0.25"/>
    <row r="12796" customFormat="1" x14ac:dyDescent="0.25"/>
    <row r="12797" customFormat="1" x14ac:dyDescent="0.25"/>
    <row r="12798" customFormat="1" x14ac:dyDescent="0.25"/>
    <row r="12799" customFormat="1" x14ac:dyDescent="0.25"/>
    <row r="12800" customFormat="1" x14ac:dyDescent="0.25"/>
    <row r="12801" customFormat="1" x14ac:dyDescent="0.25"/>
    <row r="12802" customFormat="1" x14ac:dyDescent="0.25"/>
    <row r="12803" customFormat="1" x14ac:dyDescent="0.25"/>
    <row r="12804" customFormat="1" x14ac:dyDescent="0.25"/>
    <row r="12805" customFormat="1" x14ac:dyDescent="0.25"/>
    <row r="12806" customFormat="1" x14ac:dyDescent="0.25"/>
    <row r="12807" customFormat="1" x14ac:dyDescent="0.25"/>
    <row r="12808" customFormat="1" x14ac:dyDescent="0.25"/>
    <row r="12809" customFormat="1" x14ac:dyDescent="0.25"/>
    <row r="12810" customFormat="1" x14ac:dyDescent="0.25"/>
    <row r="12811" customFormat="1" x14ac:dyDescent="0.25"/>
    <row r="12812" customFormat="1" x14ac:dyDescent="0.25"/>
    <row r="12813" customFormat="1" x14ac:dyDescent="0.25"/>
    <row r="12814" customFormat="1" x14ac:dyDescent="0.25"/>
    <row r="12815" customFormat="1" x14ac:dyDescent="0.25"/>
    <row r="12816" customFormat="1" x14ac:dyDescent="0.25"/>
    <row r="12817" customFormat="1" x14ac:dyDescent="0.25"/>
    <row r="12818" customFormat="1" x14ac:dyDescent="0.25"/>
    <row r="12819" customFormat="1" x14ac:dyDescent="0.25"/>
    <row r="12820" customFormat="1" x14ac:dyDescent="0.25"/>
    <row r="12821" customFormat="1" x14ac:dyDescent="0.25"/>
    <row r="12822" customFormat="1" x14ac:dyDescent="0.25"/>
    <row r="12823" customFormat="1" x14ac:dyDescent="0.25"/>
    <row r="12824" customFormat="1" x14ac:dyDescent="0.25"/>
    <row r="12825" customFormat="1" x14ac:dyDescent="0.25"/>
    <row r="12826" customFormat="1" x14ac:dyDescent="0.25"/>
    <row r="12827" customFormat="1" x14ac:dyDescent="0.25"/>
    <row r="12828" customFormat="1" x14ac:dyDescent="0.25"/>
    <row r="12829" customFormat="1" x14ac:dyDescent="0.25"/>
    <row r="12830" customFormat="1" x14ac:dyDescent="0.25"/>
    <row r="12831" customFormat="1" x14ac:dyDescent="0.25"/>
    <row r="12832" customFormat="1" x14ac:dyDescent="0.25"/>
    <row r="12833" customFormat="1" x14ac:dyDescent="0.25"/>
    <row r="12834" customFormat="1" x14ac:dyDescent="0.25"/>
    <row r="12835" customFormat="1" x14ac:dyDescent="0.25"/>
    <row r="12836" customFormat="1" x14ac:dyDescent="0.25"/>
    <row r="12837" customFormat="1" x14ac:dyDescent="0.25"/>
    <row r="12838" customFormat="1" x14ac:dyDescent="0.25"/>
    <row r="12839" customFormat="1" x14ac:dyDescent="0.25"/>
    <row r="12840" customFormat="1" x14ac:dyDescent="0.25"/>
    <row r="12841" customFormat="1" x14ac:dyDescent="0.25"/>
    <row r="12842" customFormat="1" x14ac:dyDescent="0.25"/>
    <row r="12843" customFormat="1" x14ac:dyDescent="0.25"/>
    <row r="12844" customFormat="1" x14ac:dyDescent="0.25"/>
    <row r="12845" customFormat="1" x14ac:dyDescent="0.25"/>
    <row r="12846" customFormat="1" x14ac:dyDescent="0.25"/>
    <row r="12847" customFormat="1" x14ac:dyDescent="0.25"/>
    <row r="12848" customFormat="1" x14ac:dyDescent="0.25"/>
    <row r="12849" customFormat="1" x14ac:dyDescent="0.25"/>
    <row r="12850" customFormat="1" x14ac:dyDescent="0.25"/>
    <row r="12851" customFormat="1" x14ac:dyDescent="0.25"/>
    <row r="12852" customFormat="1" x14ac:dyDescent="0.25"/>
    <row r="12853" customFormat="1" x14ac:dyDescent="0.25"/>
    <row r="12854" customFormat="1" x14ac:dyDescent="0.25"/>
    <row r="12855" customFormat="1" x14ac:dyDescent="0.25"/>
    <row r="12856" customFormat="1" x14ac:dyDescent="0.25"/>
    <row r="12857" customFormat="1" x14ac:dyDescent="0.25"/>
    <row r="12858" customFormat="1" x14ac:dyDescent="0.25"/>
    <row r="12859" customFormat="1" x14ac:dyDescent="0.25"/>
    <row r="12860" customFormat="1" x14ac:dyDescent="0.25"/>
    <row r="12861" customFormat="1" x14ac:dyDescent="0.25"/>
    <row r="12862" customFormat="1" x14ac:dyDescent="0.25"/>
    <row r="12863" customFormat="1" x14ac:dyDescent="0.25"/>
    <row r="12864" customFormat="1" x14ac:dyDescent="0.25"/>
    <row r="12865" customFormat="1" x14ac:dyDescent="0.25"/>
    <row r="12866" customFormat="1" x14ac:dyDescent="0.25"/>
    <row r="12867" customFormat="1" x14ac:dyDescent="0.25"/>
    <row r="12868" customFormat="1" x14ac:dyDescent="0.25"/>
    <row r="12869" customFormat="1" x14ac:dyDescent="0.25"/>
    <row r="12870" customFormat="1" x14ac:dyDescent="0.25"/>
    <row r="12871" customFormat="1" x14ac:dyDescent="0.25"/>
    <row r="12872" customFormat="1" x14ac:dyDescent="0.25"/>
    <row r="12873" customFormat="1" x14ac:dyDescent="0.25"/>
    <row r="12874" customFormat="1" x14ac:dyDescent="0.25"/>
    <row r="12875" customFormat="1" x14ac:dyDescent="0.25"/>
    <row r="12876" customFormat="1" x14ac:dyDescent="0.25"/>
    <row r="12877" customFormat="1" x14ac:dyDescent="0.25"/>
    <row r="12878" customFormat="1" x14ac:dyDescent="0.25"/>
    <row r="12879" customFormat="1" x14ac:dyDescent="0.25"/>
    <row r="12880" customFormat="1" x14ac:dyDescent="0.25"/>
    <row r="12881" customFormat="1" x14ac:dyDescent="0.25"/>
    <row r="12882" customFormat="1" x14ac:dyDescent="0.25"/>
    <row r="12883" customFormat="1" x14ac:dyDescent="0.25"/>
    <row r="12884" customFormat="1" x14ac:dyDescent="0.25"/>
    <row r="12885" customFormat="1" x14ac:dyDescent="0.25"/>
    <row r="12886" customFormat="1" x14ac:dyDescent="0.25"/>
    <row r="12887" customFormat="1" x14ac:dyDescent="0.25"/>
    <row r="12888" customFormat="1" x14ac:dyDescent="0.25"/>
    <row r="12889" customFormat="1" x14ac:dyDescent="0.25"/>
    <row r="12890" customFormat="1" x14ac:dyDescent="0.25"/>
    <row r="12891" customFormat="1" x14ac:dyDescent="0.25"/>
    <row r="12892" customFormat="1" x14ac:dyDescent="0.25"/>
    <row r="12893" customFormat="1" x14ac:dyDescent="0.25"/>
    <row r="12894" customFormat="1" x14ac:dyDescent="0.25"/>
    <row r="12895" customFormat="1" x14ac:dyDescent="0.25"/>
    <row r="12896" customFormat="1" x14ac:dyDescent="0.25"/>
    <row r="12897" customFormat="1" x14ac:dyDescent="0.25"/>
    <row r="12898" customFormat="1" x14ac:dyDescent="0.25"/>
    <row r="12899" customFormat="1" x14ac:dyDescent="0.25"/>
    <row r="12900" customFormat="1" x14ac:dyDescent="0.25"/>
    <row r="12901" customFormat="1" x14ac:dyDescent="0.25"/>
    <row r="12902" customFormat="1" x14ac:dyDescent="0.25"/>
    <row r="12903" customFormat="1" x14ac:dyDescent="0.25"/>
    <row r="12904" customFormat="1" x14ac:dyDescent="0.25"/>
    <row r="12905" customFormat="1" x14ac:dyDescent="0.25"/>
    <row r="12906" customFormat="1" x14ac:dyDescent="0.25"/>
    <row r="12907" customFormat="1" x14ac:dyDescent="0.25"/>
    <row r="12908" customFormat="1" x14ac:dyDescent="0.25"/>
    <row r="12909" customFormat="1" x14ac:dyDescent="0.25"/>
    <row r="12910" customFormat="1" x14ac:dyDescent="0.25"/>
    <row r="12911" customFormat="1" x14ac:dyDescent="0.25"/>
    <row r="12912" customFormat="1" x14ac:dyDescent="0.25"/>
    <row r="12913" customFormat="1" x14ac:dyDescent="0.25"/>
    <row r="12914" customFormat="1" x14ac:dyDescent="0.25"/>
    <row r="12915" customFormat="1" x14ac:dyDescent="0.25"/>
    <row r="12916" customFormat="1" x14ac:dyDescent="0.25"/>
    <row r="12917" customFormat="1" x14ac:dyDescent="0.25"/>
    <row r="12918" customFormat="1" x14ac:dyDescent="0.25"/>
    <row r="12919" customFormat="1" x14ac:dyDescent="0.25"/>
    <row r="12920" customFormat="1" x14ac:dyDescent="0.25"/>
    <row r="12921" customFormat="1" x14ac:dyDescent="0.25"/>
    <row r="12922" customFormat="1" x14ac:dyDescent="0.25"/>
    <row r="12923" customFormat="1" x14ac:dyDescent="0.25"/>
    <row r="12924" customFormat="1" x14ac:dyDescent="0.25"/>
    <row r="12925" customFormat="1" x14ac:dyDescent="0.25"/>
    <row r="12926" customFormat="1" x14ac:dyDescent="0.25"/>
    <row r="12927" customFormat="1" x14ac:dyDescent="0.25"/>
    <row r="12928" customFormat="1" x14ac:dyDescent="0.25"/>
    <row r="12929" customFormat="1" x14ac:dyDescent="0.25"/>
    <row r="12930" customFormat="1" x14ac:dyDescent="0.25"/>
    <row r="12931" customFormat="1" x14ac:dyDescent="0.25"/>
    <row r="12932" customFormat="1" x14ac:dyDescent="0.25"/>
    <row r="12933" customFormat="1" x14ac:dyDescent="0.25"/>
    <row r="12934" customFormat="1" x14ac:dyDescent="0.25"/>
    <row r="12935" customFormat="1" x14ac:dyDescent="0.25"/>
    <row r="12936" customFormat="1" x14ac:dyDescent="0.25"/>
    <row r="12937" customFormat="1" x14ac:dyDescent="0.25"/>
    <row r="12938" customFormat="1" x14ac:dyDescent="0.25"/>
    <row r="12939" customFormat="1" x14ac:dyDescent="0.25"/>
    <row r="12940" customFormat="1" x14ac:dyDescent="0.25"/>
    <row r="12941" customFormat="1" x14ac:dyDescent="0.25"/>
    <row r="12942" customFormat="1" x14ac:dyDescent="0.25"/>
    <row r="12943" customFormat="1" x14ac:dyDescent="0.25"/>
    <row r="12944" customFormat="1" x14ac:dyDescent="0.25"/>
    <row r="12945" customFormat="1" x14ac:dyDescent="0.25"/>
    <row r="12946" customFormat="1" x14ac:dyDescent="0.25"/>
    <row r="12947" customFormat="1" x14ac:dyDescent="0.25"/>
    <row r="12948" customFormat="1" x14ac:dyDescent="0.25"/>
    <row r="12949" customFormat="1" x14ac:dyDescent="0.25"/>
    <row r="12950" customFormat="1" x14ac:dyDescent="0.25"/>
    <row r="12951" customFormat="1" x14ac:dyDescent="0.25"/>
    <row r="12952" customFormat="1" x14ac:dyDescent="0.25"/>
    <row r="12953" customFormat="1" x14ac:dyDescent="0.25"/>
    <row r="12954" customFormat="1" x14ac:dyDescent="0.25"/>
    <row r="12955" customFormat="1" x14ac:dyDescent="0.25"/>
    <row r="12956" customFormat="1" x14ac:dyDescent="0.25"/>
    <row r="12957" customFormat="1" x14ac:dyDescent="0.25"/>
    <row r="12958" customFormat="1" x14ac:dyDescent="0.25"/>
    <row r="12959" customFormat="1" x14ac:dyDescent="0.25"/>
    <row r="12960" customFormat="1" x14ac:dyDescent="0.25"/>
    <row r="12961" customFormat="1" x14ac:dyDescent="0.25"/>
    <row r="12962" customFormat="1" x14ac:dyDescent="0.25"/>
    <row r="12963" customFormat="1" x14ac:dyDescent="0.25"/>
    <row r="12964" customFormat="1" x14ac:dyDescent="0.25"/>
    <row r="12965" customFormat="1" x14ac:dyDescent="0.25"/>
    <row r="12966" customFormat="1" x14ac:dyDescent="0.25"/>
    <row r="12967" customFormat="1" x14ac:dyDescent="0.25"/>
    <row r="12968" customFormat="1" x14ac:dyDescent="0.25"/>
    <row r="12969" customFormat="1" x14ac:dyDescent="0.25"/>
    <row r="12970" customFormat="1" x14ac:dyDescent="0.25"/>
    <row r="12971" customFormat="1" x14ac:dyDescent="0.25"/>
    <row r="12972" customFormat="1" x14ac:dyDescent="0.25"/>
    <row r="12973" customFormat="1" x14ac:dyDescent="0.25"/>
    <row r="12974" customFormat="1" x14ac:dyDescent="0.25"/>
    <row r="12975" customFormat="1" x14ac:dyDescent="0.25"/>
    <row r="12976" customFormat="1" x14ac:dyDescent="0.25"/>
    <row r="12977" customFormat="1" x14ac:dyDescent="0.25"/>
    <row r="12978" customFormat="1" x14ac:dyDescent="0.25"/>
    <row r="12979" customFormat="1" x14ac:dyDescent="0.25"/>
    <row r="12980" customFormat="1" x14ac:dyDescent="0.25"/>
    <row r="12981" customFormat="1" x14ac:dyDescent="0.25"/>
    <row r="12982" customFormat="1" x14ac:dyDescent="0.25"/>
    <row r="12983" customFormat="1" x14ac:dyDescent="0.25"/>
    <row r="12984" customFormat="1" x14ac:dyDescent="0.25"/>
    <row r="12985" customFormat="1" x14ac:dyDescent="0.25"/>
    <row r="12986" customFormat="1" x14ac:dyDescent="0.25"/>
    <row r="12987" customFormat="1" x14ac:dyDescent="0.25"/>
    <row r="12988" customFormat="1" x14ac:dyDescent="0.25"/>
    <row r="12989" customFormat="1" x14ac:dyDescent="0.25"/>
    <row r="12990" customFormat="1" x14ac:dyDescent="0.25"/>
    <row r="12991" customFormat="1" x14ac:dyDescent="0.25"/>
    <row r="12992" customFormat="1" x14ac:dyDescent="0.25"/>
    <row r="12993" customFormat="1" x14ac:dyDescent="0.25"/>
    <row r="12994" customFormat="1" x14ac:dyDescent="0.25"/>
    <row r="12995" customFormat="1" x14ac:dyDescent="0.25"/>
    <row r="12996" customFormat="1" x14ac:dyDescent="0.25"/>
    <row r="12997" customFormat="1" x14ac:dyDescent="0.25"/>
    <row r="12998" customFormat="1" x14ac:dyDescent="0.25"/>
    <row r="12999" customFormat="1" x14ac:dyDescent="0.25"/>
    <row r="13000" customFormat="1" x14ac:dyDescent="0.25"/>
    <row r="13001" customFormat="1" x14ac:dyDescent="0.25"/>
    <row r="13002" customFormat="1" x14ac:dyDescent="0.25"/>
    <row r="13003" customFormat="1" x14ac:dyDescent="0.25"/>
    <row r="13004" customFormat="1" x14ac:dyDescent="0.25"/>
    <row r="13005" customFormat="1" x14ac:dyDescent="0.25"/>
    <row r="13006" customFormat="1" x14ac:dyDescent="0.25"/>
    <row r="13007" customFormat="1" x14ac:dyDescent="0.25"/>
    <row r="13008" customFormat="1" x14ac:dyDescent="0.25"/>
    <row r="13009" customFormat="1" x14ac:dyDescent="0.25"/>
    <row r="13010" customFormat="1" x14ac:dyDescent="0.25"/>
    <row r="13011" customFormat="1" x14ac:dyDescent="0.25"/>
    <row r="13012" customFormat="1" x14ac:dyDescent="0.25"/>
    <row r="13013" customFormat="1" x14ac:dyDescent="0.25"/>
    <row r="13014" customFormat="1" x14ac:dyDescent="0.25"/>
    <row r="13015" customFormat="1" x14ac:dyDescent="0.25"/>
    <row r="13016" customFormat="1" x14ac:dyDescent="0.25"/>
    <row r="13017" customFormat="1" x14ac:dyDescent="0.25"/>
    <row r="13018" customFormat="1" x14ac:dyDescent="0.25"/>
    <row r="13019" customFormat="1" x14ac:dyDescent="0.25"/>
    <row r="13020" customFormat="1" x14ac:dyDescent="0.25"/>
    <row r="13021" customFormat="1" x14ac:dyDescent="0.25"/>
    <row r="13022" customFormat="1" x14ac:dyDescent="0.25"/>
    <row r="13023" customFormat="1" x14ac:dyDescent="0.25"/>
    <row r="13024" customFormat="1" x14ac:dyDescent="0.25"/>
    <row r="13025" customFormat="1" x14ac:dyDescent="0.25"/>
    <row r="13026" customFormat="1" x14ac:dyDescent="0.25"/>
    <row r="13027" customFormat="1" x14ac:dyDescent="0.25"/>
    <row r="13028" customFormat="1" x14ac:dyDescent="0.25"/>
    <row r="13029" customFormat="1" x14ac:dyDescent="0.25"/>
    <row r="13030" customFormat="1" x14ac:dyDescent="0.25"/>
    <row r="13031" customFormat="1" x14ac:dyDescent="0.25"/>
    <row r="13032" customFormat="1" x14ac:dyDescent="0.25"/>
    <row r="13033" customFormat="1" x14ac:dyDescent="0.25"/>
    <row r="13034" customFormat="1" x14ac:dyDescent="0.25"/>
    <row r="13035" customFormat="1" x14ac:dyDescent="0.25"/>
    <row r="13036" customFormat="1" x14ac:dyDescent="0.25"/>
    <row r="13037" customFormat="1" x14ac:dyDescent="0.25"/>
    <row r="13038" customFormat="1" x14ac:dyDescent="0.25"/>
    <row r="13039" customFormat="1" x14ac:dyDescent="0.25"/>
    <row r="13040" customFormat="1" x14ac:dyDescent="0.25"/>
    <row r="13041" customFormat="1" x14ac:dyDescent="0.25"/>
    <row r="13042" customFormat="1" x14ac:dyDescent="0.25"/>
    <row r="13043" customFormat="1" x14ac:dyDescent="0.25"/>
    <row r="13044" customFormat="1" x14ac:dyDescent="0.25"/>
    <row r="13045" customFormat="1" x14ac:dyDescent="0.25"/>
    <row r="13046" customFormat="1" x14ac:dyDescent="0.25"/>
    <row r="13047" customFormat="1" x14ac:dyDescent="0.25"/>
    <row r="13048" customFormat="1" x14ac:dyDescent="0.25"/>
    <row r="13049" customFormat="1" x14ac:dyDescent="0.25"/>
    <row r="13050" customFormat="1" x14ac:dyDescent="0.25"/>
    <row r="13051" customFormat="1" x14ac:dyDescent="0.25"/>
    <row r="13052" customFormat="1" x14ac:dyDescent="0.25"/>
    <row r="13053" customFormat="1" x14ac:dyDescent="0.25"/>
    <row r="13054" customFormat="1" x14ac:dyDescent="0.25"/>
    <row r="13055" customFormat="1" x14ac:dyDescent="0.25"/>
    <row r="13056" customFormat="1" x14ac:dyDescent="0.25"/>
    <row r="13057" customFormat="1" x14ac:dyDescent="0.25"/>
    <row r="13058" customFormat="1" x14ac:dyDescent="0.25"/>
    <row r="13059" customFormat="1" x14ac:dyDescent="0.25"/>
    <row r="13060" customFormat="1" x14ac:dyDescent="0.25"/>
    <row r="13061" customFormat="1" x14ac:dyDescent="0.25"/>
    <row r="13062" customFormat="1" x14ac:dyDescent="0.25"/>
    <row r="13063" customFormat="1" x14ac:dyDescent="0.25"/>
    <row r="13064" customFormat="1" x14ac:dyDescent="0.25"/>
    <row r="13065" customFormat="1" x14ac:dyDescent="0.25"/>
    <row r="13066" customFormat="1" x14ac:dyDescent="0.25"/>
    <row r="13067" customFormat="1" x14ac:dyDescent="0.25"/>
    <row r="13068" customFormat="1" x14ac:dyDescent="0.25"/>
    <row r="13069" customFormat="1" x14ac:dyDescent="0.25"/>
    <row r="13070" customFormat="1" x14ac:dyDescent="0.25"/>
    <row r="13071" customFormat="1" x14ac:dyDescent="0.25"/>
    <row r="13072" customFormat="1" x14ac:dyDescent="0.25"/>
    <row r="13073" customFormat="1" x14ac:dyDescent="0.25"/>
    <row r="13074" customFormat="1" x14ac:dyDescent="0.25"/>
    <row r="13075" customFormat="1" x14ac:dyDescent="0.25"/>
    <row r="13076" customFormat="1" x14ac:dyDescent="0.25"/>
    <row r="13077" customFormat="1" x14ac:dyDescent="0.25"/>
    <row r="13078" customFormat="1" x14ac:dyDescent="0.25"/>
    <row r="13079" customFormat="1" x14ac:dyDescent="0.25"/>
    <row r="13080" customFormat="1" x14ac:dyDescent="0.25"/>
    <row r="13081" customFormat="1" x14ac:dyDescent="0.25"/>
    <row r="13082" customFormat="1" x14ac:dyDescent="0.25"/>
    <row r="13083" customFormat="1" x14ac:dyDescent="0.25"/>
    <row r="13084" customFormat="1" x14ac:dyDescent="0.25"/>
    <row r="13085" customFormat="1" x14ac:dyDescent="0.25"/>
    <row r="13086" customFormat="1" x14ac:dyDescent="0.25"/>
    <row r="13087" customFormat="1" x14ac:dyDescent="0.25"/>
    <row r="13088" customFormat="1" x14ac:dyDescent="0.25"/>
    <row r="13089" customFormat="1" x14ac:dyDescent="0.25"/>
    <row r="13090" customFormat="1" x14ac:dyDescent="0.25"/>
    <row r="13091" customFormat="1" x14ac:dyDescent="0.25"/>
    <row r="13092" customFormat="1" x14ac:dyDescent="0.25"/>
    <row r="13093" customFormat="1" x14ac:dyDescent="0.25"/>
    <row r="13094" customFormat="1" x14ac:dyDescent="0.25"/>
    <row r="13095" customFormat="1" x14ac:dyDescent="0.25"/>
    <row r="13096" customFormat="1" x14ac:dyDescent="0.25"/>
    <row r="13097" customFormat="1" x14ac:dyDescent="0.25"/>
    <row r="13098" customFormat="1" x14ac:dyDescent="0.25"/>
    <row r="13099" customFormat="1" x14ac:dyDescent="0.25"/>
    <row r="13100" customFormat="1" x14ac:dyDescent="0.25"/>
    <row r="13101" customFormat="1" x14ac:dyDescent="0.25"/>
    <row r="13102" customFormat="1" x14ac:dyDescent="0.25"/>
    <row r="13103" customFormat="1" x14ac:dyDescent="0.25"/>
    <row r="13104" customFormat="1" x14ac:dyDescent="0.25"/>
    <row r="13105" customFormat="1" x14ac:dyDescent="0.25"/>
    <row r="13106" customFormat="1" x14ac:dyDescent="0.25"/>
    <row r="13107" customFormat="1" x14ac:dyDescent="0.25"/>
    <row r="13108" customFormat="1" x14ac:dyDescent="0.25"/>
    <row r="13109" customFormat="1" x14ac:dyDescent="0.25"/>
    <row r="13110" customFormat="1" x14ac:dyDescent="0.25"/>
    <row r="13111" customFormat="1" x14ac:dyDescent="0.25"/>
    <row r="13112" customFormat="1" x14ac:dyDescent="0.25"/>
    <row r="13113" customFormat="1" x14ac:dyDescent="0.25"/>
    <row r="13114" customFormat="1" x14ac:dyDescent="0.25"/>
    <row r="13115" customFormat="1" x14ac:dyDescent="0.25"/>
    <row r="13116" customFormat="1" x14ac:dyDescent="0.25"/>
    <row r="13117" customFormat="1" x14ac:dyDescent="0.25"/>
    <row r="13118" customFormat="1" x14ac:dyDescent="0.25"/>
    <row r="13119" customFormat="1" x14ac:dyDescent="0.25"/>
    <row r="13120" customFormat="1" x14ac:dyDescent="0.25"/>
    <row r="13121" customFormat="1" x14ac:dyDescent="0.25"/>
    <row r="13122" customFormat="1" x14ac:dyDescent="0.25"/>
    <row r="13123" customFormat="1" x14ac:dyDescent="0.25"/>
    <row r="13124" customFormat="1" x14ac:dyDescent="0.25"/>
    <row r="13125" customFormat="1" x14ac:dyDescent="0.25"/>
    <row r="13126" customFormat="1" x14ac:dyDescent="0.25"/>
    <row r="13127" customFormat="1" x14ac:dyDescent="0.25"/>
    <row r="13128" customFormat="1" x14ac:dyDescent="0.25"/>
    <row r="13129" customFormat="1" x14ac:dyDescent="0.25"/>
    <row r="13130" customFormat="1" x14ac:dyDescent="0.25"/>
    <row r="13131" customFormat="1" x14ac:dyDescent="0.25"/>
    <row r="13132" customFormat="1" x14ac:dyDescent="0.25"/>
    <row r="13133" customFormat="1" x14ac:dyDescent="0.25"/>
    <row r="13134" customFormat="1" x14ac:dyDescent="0.25"/>
    <row r="13135" customFormat="1" x14ac:dyDescent="0.25"/>
    <row r="13136" customFormat="1" x14ac:dyDescent="0.25"/>
    <row r="13137" customFormat="1" x14ac:dyDescent="0.25"/>
    <row r="13138" customFormat="1" x14ac:dyDescent="0.25"/>
    <row r="13139" customFormat="1" x14ac:dyDescent="0.25"/>
    <row r="13140" customFormat="1" x14ac:dyDescent="0.25"/>
    <row r="13141" customFormat="1" x14ac:dyDescent="0.25"/>
    <row r="13142" customFormat="1" x14ac:dyDescent="0.25"/>
    <row r="13143" customFormat="1" x14ac:dyDescent="0.25"/>
    <row r="13144" customFormat="1" x14ac:dyDescent="0.25"/>
    <row r="13145" customFormat="1" x14ac:dyDescent="0.25"/>
    <row r="13146" customFormat="1" x14ac:dyDescent="0.25"/>
    <row r="13147" customFormat="1" x14ac:dyDescent="0.25"/>
    <row r="13148" customFormat="1" x14ac:dyDescent="0.25"/>
    <row r="13149" customFormat="1" x14ac:dyDescent="0.25"/>
    <row r="13150" customFormat="1" x14ac:dyDescent="0.25"/>
    <row r="13151" customFormat="1" x14ac:dyDescent="0.25"/>
    <row r="13152" customFormat="1" x14ac:dyDescent="0.25"/>
    <row r="13153" customFormat="1" x14ac:dyDescent="0.25"/>
    <row r="13154" customFormat="1" x14ac:dyDescent="0.25"/>
    <row r="13155" customFormat="1" x14ac:dyDescent="0.25"/>
    <row r="13156" customFormat="1" x14ac:dyDescent="0.25"/>
    <row r="13157" customFormat="1" x14ac:dyDescent="0.25"/>
    <row r="13158" customFormat="1" x14ac:dyDescent="0.25"/>
    <row r="13159" customFormat="1" x14ac:dyDescent="0.25"/>
    <row r="13160" customFormat="1" x14ac:dyDescent="0.25"/>
    <row r="13161" customFormat="1" x14ac:dyDescent="0.25"/>
    <row r="13162" customFormat="1" x14ac:dyDescent="0.25"/>
    <row r="13163" customFormat="1" x14ac:dyDescent="0.25"/>
    <row r="13164" customFormat="1" x14ac:dyDescent="0.25"/>
    <row r="13165" customFormat="1" x14ac:dyDescent="0.25"/>
    <row r="13166" customFormat="1" x14ac:dyDescent="0.25"/>
    <row r="13167" customFormat="1" x14ac:dyDescent="0.25"/>
    <row r="13168" customFormat="1" x14ac:dyDescent="0.25"/>
    <row r="13169" customFormat="1" x14ac:dyDescent="0.25"/>
    <row r="13170" customFormat="1" x14ac:dyDescent="0.25"/>
    <row r="13171" customFormat="1" x14ac:dyDescent="0.25"/>
    <row r="13172" customFormat="1" x14ac:dyDescent="0.25"/>
    <row r="13173" customFormat="1" x14ac:dyDescent="0.25"/>
    <row r="13174" customFormat="1" x14ac:dyDescent="0.25"/>
    <row r="13175" customFormat="1" x14ac:dyDescent="0.25"/>
    <row r="13176" customFormat="1" x14ac:dyDescent="0.25"/>
    <row r="13177" customFormat="1" x14ac:dyDescent="0.25"/>
    <row r="13178" customFormat="1" x14ac:dyDescent="0.25"/>
    <row r="13179" customFormat="1" x14ac:dyDescent="0.25"/>
    <row r="13180" customFormat="1" x14ac:dyDescent="0.25"/>
    <row r="13181" customFormat="1" x14ac:dyDescent="0.25"/>
    <row r="13182" customFormat="1" x14ac:dyDescent="0.25"/>
    <row r="13183" customFormat="1" x14ac:dyDescent="0.25"/>
    <row r="13184" customFormat="1" x14ac:dyDescent="0.25"/>
    <row r="13185" customFormat="1" x14ac:dyDescent="0.25"/>
    <row r="13186" customFormat="1" x14ac:dyDescent="0.25"/>
    <row r="13187" customFormat="1" x14ac:dyDescent="0.25"/>
    <row r="13188" customFormat="1" x14ac:dyDescent="0.25"/>
    <row r="13189" customFormat="1" x14ac:dyDescent="0.25"/>
    <row r="13190" customFormat="1" x14ac:dyDescent="0.25"/>
    <row r="13191" customFormat="1" x14ac:dyDescent="0.25"/>
    <row r="13192" customFormat="1" x14ac:dyDescent="0.25"/>
    <row r="13193" customFormat="1" x14ac:dyDescent="0.25"/>
    <row r="13194" customFormat="1" x14ac:dyDescent="0.25"/>
    <row r="13195" customFormat="1" x14ac:dyDescent="0.25"/>
    <row r="13196" customFormat="1" x14ac:dyDescent="0.25"/>
    <row r="13197" customFormat="1" x14ac:dyDescent="0.25"/>
    <row r="13198" customFormat="1" x14ac:dyDescent="0.25"/>
    <row r="13199" customFormat="1" x14ac:dyDescent="0.25"/>
    <row r="13200" customFormat="1" x14ac:dyDescent="0.25"/>
    <row r="13201" customFormat="1" x14ac:dyDescent="0.25"/>
    <row r="13202" customFormat="1" x14ac:dyDescent="0.25"/>
    <row r="13203" customFormat="1" x14ac:dyDescent="0.25"/>
    <row r="13204" customFormat="1" x14ac:dyDescent="0.25"/>
    <row r="13205" customFormat="1" x14ac:dyDescent="0.25"/>
    <row r="13206" customFormat="1" x14ac:dyDescent="0.25"/>
    <row r="13207" customFormat="1" x14ac:dyDescent="0.25"/>
    <row r="13208" customFormat="1" x14ac:dyDescent="0.25"/>
    <row r="13209" customFormat="1" x14ac:dyDescent="0.25"/>
    <row r="13210" customFormat="1" x14ac:dyDescent="0.25"/>
    <row r="13211" customFormat="1" x14ac:dyDescent="0.25"/>
    <row r="13212" customFormat="1" x14ac:dyDescent="0.25"/>
    <row r="13213" customFormat="1" x14ac:dyDescent="0.25"/>
    <row r="13214" customFormat="1" x14ac:dyDescent="0.25"/>
    <row r="13215" customFormat="1" x14ac:dyDescent="0.25"/>
    <row r="13216" customFormat="1" x14ac:dyDescent="0.25"/>
    <row r="13217" customFormat="1" x14ac:dyDescent="0.25"/>
    <row r="13218" customFormat="1" x14ac:dyDescent="0.25"/>
    <row r="13219" customFormat="1" x14ac:dyDescent="0.25"/>
    <row r="13220" customFormat="1" x14ac:dyDescent="0.25"/>
    <row r="13221" customFormat="1" x14ac:dyDescent="0.25"/>
    <row r="13222" customFormat="1" x14ac:dyDescent="0.25"/>
    <row r="13223" customFormat="1" x14ac:dyDescent="0.25"/>
    <row r="13224" customFormat="1" x14ac:dyDescent="0.25"/>
    <row r="13225" customFormat="1" x14ac:dyDescent="0.25"/>
    <row r="13226" customFormat="1" x14ac:dyDescent="0.25"/>
    <row r="13227" customFormat="1" x14ac:dyDescent="0.25"/>
    <row r="13228" customFormat="1" x14ac:dyDescent="0.25"/>
    <row r="13229" customFormat="1" x14ac:dyDescent="0.25"/>
    <row r="13230" customFormat="1" x14ac:dyDescent="0.25"/>
    <row r="13231" customFormat="1" x14ac:dyDescent="0.25"/>
    <row r="13232" customFormat="1" x14ac:dyDescent="0.25"/>
    <row r="13233" customFormat="1" x14ac:dyDescent="0.25"/>
    <row r="13234" customFormat="1" x14ac:dyDescent="0.25"/>
    <row r="13235" customFormat="1" x14ac:dyDescent="0.25"/>
    <row r="13236" customFormat="1" x14ac:dyDescent="0.25"/>
    <row r="13237" customFormat="1" x14ac:dyDescent="0.25"/>
    <row r="13238" customFormat="1" x14ac:dyDescent="0.25"/>
    <row r="13239" customFormat="1" x14ac:dyDescent="0.25"/>
    <row r="13240" customFormat="1" x14ac:dyDescent="0.25"/>
    <row r="13241" customFormat="1" x14ac:dyDescent="0.25"/>
    <row r="13242" customFormat="1" x14ac:dyDescent="0.25"/>
    <row r="13243" customFormat="1" x14ac:dyDescent="0.25"/>
    <row r="13244" customFormat="1" x14ac:dyDescent="0.25"/>
    <row r="13245" customFormat="1" x14ac:dyDescent="0.25"/>
    <row r="13246" customFormat="1" x14ac:dyDescent="0.25"/>
    <row r="13247" customFormat="1" x14ac:dyDescent="0.25"/>
    <row r="13248" customFormat="1" x14ac:dyDescent="0.25"/>
    <row r="13249" customFormat="1" x14ac:dyDescent="0.25"/>
    <row r="13250" customFormat="1" x14ac:dyDescent="0.25"/>
    <row r="13251" customFormat="1" x14ac:dyDescent="0.25"/>
    <row r="13252" customFormat="1" x14ac:dyDescent="0.25"/>
    <row r="13253" customFormat="1" x14ac:dyDescent="0.25"/>
    <row r="13254" customFormat="1" x14ac:dyDescent="0.25"/>
    <row r="13255" customFormat="1" x14ac:dyDescent="0.25"/>
    <row r="13256" customFormat="1" x14ac:dyDescent="0.25"/>
    <row r="13257" customFormat="1" x14ac:dyDescent="0.25"/>
    <row r="13258" customFormat="1" x14ac:dyDescent="0.25"/>
    <row r="13259" customFormat="1" x14ac:dyDescent="0.25"/>
    <row r="13260" customFormat="1" x14ac:dyDescent="0.25"/>
    <row r="13261" customFormat="1" x14ac:dyDescent="0.25"/>
    <row r="13262" customFormat="1" x14ac:dyDescent="0.25"/>
    <row r="13263" customFormat="1" x14ac:dyDescent="0.25"/>
    <row r="13264" customFormat="1" x14ac:dyDescent="0.25"/>
    <row r="13265" customFormat="1" x14ac:dyDescent="0.25"/>
    <row r="13266" customFormat="1" x14ac:dyDescent="0.25"/>
    <row r="13267" customFormat="1" x14ac:dyDescent="0.25"/>
    <row r="13268" customFormat="1" x14ac:dyDescent="0.25"/>
    <row r="13269" customFormat="1" x14ac:dyDescent="0.25"/>
    <row r="13270" customFormat="1" x14ac:dyDescent="0.25"/>
    <row r="13271" customFormat="1" x14ac:dyDescent="0.25"/>
    <row r="13272" customFormat="1" x14ac:dyDescent="0.25"/>
    <row r="13273" customFormat="1" x14ac:dyDescent="0.25"/>
    <row r="13274" customFormat="1" x14ac:dyDescent="0.25"/>
    <row r="13275" customFormat="1" x14ac:dyDescent="0.25"/>
    <row r="13276" customFormat="1" x14ac:dyDescent="0.25"/>
    <row r="13277" customFormat="1" x14ac:dyDescent="0.25"/>
    <row r="13278" customFormat="1" x14ac:dyDescent="0.25"/>
    <row r="13279" customFormat="1" x14ac:dyDescent="0.25"/>
    <row r="13280" customFormat="1" x14ac:dyDescent="0.25"/>
    <row r="13281" customFormat="1" x14ac:dyDescent="0.25"/>
    <row r="13282" customFormat="1" x14ac:dyDescent="0.25"/>
    <row r="13283" customFormat="1" x14ac:dyDescent="0.25"/>
    <row r="13284" customFormat="1" x14ac:dyDescent="0.25"/>
    <row r="13285" customFormat="1" x14ac:dyDescent="0.25"/>
    <row r="13286" customFormat="1" x14ac:dyDescent="0.25"/>
    <row r="13287" customFormat="1" x14ac:dyDescent="0.25"/>
    <row r="13288" customFormat="1" x14ac:dyDescent="0.25"/>
    <row r="13289" customFormat="1" x14ac:dyDescent="0.25"/>
    <row r="13290" customFormat="1" x14ac:dyDescent="0.25"/>
    <row r="13291" customFormat="1" x14ac:dyDescent="0.25"/>
    <row r="13292" customFormat="1" x14ac:dyDescent="0.25"/>
    <row r="13293" customFormat="1" x14ac:dyDescent="0.25"/>
    <row r="13294" customFormat="1" x14ac:dyDescent="0.25"/>
    <row r="13295" customFormat="1" x14ac:dyDescent="0.25"/>
    <row r="13296" customFormat="1" x14ac:dyDescent="0.25"/>
    <row r="13297" customFormat="1" x14ac:dyDescent="0.25"/>
    <row r="13298" customFormat="1" x14ac:dyDescent="0.25"/>
    <row r="13299" customFormat="1" x14ac:dyDescent="0.25"/>
    <row r="13300" customFormat="1" x14ac:dyDescent="0.25"/>
    <row r="13301" customFormat="1" x14ac:dyDescent="0.25"/>
    <row r="13302" customFormat="1" x14ac:dyDescent="0.25"/>
    <row r="13303" customFormat="1" x14ac:dyDescent="0.25"/>
    <row r="13304" customFormat="1" x14ac:dyDescent="0.25"/>
    <row r="13305" customFormat="1" x14ac:dyDescent="0.25"/>
    <row r="13306" customFormat="1" x14ac:dyDescent="0.25"/>
    <row r="13307" customFormat="1" x14ac:dyDescent="0.25"/>
    <row r="13308" customFormat="1" x14ac:dyDescent="0.25"/>
    <row r="13309" customFormat="1" x14ac:dyDescent="0.25"/>
    <row r="13310" customFormat="1" x14ac:dyDescent="0.25"/>
    <row r="13311" customFormat="1" x14ac:dyDescent="0.25"/>
    <row r="13312" customFormat="1" x14ac:dyDescent="0.25"/>
    <row r="13313" customFormat="1" x14ac:dyDescent="0.25"/>
    <row r="13314" customFormat="1" x14ac:dyDescent="0.25"/>
    <row r="13315" customFormat="1" x14ac:dyDescent="0.25"/>
    <row r="13316" customFormat="1" x14ac:dyDescent="0.25"/>
    <row r="13317" customFormat="1" x14ac:dyDescent="0.25"/>
    <row r="13318" customFormat="1" x14ac:dyDescent="0.25"/>
    <row r="13319" customFormat="1" x14ac:dyDescent="0.25"/>
    <row r="13320" customFormat="1" x14ac:dyDescent="0.25"/>
    <row r="13321" customFormat="1" x14ac:dyDescent="0.25"/>
    <row r="13322" customFormat="1" x14ac:dyDescent="0.25"/>
    <row r="13323" customFormat="1" x14ac:dyDescent="0.25"/>
    <row r="13324" customFormat="1" x14ac:dyDescent="0.25"/>
    <row r="13325" customFormat="1" x14ac:dyDescent="0.25"/>
    <row r="13326" customFormat="1" x14ac:dyDescent="0.25"/>
    <row r="13327" customFormat="1" x14ac:dyDescent="0.25"/>
    <row r="13328" customFormat="1" x14ac:dyDescent="0.25"/>
    <row r="13329" customFormat="1" x14ac:dyDescent="0.25"/>
    <row r="13330" customFormat="1" x14ac:dyDescent="0.25"/>
    <row r="13331" customFormat="1" x14ac:dyDescent="0.25"/>
    <row r="13332" customFormat="1" x14ac:dyDescent="0.25"/>
    <row r="13333" customFormat="1" x14ac:dyDescent="0.25"/>
    <row r="13334" customFormat="1" x14ac:dyDescent="0.25"/>
    <row r="13335" customFormat="1" x14ac:dyDescent="0.25"/>
    <row r="13336" customFormat="1" x14ac:dyDescent="0.25"/>
    <row r="13337" customFormat="1" x14ac:dyDescent="0.25"/>
    <row r="13338" customFormat="1" x14ac:dyDescent="0.25"/>
    <row r="13339" customFormat="1" x14ac:dyDescent="0.25"/>
    <row r="13340" customFormat="1" x14ac:dyDescent="0.25"/>
    <row r="13341" customFormat="1" x14ac:dyDescent="0.25"/>
    <row r="13342" customFormat="1" x14ac:dyDescent="0.25"/>
    <row r="13343" customFormat="1" x14ac:dyDescent="0.25"/>
    <row r="13344" customFormat="1" x14ac:dyDescent="0.25"/>
    <row r="13345" customFormat="1" x14ac:dyDescent="0.25"/>
    <row r="13346" customFormat="1" x14ac:dyDescent="0.25"/>
    <row r="13347" customFormat="1" x14ac:dyDescent="0.25"/>
    <row r="13348" customFormat="1" x14ac:dyDescent="0.25"/>
    <row r="13349" customFormat="1" x14ac:dyDescent="0.25"/>
    <row r="13350" customFormat="1" x14ac:dyDescent="0.25"/>
    <row r="13351" customFormat="1" x14ac:dyDescent="0.25"/>
    <row r="13352" customFormat="1" x14ac:dyDescent="0.25"/>
    <row r="13353" customFormat="1" x14ac:dyDescent="0.25"/>
    <row r="13354" customFormat="1" x14ac:dyDescent="0.25"/>
    <row r="13355" customFormat="1" x14ac:dyDescent="0.25"/>
    <row r="13356" customFormat="1" x14ac:dyDescent="0.25"/>
    <row r="13357" customFormat="1" x14ac:dyDescent="0.25"/>
    <row r="13358" customFormat="1" x14ac:dyDescent="0.25"/>
    <row r="13359" customFormat="1" x14ac:dyDescent="0.25"/>
    <row r="13360" customFormat="1" x14ac:dyDescent="0.25"/>
    <row r="13361" customFormat="1" x14ac:dyDescent="0.25"/>
    <row r="13362" customFormat="1" x14ac:dyDescent="0.25"/>
    <row r="13363" customFormat="1" x14ac:dyDescent="0.25"/>
    <row r="13364" customFormat="1" x14ac:dyDescent="0.25"/>
    <row r="13365" customFormat="1" x14ac:dyDescent="0.25"/>
    <row r="13366" customFormat="1" x14ac:dyDescent="0.25"/>
    <row r="13367" customFormat="1" x14ac:dyDescent="0.25"/>
    <row r="13368" customFormat="1" x14ac:dyDescent="0.25"/>
    <row r="13369" customFormat="1" x14ac:dyDescent="0.25"/>
    <row r="13370" customFormat="1" x14ac:dyDescent="0.25"/>
    <row r="13371" customFormat="1" x14ac:dyDescent="0.25"/>
    <row r="13372" customFormat="1" x14ac:dyDescent="0.25"/>
    <row r="13373" customFormat="1" x14ac:dyDescent="0.25"/>
    <row r="13374" customFormat="1" x14ac:dyDescent="0.25"/>
    <row r="13375" customFormat="1" x14ac:dyDescent="0.25"/>
    <row r="13376" customFormat="1" x14ac:dyDescent="0.25"/>
    <row r="13377" customFormat="1" x14ac:dyDescent="0.25"/>
    <row r="13378" customFormat="1" x14ac:dyDescent="0.25"/>
    <row r="13379" customFormat="1" x14ac:dyDescent="0.25"/>
    <row r="13380" customFormat="1" x14ac:dyDescent="0.25"/>
    <row r="13381" customFormat="1" x14ac:dyDescent="0.25"/>
    <row r="13382" customFormat="1" x14ac:dyDescent="0.25"/>
    <row r="13383" customFormat="1" x14ac:dyDescent="0.25"/>
    <row r="13384" customFormat="1" x14ac:dyDescent="0.25"/>
    <row r="13385" customFormat="1" x14ac:dyDescent="0.25"/>
    <row r="13386" customFormat="1" x14ac:dyDescent="0.25"/>
    <row r="13387" customFormat="1" x14ac:dyDescent="0.25"/>
    <row r="13388" customFormat="1" x14ac:dyDescent="0.25"/>
    <row r="13389" customFormat="1" x14ac:dyDescent="0.25"/>
    <row r="13390" customFormat="1" x14ac:dyDescent="0.25"/>
    <row r="13391" customFormat="1" x14ac:dyDescent="0.25"/>
    <row r="13392" customFormat="1" x14ac:dyDescent="0.25"/>
    <row r="13393" customFormat="1" x14ac:dyDescent="0.25"/>
    <row r="13394" customFormat="1" x14ac:dyDescent="0.25"/>
    <row r="13395" customFormat="1" x14ac:dyDescent="0.25"/>
    <row r="13396" customFormat="1" x14ac:dyDescent="0.25"/>
    <row r="13397" customFormat="1" x14ac:dyDescent="0.25"/>
    <row r="13398" customFormat="1" x14ac:dyDescent="0.25"/>
    <row r="13399" customFormat="1" x14ac:dyDescent="0.25"/>
    <row r="13400" customFormat="1" x14ac:dyDescent="0.25"/>
    <row r="13401" customFormat="1" x14ac:dyDescent="0.25"/>
    <row r="13402" customFormat="1" x14ac:dyDescent="0.25"/>
    <row r="13403" customFormat="1" x14ac:dyDescent="0.25"/>
    <row r="13404" customFormat="1" x14ac:dyDescent="0.25"/>
    <row r="13405" customFormat="1" x14ac:dyDescent="0.25"/>
    <row r="13406" customFormat="1" x14ac:dyDescent="0.25"/>
    <row r="13407" customFormat="1" x14ac:dyDescent="0.25"/>
    <row r="13408" customFormat="1" x14ac:dyDescent="0.25"/>
    <row r="13409" customFormat="1" x14ac:dyDescent="0.25"/>
    <row r="13410" customFormat="1" x14ac:dyDescent="0.25"/>
    <row r="13411" customFormat="1" x14ac:dyDescent="0.25"/>
    <row r="13412" customFormat="1" x14ac:dyDescent="0.25"/>
    <row r="13413" customFormat="1" x14ac:dyDescent="0.25"/>
    <row r="13414" customFormat="1" x14ac:dyDescent="0.25"/>
    <row r="13415" customFormat="1" x14ac:dyDescent="0.25"/>
    <row r="13416" customFormat="1" x14ac:dyDescent="0.25"/>
    <row r="13417" customFormat="1" x14ac:dyDescent="0.25"/>
    <row r="13418" customFormat="1" x14ac:dyDescent="0.25"/>
    <row r="13419" customFormat="1" x14ac:dyDescent="0.25"/>
    <row r="13420" customFormat="1" x14ac:dyDescent="0.25"/>
    <row r="13421" customFormat="1" x14ac:dyDescent="0.25"/>
    <row r="13422" customFormat="1" x14ac:dyDescent="0.25"/>
    <row r="13423" customFormat="1" x14ac:dyDescent="0.25"/>
    <row r="13424" customFormat="1" x14ac:dyDescent="0.25"/>
    <row r="13425" customFormat="1" x14ac:dyDescent="0.25"/>
    <row r="13426" customFormat="1" x14ac:dyDescent="0.25"/>
    <row r="13427" customFormat="1" x14ac:dyDescent="0.25"/>
    <row r="13428" customFormat="1" x14ac:dyDescent="0.25"/>
    <row r="13429" customFormat="1" x14ac:dyDescent="0.25"/>
    <row r="13430" customFormat="1" x14ac:dyDescent="0.25"/>
    <row r="13431" customFormat="1" x14ac:dyDescent="0.25"/>
    <row r="13432" customFormat="1" x14ac:dyDescent="0.25"/>
    <row r="13433" customFormat="1" x14ac:dyDescent="0.25"/>
    <row r="13434" customFormat="1" x14ac:dyDescent="0.25"/>
    <row r="13435" customFormat="1" x14ac:dyDescent="0.25"/>
    <row r="13436" customFormat="1" x14ac:dyDescent="0.25"/>
    <row r="13437" customFormat="1" x14ac:dyDescent="0.25"/>
    <row r="13438" customFormat="1" x14ac:dyDescent="0.25"/>
    <row r="13439" customFormat="1" x14ac:dyDescent="0.25"/>
    <row r="13440" customFormat="1" x14ac:dyDescent="0.25"/>
    <row r="13441" customFormat="1" x14ac:dyDescent="0.25"/>
    <row r="13442" customFormat="1" x14ac:dyDescent="0.25"/>
    <row r="13443" customFormat="1" x14ac:dyDescent="0.25"/>
    <row r="13444" customFormat="1" x14ac:dyDescent="0.25"/>
    <row r="13445" customFormat="1" x14ac:dyDescent="0.25"/>
    <row r="13446" customFormat="1" x14ac:dyDescent="0.25"/>
    <row r="13447" customFormat="1" x14ac:dyDescent="0.25"/>
    <row r="13448" customFormat="1" x14ac:dyDescent="0.25"/>
    <row r="13449" customFormat="1" x14ac:dyDescent="0.25"/>
    <row r="13450" customFormat="1" x14ac:dyDescent="0.25"/>
    <row r="13451" customFormat="1" x14ac:dyDescent="0.25"/>
    <row r="13452" customFormat="1" x14ac:dyDescent="0.25"/>
    <row r="13453" customFormat="1" x14ac:dyDescent="0.25"/>
    <row r="13454" customFormat="1" x14ac:dyDescent="0.25"/>
    <row r="13455" customFormat="1" x14ac:dyDescent="0.25"/>
    <row r="13456" customFormat="1" x14ac:dyDescent="0.25"/>
    <row r="13457" customFormat="1" x14ac:dyDescent="0.25"/>
    <row r="13458" customFormat="1" x14ac:dyDescent="0.25"/>
    <row r="13459" customFormat="1" x14ac:dyDescent="0.25"/>
    <row r="13460" customFormat="1" x14ac:dyDescent="0.25"/>
    <row r="13461" customFormat="1" x14ac:dyDescent="0.25"/>
    <row r="13462" customFormat="1" x14ac:dyDescent="0.25"/>
    <row r="13463" customFormat="1" x14ac:dyDescent="0.25"/>
    <row r="13464" customFormat="1" x14ac:dyDescent="0.25"/>
    <row r="13465" customFormat="1" x14ac:dyDescent="0.25"/>
    <row r="13466" customFormat="1" x14ac:dyDescent="0.25"/>
    <row r="13467" customFormat="1" x14ac:dyDescent="0.25"/>
    <row r="13468" customFormat="1" x14ac:dyDescent="0.25"/>
    <row r="13469" customFormat="1" x14ac:dyDescent="0.25"/>
    <row r="13470" customFormat="1" x14ac:dyDescent="0.25"/>
    <row r="13471" customFormat="1" x14ac:dyDescent="0.25"/>
    <row r="13472" customFormat="1" x14ac:dyDescent="0.25"/>
    <row r="13473" customFormat="1" x14ac:dyDescent="0.25"/>
    <row r="13474" customFormat="1" x14ac:dyDescent="0.25"/>
    <row r="13475" customFormat="1" x14ac:dyDescent="0.25"/>
    <row r="13476" customFormat="1" x14ac:dyDescent="0.25"/>
    <row r="13477" customFormat="1" x14ac:dyDescent="0.25"/>
    <row r="13478" customFormat="1" x14ac:dyDescent="0.25"/>
    <row r="13479" customFormat="1" x14ac:dyDescent="0.25"/>
    <row r="13480" customFormat="1" x14ac:dyDescent="0.25"/>
    <row r="13481" customFormat="1" x14ac:dyDescent="0.25"/>
    <row r="13482" customFormat="1" x14ac:dyDescent="0.25"/>
    <row r="13483" customFormat="1" x14ac:dyDescent="0.25"/>
    <row r="13484" customFormat="1" x14ac:dyDescent="0.25"/>
    <row r="13485" customFormat="1" x14ac:dyDescent="0.25"/>
    <row r="13486" customFormat="1" x14ac:dyDescent="0.25"/>
    <row r="13487" customFormat="1" x14ac:dyDescent="0.25"/>
    <row r="13488" customFormat="1" x14ac:dyDescent="0.25"/>
    <row r="13489" customFormat="1" x14ac:dyDescent="0.25"/>
    <row r="13490" customFormat="1" x14ac:dyDescent="0.25"/>
    <row r="13491" customFormat="1" x14ac:dyDescent="0.25"/>
    <row r="13492" customFormat="1" x14ac:dyDescent="0.25"/>
    <row r="13493" customFormat="1" x14ac:dyDescent="0.25"/>
    <row r="13494" customFormat="1" x14ac:dyDescent="0.25"/>
    <row r="13495" customFormat="1" x14ac:dyDescent="0.25"/>
    <row r="13496" customFormat="1" x14ac:dyDescent="0.25"/>
    <row r="13497" customFormat="1" x14ac:dyDescent="0.25"/>
    <row r="13498" customFormat="1" x14ac:dyDescent="0.25"/>
    <row r="13499" customFormat="1" x14ac:dyDescent="0.25"/>
    <row r="13500" customFormat="1" x14ac:dyDescent="0.25"/>
    <row r="13501" customFormat="1" x14ac:dyDescent="0.25"/>
    <row r="13502" customFormat="1" x14ac:dyDescent="0.25"/>
    <row r="13503" customFormat="1" x14ac:dyDescent="0.25"/>
    <row r="13504" customFormat="1" x14ac:dyDescent="0.25"/>
    <row r="13505" customFormat="1" x14ac:dyDescent="0.25"/>
    <row r="13506" customFormat="1" x14ac:dyDescent="0.25"/>
    <row r="13507" customFormat="1" x14ac:dyDescent="0.25"/>
    <row r="13508" customFormat="1" x14ac:dyDescent="0.25"/>
    <row r="13509" customFormat="1" x14ac:dyDescent="0.25"/>
    <row r="13510" customFormat="1" x14ac:dyDescent="0.25"/>
    <row r="13511" customFormat="1" x14ac:dyDescent="0.25"/>
    <row r="13512" customFormat="1" x14ac:dyDescent="0.25"/>
    <row r="13513" customFormat="1" x14ac:dyDescent="0.25"/>
    <row r="13514" customFormat="1" x14ac:dyDescent="0.25"/>
    <row r="13515" customFormat="1" x14ac:dyDescent="0.25"/>
    <row r="13516" customFormat="1" x14ac:dyDescent="0.25"/>
    <row r="13517" customFormat="1" x14ac:dyDescent="0.25"/>
    <row r="13518" customFormat="1" x14ac:dyDescent="0.25"/>
    <row r="13519" customFormat="1" x14ac:dyDescent="0.25"/>
    <row r="13520" customFormat="1" x14ac:dyDescent="0.25"/>
    <row r="13521" customFormat="1" x14ac:dyDescent="0.25"/>
    <row r="13522" customFormat="1" x14ac:dyDescent="0.25"/>
    <row r="13523" customFormat="1" x14ac:dyDescent="0.25"/>
    <row r="13524" customFormat="1" x14ac:dyDescent="0.25"/>
    <row r="13525" customFormat="1" x14ac:dyDescent="0.25"/>
    <row r="13526" customFormat="1" x14ac:dyDescent="0.25"/>
    <row r="13527" customFormat="1" x14ac:dyDescent="0.25"/>
    <row r="13528" customFormat="1" x14ac:dyDescent="0.25"/>
    <row r="13529" customFormat="1" x14ac:dyDescent="0.25"/>
    <row r="13530" customFormat="1" x14ac:dyDescent="0.25"/>
    <row r="13531" customFormat="1" x14ac:dyDescent="0.25"/>
    <row r="13532" customFormat="1" x14ac:dyDescent="0.25"/>
    <row r="13533" customFormat="1" x14ac:dyDescent="0.25"/>
    <row r="13534" customFormat="1" x14ac:dyDescent="0.25"/>
    <row r="13535" customFormat="1" x14ac:dyDescent="0.25"/>
    <row r="13536" customFormat="1" x14ac:dyDescent="0.25"/>
    <row r="13537" customFormat="1" x14ac:dyDescent="0.25"/>
    <row r="13538" customFormat="1" x14ac:dyDescent="0.25"/>
    <row r="13539" customFormat="1" x14ac:dyDescent="0.25"/>
    <row r="13540" customFormat="1" x14ac:dyDescent="0.25"/>
    <row r="13541" customFormat="1" x14ac:dyDescent="0.25"/>
    <row r="13542" customFormat="1" x14ac:dyDescent="0.25"/>
    <row r="13543" customFormat="1" x14ac:dyDescent="0.25"/>
    <row r="13544" customFormat="1" x14ac:dyDescent="0.25"/>
    <row r="13545" customFormat="1" x14ac:dyDescent="0.25"/>
    <row r="13546" customFormat="1" x14ac:dyDescent="0.25"/>
    <row r="13547" customFormat="1" x14ac:dyDescent="0.25"/>
    <row r="13548" customFormat="1" x14ac:dyDescent="0.25"/>
    <row r="13549" customFormat="1" x14ac:dyDescent="0.25"/>
    <row r="13550" customFormat="1" x14ac:dyDescent="0.25"/>
    <row r="13551" customFormat="1" x14ac:dyDescent="0.25"/>
    <row r="13552" customFormat="1" x14ac:dyDescent="0.25"/>
    <row r="13553" customFormat="1" x14ac:dyDescent="0.25"/>
    <row r="13554" customFormat="1" x14ac:dyDescent="0.25"/>
    <row r="13555" customFormat="1" x14ac:dyDescent="0.25"/>
    <row r="13556" customFormat="1" x14ac:dyDescent="0.25"/>
    <row r="13557" customFormat="1" x14ac:dyDescent="0.25"/>
    <row r="13558" customFormat="1" x14ac:dyDescent="0.25"/>
    <row r="13559" customFormat="1" x14ac:dyDescent="0.25"/>
    <row r="13560" customFormat="1" x14ac:dyDescent="0.25"/>
    <row r="13561" customFormat="1" x14ac:dyDescent="0.25"/>
    <row r="13562" customFormat="1" x14ac:dyDescent="0.25"/>
    <row r="13563" customFormat="1" x14ac:dyDescent="0.25"/>
    <row r="13564" customFormat="1" x14ac:dyDescent="0.25"/>
    <row r="13565" customFormat="1" x14ac:dyDescent="0.25"/>
    <row r="13566" customFormat="1" x14ac:dyDescent="0.25"/>
    <row r="13567" customFormat="1" x14ac:dyDescent="0.25"/>
    <row r="13568" customFormat="1" x14ac:dyDescent="0.25"/>
    <row r="13569" customFormat="1" x14ac:dyDescent="0.25"/>
    <row r="13570" customFormat="1" x14ac:dyDescent="0.25"/>
    <row r="13571" customFormat="1" x14ac:dyDescent="0.25"/>
    <row r="13572" customFormat="1" x14ac:dyDescent="0.25"/>
    <row r="13573" customFormat="1" x14ac:dyDescent="0.25"/>
    <row r="13574" customFormat="1" x14ac:dyDescent="0.25"/>
    <row r="13575" customFormat="1" x14ac:dyDescent="0.25"/>
    <row r="13576" customFormat="1" x14ac:dyDescent="0.25"/>
    <row r="13577" customFormat="1" x14ac:dyDescent="0.25"/>
    <row r="13578" customFormat="1" x14ac:dyDescent="0.25"/>
    <row r="13579" customFormat="1" x14ac:dyDescent="0.25"/>
    <row r="13580" customFormat="1" x14ac:dyDescent="0.25"/>
    <row r="13581" customFormat="1" x14ac:dyDescent="0.25"/>
    <row r="13582" customFormat="1" x14ac:dyDescent="0.25"/>
    <row r="13583" customFormat="1" x14ac:dyDescent="0.25"/>
    <row r="13584" customFormat="1" x14ac:dyDescent="0.25"/>
    <row r="13585" customFormat="1" x14ac:dyDescent="0.25"/>
    <row r="13586" customFormat="1" x14ac:dyDescent="0.25"/>
    <row r="13587" customFormat="1" x14ac:dyDescent="0.25"/>
    <row r="13588" customFormat="1" x14ac:dyDescent="0.25"/>
    <row r="13589" customFormat="1" x14ac:dyDescent="0.25"/>
    <row r="13590" customFormat="1" x14ac:dyDescent="0.25"/>
    <row r="13591" customFormat="1" x14ac:dyDescent="0.25"/>
    <row r="13592" customFormat="1" x14ac:dyDescent="0.25"/>
    <row r="13593" customFormat="1" x14ac:dyDescent="0.25"/>
    <row r="13594" customFormat="1" x14ac:dyDescent="0.25"/>
    <row r="13595" customFormat="1" x14ac:dyDescent="0.25"/>
    <row r="13596" customFormat="1" x14ac:dyDescent="0.25"/>
    <row r="13597" customFormat="1" x14ac:dyDescent="0.25"/>
    <row r="13598" customFormat="1" x14ac:dyDescent="0.25"/>
    <row r="13599" customFormat="1" x14ac:dyDescent="0.25"/>
    <row r="13600" customFormat="1" x14ac:dyDescent="0.25"/>
    <row r="13601" customFormat="1" x14ac:dyDescent="0.25"/>
    <row r="13602" customFormat="1" x14ac:dyDescent="0.25"/>
    <row r="13603" customFormat="1" x14ac:dyDescent="0.25"/>
    <row r="13604" customFormat="1" x14ac:dyDescent="0.25"/>
    <row r="13605" customFormat="1" x14ac:dyDescent="0.25"/>
    <row r="13606" customFormat="1" x14ac:dyDescent="0.25"/>
    <row r="13607" customFormat="1" x14ac:dyDescent="0.25"/>
    <row r="13608" customFormat="1" x14ac:dyDescent="0.25"/>
    <row r="13609" customFormat="1" x14ac:dyDescent="0.25"/>
    <row r="13610" customFormat="1" x14ac:dyDescent="0.25"/>
    <row r="13611" customFormat="1" x14ac:dyDescent="0.25"/>
    <row r="13612" customFormat="1" x14ac:dyDescent="0.25"/>
    <row r="13613" customFormat="1" x14ac:dyDescent="0.25"/>
    <row r="13614" customFormat="1" x14ac:dyDescent="0.25"/>
    <row r="13615" customFormat="1" x14ac:dyDescent="0.25"/>
    <row r="13616" customFormat="1" x14ac:dyDescent="0.25"/>
    <row r="13617" customFormat="1" x14ac:dyDescent="0.25"/>
    <row r="13618" customFormat="1" x14ac:dyDescent="0.25"/>
    <row r="13619" customFormat="1" x14ac:dyDescent="0.25"/>
    <row r="13620" customFormat="1" x14ac:dyDescent="0.25"/>
    <row r="13621" customFormat="1" x14ac:dyDescent="0.25"/>
    <row r="13622" customFormat="1" x14ac:dyDescent="0.25"/>
    <row r="13623" customFormat="1" x14ac:dyDescent="0.25"/>
    <row r="13624" customFormat="1" x14ac:dyDescent="0.25"/>
    <row r="13625" customFormat="1" x14ac:dyDescent="0.25"/>
    <row r="13626" customFormat="1" x14ac:dyDescent="0.25"/>
    <row r="13627" customFormat="1" x14ac:dyDescent="0.25"/>
    <row r="13628" customFormat="1" x14ac:dyDescent="0.25"/>
    <row r="13629" customFormat="1" x14ac:dyDescent="0.25"/>
    <row r="13630" customFormat="1" x14ac:dyDescent="0.25"/>
    <row r="13631" customFormat="1" x14ac:dyDescent="0.25"/>
    <row r="13632" customFormat="1" x14ac:dyDescent="0.25"/>
    <row r="13633" customFormat="1" x14ac:dyDescent="0.25"/>
    <row r="13634" customFormat="1" x14ac:dyDescent="0.25"/>
    <row r="13635" customFormat="1" x14ac:dyDescent="0.25"/>
    <row r="13636" customFormat="1" x14ac:dyDescent="0.25"/>
    <row r="13637" customFormat="1" x14ac:dyDescent="0.25"/>
    <row r="13638" customFormat="1" x14ac:dyDescent="0.25"/>
    <row r="13639" customFormat="1" x14ac:dyDescent="0.25"/>
    <row r="13640" customFormat="1" x14ac:dyDescent="0.25"/>
    <row r="13641" customFormat="1" x14ac:dyDescent="0.25"/>
    <row r="13642" customFormat="1" x14ac:dyDescent="0.25"/>
    <row r="13643" customFormat="1" x14ac:dyDescent="0.25"/>
    <row r="13644" customFormat="1" x14ac:dyDescent="0.25"/>
    <row r="13645" customFormat="1" x14ac:dyDescent="0.25"/>
    <row r="13646" customFormat="1" x14ac:dyDescent="0.25"/>
    <row r="13647" customFormat="1" x14ac:dyDescent="0.25"/>
    <row r="13648" customFormat="1" x14ac:dyDescent="0.25"/>
    <row r="13649" customFormat="1" x14ac:dyDescent="0.25"/>
    <row r="13650" customFormat="1" x14ac:dyDescent="0.25"/>
    <row r="13651" customFormat="1" x14ac:dyDescent="0.25"/>
    <row r="13652" customFormat="1" x14ac:dyDescent="0.25"/>
    <row r="13653" customFormat="1" x14ac:dyDescent="0.25"/>
    <row r="13654" customFormat="1" x14ac:dyDescent="0.25"/>
    <row r="13655" customFormat="1" x14ac:dyDescent="0.25"/>
    <row r="13656" customFormat="1" x14ac:dyDescent="0.25"/>
    <row r="13657" customFormat="1" x14ac:dyDescent="0.25"/>
    <row r="13658" customFormat="1" x14ac:dyDescent="0.25"/>
    <row r="13659" customFormat="1" x14ac:dyDescent="0.25"/>
    <row r="13660" customFormat="1" x14ac:dyDescent="0.25"/>
    <row r="13661" customFormat="1" x14ac:dyDescent="0.25"/>
    <row r="13662" customFormat="1" x14ac:dyDescent="0.25"/>
    <row r="13663" customFormat="1" x14ac:dyDescent="0.25"/>
    <row r="13664" customFormat="1" x14ac:dyDescent="0.25"/>
    <row r="13665" customFormat="1" x14ac:dyDescent="0.25"/>
    <row r="13666" customFormat="1" x14ac:dyDescent="0.25"/>
    <row r="13667" customFormat="1" x14ac:dyDescent="0.25"/>
    <row r="13668" customFormat="1" x14ac:dyDescent="0.25"/>
    <row r="13669" customFormat="1" x14ac:dyDescent="0.25"/>
    <row r="13670" customFormat="1" x14ac:dyDescent="0.25"/>
    <row r="13671" customFormat="1" x14ac:dyDescent="0.25"/>
    <row r="13672" customFormat="1" x14ac:dyDescent="0.25"/>
    <row r="13673" customFormat="1" x14ac:dyDescent="0.25"/>
    <row r="13674" customFormat="1" x14ac:dyDescent="0.25"/>
    <row r="13675" customFormat="1" x14ac:dyDescent="0.25"/>
    <row r="13676" customFormat="1" x14ac:dyDescent="0.25"/>
    <row r="13677" customFormat="1" x14ac:dyDescent="0.25"/>
    <row r="13678" customFormat="1" x14ac:dyDescent="0.25"/>
    <row r="13679" customFormat="1" x14ac:dyDescent="0.25"/>
    <row r="13680" customFormat="1" x14ac:dyDescent="0.25"/>
    <row r="13681" customFormat="1" x14ac:dyDescent="0.25"/>
    <row r="13682" customFormat="1" x14ac:dyDescent="0.25"/>
    <row r="13683" customFormat="1" x14ac:dyDescent="0.25"/>
    <row r="13684" customFormat="1" x14ac:dyDescent="0.25"/>
    <row r="13685" customFormat="1" x14ac:dyDescent="0.25"/>
    <row r="13686" customFormat="1" x14ac:dyDescent="0.25"/>
    <row r="13687" customFormat="1" x14ac:dyDescent="0.25"/>
    <row r="13688" customFormat="1" x14ac:dyDescent="0.25"/>
    <row r="13689" customFormat="1" x14ac:dyDescent="0.25"/>
    <row r="13690" customFormat="1" x14ac:dyDescent="0.25"/>
    <row r="13691" customFormat="1" x14ac:dyDescent="0.25"/>
    <row r="13692" customFormat="1" x14ac:dyDescent="0.25"/>
    <row r="13693" customFormat="1" x14ac:dyDescent="0.25"/>
    <row r="13694" customFormat="1" x14ac:dyDescent="0.25"/>
    <row r="13695" customFormat="1" x14ac:dyDescent="0.25"/>
    <row r="13696" customFormat="1" x14ac:dyDescent="0.25"/>
    <row r="13697" customFormat="1" x14ac:dyDescent="0.25"/>
    <row r="13698" customFormat="1" x14ac:dyDescent="0.25"/>
    <row r="13699" customFormat="1" x14ac:dyDescent="0.25"/>
    <row r="13700" customFormat="1" x14ac:dyDescent="0.25"/>
    <row r="13701" customFormat="1" x14ac:dyDescent="0.25"/>
    <row r="13702" customFormat="1" x14ac:dyDescent="0.25"/>
    <row r="13703" customFormat="1" x14ac:dyDescent="0.25"/>
    <row r="13704" customFormat="1" x14ac:dyDescent="0.25"/>
    <row r="13705" customFormat="1" x14ac:dyDescent="0.25"/>
    <row r="13706" customFormat="1" x14ac:dyDescent="0.25"/>
    <row r="13707" customFormat="1" x14ac:dyDescent="0.25"/>
    <row r="13708" customFormat="1" x14ac:dyDescent="0.25"/>
    <row r="13709" customFormat="1" x14ac:dyDescent="0.25"/>
    <row r="13710" customFormat="1" x14ac:dyDescent="0.25"/>
    <row r="13711" customFormat="1" x14ac:dyDescent="0.25"/>
    <row r="13712" customFormat="1" x14ac:dyDescent="0.25"/>
    <row r="13713" customFormat="1" x14ac:dyDescent="0.25"/>
    <row r="13714" customFormat="1" x14ac:dyDescent="0.25"/>
    <row r="13715" customFormat="1" x14ac:dyDescent="0.25"/>
    <row r="13716" customFormat="1" x14ac:dyDescent="0.25"/>
    <row r="13717" customFormat="1" x14ac:dyDescent="0.25"/>
    <row r="13718" customFormat="1" x14ac:dyDescent="0.25"/>
    <row r="13719" customFormat="1" x14ac:dyDescent="0.25"/>
    <row r="13720" customFormat="1" x14ac:dyDescent="0.25"/>
    <row r="13721" customFormat="1" x14ac:dyDescent="0.25"/>
    <row r="13722" customFormat="1" x14ac:dyDescent="0.25"/>
    <row r="13723" customFormat="1" x14ac:dyDescent="0.25"/>
    <row r="13724" customFormat="1" x14ac:dyDescent="0.25"/>
    <row r="13725" customFormat="1" x14ac:dyDescent="0.25"/>
    <row r="13726" customFormat="1" x14ac:dyDescent="0.25"/>
    <row r="13727" customFormat="1" x14ac:dyDescent="0.25"/>
    <row r="13728" customFormat="1" x14ac:dyDescent="0.25"/>
    <row r="13729" customFormat="1" x14ac:dyDescent="0.25"/>
    <row r="13730" customFormat="1" x14ac:dyDescent="0.25"/>
    <row r="13731" customFormat="1" x14ac:dyDescent="0.25"/>
    <row r="13732" customFormat="1" x14ac:dyDescent="0.25"/>
    <row r="13733" customFormat="1" x14ac:dyDescent="0.25"/>
    <row r="13734" customFormat="1" x14ac:dyDescent="0.25"/>
    <row r="13735" customFormat="1" x14ac:dyDescent="0.25"/>
    <row r="13736" customFormat="1" x14ac:dyDescent="0.25"/>
    <row r="13737" customFormat="1" x14ac:dyDescent="0.25"/>
    <row r="13738" customFormat="1" x14ac:dyDescent="0.25"/>
    <row r="13739" customFormat="1" x14ac:dyDescent="0.25"/>
    <row r="13740" customFormat="1" x14ac:dyDescent="0.25"/>
    <row r="13741" customFormat="1" x14ac:dyDescent="0.25"/>
    <row r="13742" customFormat="1" x14ac:dyDescent="0.25"/>
    <row r="13743" customFormat="1" x14ac:dyDescent="0.25"/>
    <row r="13744" customFormat="1" x14ac:dyDescent="0.25"/>
    <row r="13745" customFormat="1" x14ac:dyDescent="0.25"/>
    <row r="13746" customFormat="1" x14ac:dyDescent="0.25"/>
    <row r="13747" customFormat="1" x14ac:dyDescent="0.25"/>
    <row r="13748" customFormat="1" x14ac:dyDescent="0.25"/>
    <row r="13749" customFormat="1" x14ac:dyDescent="0.25"/>
    <row r="13750" customFormat="1" x14ac:dyDescent="0.25"/>
    <row r="13751" customFormat="1" x14ac:dyDescent="0.25"/>
    <row r="13752" customFormat="1" x14ac:dyDescent="0.25"/>
    <row r="13753" customFormat="1" x14ac:dyDescent="0.25"/>
    <row r="13754" customFormat="1" x14ac:dyDescent="0.25"/>
    <row r="13755" customFormat="1" x14ac:dyDescent="0.25"/>
    <row r="13756" customFormat="1" x14ac:dyDescent="0.25"/>
    <row r="13757" customFormat="1" x14ac:dyDescent="0.25"/>
    <row r="13758" customFormat="1" x14ac:dyDescent="0.25"/>
    <row r="13759" customFormat="1" x14ac:dyDescent="0.25"/>
    <row r="13760" customFormat="1" x14ac:dyDescent="0.25"/>
    <row r="13761" customFormat="1" x14ac:dyDescent="0.25"/>
    <row r="13762" customFormat="1" x14ac:dyDescent="0.25"/>
    <row r="13763" customFormat="1" x14ac:dyDescent="0.25"/>
    <row r="13764" customFormat="1" x14ac:dyDescent="0.25"/>
    <row r="13765" customFormat="1" x14ac:dyDescent="0.25"/>
    <row r="13766" customFormat="1" x14ac:dyDescent="0.25"/>
    <row r="13767" customFormat="1" x14ac:dyDescent="0.25"/>
    <row r="13768" customFormat="1" x14ac:dyDescent="0.25"/>
    <row r="13769" customFormat="1" x14ac:dyDescent="0.25"/>
    <row r="13770" customFormat="1" x14ac:dyDescent="0.25"/>
    <row r="13771" customFormat="1" x14ac:dyDescent="0.25"/>
    <row r="13772" customFormat="1" x14ac:dyDescent="0.25"/>
    <row r="13773" customFormat="1" x14ac:dyDescent="0.25"/>
    <row r="13774" customFormat="1" x14ac:dyDescent="0.25"/>
    <row r="13775" customFormat="1" x14ac:dyDescent="0.25"/>
    <row r="13776" customFormat="1" x14ac:dyDescent="0.25"/>
    <row r="13777" customFormat="1" x14ac:dyDescent="0.25"/>
    <row r="13778" customFormat="1" x14ac:dyDescent="0.25"/>
    <row r="13779" customFormat="1" x14ac:dyDescent="0.25"/>
    <row r="13780" customFormat="1" x14ac:dyDescent="0.25"/>
    <row r="13781" customFormat="1" x14ac:dyDescent="0.25"/>
    <row r="13782" customFormat="1" x14ac:dyDescent="0.25"/>
    <row r="13783" customFormat="1" x14ac:dyDescent="0.25"/>
    <row r="13784" customFormat="1" x14ac:dyDescent="0.25"/>
    <row r="13785" customFormat="1" x14ac:dyDescent="0.25"/>
    <row r="13786" customFormat="1" x14ac:dyDescent="0.25"/>
    <row r="13787" customFormat="1" x14ac:dyDescent="0.25"/>
    <row r="13788" customFormat="1" x14ac:dyDescent="0.25"/>
    <row r="13789" customFormat="1" x14ac:dyDescent="0.25"/>
    <row r="13790" customFormat="1" x14ac:dyDescent="0.25"/>
    <row r="13791" customFormat="1" x14ac:dyDescent="0.25"/>
    <row r="13792" customFormat="1" x14ac:dyDescent="0.25"/>
    <row r="13793" customFormat="1" x14ac:dyDescent="0.25"/>
    <row r="13794" customFormat="1" x14ac:dyDescent="0.25"/>
    <row r="13795" customFormat="1" x14ac:dyDescent="0.25"/>
    <row r="13796" customFormat="1" x14ac:dyDescent="0.25"/>
    <row r="13797" customFormat="1" x14ac:dyDescent="0.25"/>
    <row r="13798" customFormat="1" x14ac:dyDescent="0.25"/>
    <row r="13799" customFormat="1" x14ac:dyDescent="0.25"/>
    <row r="13800" customFormat="1" x14ac:dyDescent="0.25"/>
    <row r="13801" customFormat="1" x14ac:dyDescent="0.25"/>
    <row r="13802" customFormat="1" x14ac:dyDescent="0.25"/>
    <row r="13803" customFormat="1" x14ac:dyDescent="0.25"/>
    <row r="13804" customFormat="1" x14ac:dyDescent="0.25"/>
    <row r="13805" customFormat="1" x14ac:dyDescent="0.25"/>
    <row r="13806" customFormat="1" x14ac:dyDescent="0.25"/>
    <row r="13807" customFormat="1" x14ac:dyDescent="0.25"/>
    <row r="13808" customFormat="1" x14ac:dyDescent="0.25"/>
    <row r="13809" customFormat="1" x14ac:dyDescent="0.25"/>
    <row r="13810" customFormat="1" x14ac:dyDescent="0.25"/>
    <row r="13811" customFormat="1" x14ac:dyDescent="0.25"/>
    <row r="13812" customFormat="1" x14ac:dyDescent="0.25"/>
    <row r="13813" customFormat="1" x14ac:dyDescent="0.25"/>
    <row r="13814" customFormat="1" x14ac:dyDescent="0.25"/>
    <row r="13815" customFormat="1" x14ac:dyDescent="0.25"/>
    <row r="13816" customFormat="1" x14ac:dyDescent="0.25"/>
    <row r="13817" customFormat="1" x14ac:dyDescent="0.25"/>
    <row r="13818" customFormat="1" x14ac:dyDescent="0.25"/>
    <row r="13819" customFormat="1" x14ac:dyDescent="0.25"/>
    <row r="13820" customFormat="1" x14ac:dyDescent="0.25"/>
    <row r="13821" customFormat="1" x14ac:dyDescent="0.25"/>
    <row r="13822" customFormat="1" x14ac:dyDescent="0.25"/>
    <row r="13823" customFormat="1" x14ac:dyDescent="0.25"/>
    <row r="13824" customFormat="1" x14ac:dyDescent="0.25"/>
    <row r="13825" customFormat="1" x14ac:dyDescent="0.25"/>
    <row r="13826" customFormat="1" x14ac:dyDescent="0.25"/>
    <row r="13827" customFormat="1" x14ac:dyDescent="0.25"/>
    <row r="13828" customFormat="1" x14ac:dyDescent="0.25"/>
    <row r="13829" customFormat="1" x14ac:dyDescent="0.25"/>
    <row r="13830" customFormat="1" x14ac:dyDescent="0.25"/>
    <row r="13831" customFormat="1" x14ac:dyDescent="0.25"/>
    <row r="13832" customFormat="1" x14ac:dyDescent="0.25"/>
    <row r="13833" customFormat="1" x14ac:dyDescent="0.25"/>
    <row r="13834" customFormat="1" x14ac:dyDescent="0.25"/>
    <row r="13835" customFormat="1" x14ac:dyDescent="0.25"/>
    <row r="13836" customFormat="1" x14ac:dyDescent="0.25"/>
    <row r="13837" customFormat="1" x14ac:dyDescent="0.25"/>
    <row r="13838" customFormat="1" x14ac:dyDescent="0.25"/>
    <row r="13839" customFormat="1" x14ac:dyDescent="0.25"/>
    <row r="13840" customFormat="1" x14ac:dyDescent="0.25"/>
    <row r="13841" customFormat="1" x14ac:dyDescent="0.25"/>
    <row r="13842" customFormat="1" x14ac:dyDescent="0.25"/>
    <row r="13843" customFormat="1" x14ac:dyDescent="0.25"/>
    <row r="13844" customFormat="1" x14ac:dyDescent="0.25"/>
    <row r="13845" customFormat="1" x14ac:dyDescent="0.25"/>
    <row r="13846" customFormat="1" x14ac:dyDescent="0.25"/>
    <row r="13847" customFormat="1" x14ac:dyDescent="0.25"/>
    <row r="13848" customFormat="1" x14ac:dyDescent="0.25"/>
    <row r="13849" customFormat="1" x14ac:dyDescent="0.25"/>
    <row r="13850" customFormat="1" x14ac:dyDescent="0.25"/>
    <row r="13851" customFormat="1" x14ac:dyDescent="0.25"/>
    <row r="13852" customFormat="1" x14ac:dyDescent="0.25"/>
    <row r="13853" customFormat="1" x14ac:dyDescent="0.25"/>
    <row r="13854" customFormat="1" x14ac:dyDescent="0.25"/>
    <row r="13855" customFormat="1" x14ac:dyDescent="0.25"/>
    <row r="13856" customFormat="1" x14ac:dyDescent="0.25"/>
    <row r="13857" customFormat="1" x14ac:dyDescent="0.25"/>
    <row r="13858" customFormat="1" x14ac:dyDescent="0.25"/>
    <row r="13859" customFormat="1" x14ac:dyDescent="0.25"/>
    <row r="13860" customFormat="1" x14ac:dyDescent="0.25"/>
    <row r="13861" customFormat="1" x14ac:dyDescent="0.25"/>
    <row r="13862" customFormat="1" x14ac:dyDescent="0.25"/>
    <row r="13863" customFormat="1" x14ac:dyDescent="0.25"/>
    <row r="13864" customFormat="1" x14ac:dyDescent="0.25"/>
    <row r="13865" customFormat="1" x14ac:dyDescent="0.25"/>
    <row r="13866" customFormat="1" x14ac:dyDescent="0.25"/>
    <row r="13867" customFormat="1" x14ac:dyDescent="0.25"/>
    <row r="13868" customFormat="1" x14ac:dyDescent="0.25"/>
    <row r="13869" customFormat="1" x14ac:dyDescent="0.25"/>
    <row r="13870" customFormat="1" x14ac:dyDescent="0.25"/>
    <row r="13871" customFormat="1" x14ac:dyDescent="0.25"/>
    <row r="13872" customFormat="1" x14ac:dyDescent="0.25"/>
    <row r="13873" customFormat="1" x14ac:dyDescent="0.25"/>
    <row r="13874" customFormat="1" x14ac:dyDescent="0.25"/>
    <row r="13875" customFormat="1" x14ac:dyDescent="0.25"/>
    <row r="13876" customFormat="1" x14ac:dyDescent="0.25"/>
    <row r="13877" customFormat="1" x14ac:dyDescent="0.25"/>
    <row r="13878" customFormat="1" x14ac:dyDescent="0.25"/>
    <row r="13879" customFormat="1" x14ac:dyDescent="0.25"/>
    <row r="13880" customFormat="1" x14ac:dyDescent="0.25"/>
    <row r="13881" customFormat="1" x14ac:dyDescent="0.25"/>
    <row r="13882" customFormat="1" x14ac:dyDescent="0.25"/>
    <row r="13883" customFormat="1" x14ac:dyDescent="0.25"/>
    <row r="13884" customFormat="1" x14ac:dyDescent="0.25"/>
    <row r="13885" customFormat="1" x14ac:dyDescent="0.25"/>
    <row r="13886" customFormat="1" x14ac:dyDescent="0.25"/>
    <row r="13887" customFormat="1" x14ac:dyDescent="0.25"/>
    <row r="13888" customFormat="1" x14ac:dyDescent="0.25"/>
    <row r="13889" customFormat="1" x14ac:dyDescent="0.25"/>
    <row r="13890" customFormat="1" x14ac:dyDescent="0.25"/>
    <row r="13891" customFormat="1" x14ac:dyDescent="0.25"/>
    <row r="13892" customFormat="1" x14ac:dyDescent="0.25"/>
    <row r="13893" customFormat="1" x14ac:dyDescent="0.25"/>
    <row r="13894" customFormat="1" x14ac:dyDescent="0.25"/>
    <row r="13895" customFormat="1" x14ac:dyDescent="0.25"/>
    <row r="13896" customFormat="1" x14ac:dyDescent="0.25"/>
    <row r="13897" customFormat="1" x14ac:dyDescent="0.25"/>
    <row r="13898" customFormat="1" x14ac:dyDescent="0.25"/>
    <row r="13899" customFormat="1" x14ac:dyDescent="0.25"/>
    <row r="13900" customFormat="1" x14ac:dyDescent="0.25"/>
    <row r="13901" customFormat="1" x14ac:dyDescent="0.25"/>
    <row r="13902" customFormat="1" x14ac:dyDescent="0.25"/>
    <row r="13903" customFormat="1" x14ac:dyDescent="0.25"/>
    <row r="13904" customFormat="1" x14ac:dyDescent="0.25"/>
    <row r="13905" customFormat="1" x14ac:dyDescent="0.25"/>
    <row r="13906" customFormat="1" x14ac:dyDescent="0.25"/>
    <row r="13907" customFormat="1" x14ac:dyDescent="0.25"/>
    <row r="13908" customFormat="1" x14ac:dyDescent="0.25"/>
    <row r="13909" customFormat="1" x14ac:dyDescent="0.25"/>
    <row r="13910" customFormat="1" x14ac:dyDescent="0.25"/>
    <row r="13911" customFormat="1" x14ac:dyDescent="0.25"/>
    <row r="13912" customFormat="1" x14ac:dyDescent="0.25"/>
    <row r="13913" customFormat="1" x14ac:dyDescent="0.25"/>
    <row r="13914" customFormat="1" x14ac:dyDescent="0.25"/>
    <row r="13915" customFormat="1" x14ac:dyDescent="0.25"/>
    <row r="13916" customFormat="1" x14ac:dyDescent="0.25"/>
    <row r="13917" customFormat="1" x14ac:dyDescent="0.25"/>
    <row r="13918" customFormat="1" x14ac:dyDescent="0.25"/>
    <row r="13919" customFormat="1" x14ac:dyDescent="0.25"/>
    <row r="13920" customFormat="1" x14ac:dyDescent="0.25"/>
    <row r="13921" customFormat="1" x14ac:dyDescent="0.25"/>
    <row r="13922" customFormat="1" x14ac:dyDescent="0.25"/>
    <row r="13923" customFormat="1" x14ac:dyDescent="0.25"/>
    <row r="13924" customFormat="1" x14ac:dyDescent="0.25"/>
    <row r="13925" customFormat="1" x14ac:dyDescent="0.25"/>
    <row r="13926" customFormat="1" x14ac:dyDescent="0.25"/>
    <row r="13927" customFormat="1" x14ac:dyDescent="0.25"/>
    <row r="13928" customFormat="1" x14ac:dyDescent="0.25"/>
    <row r="13929" customFormat="1" x14ac:dyDescent="0.25"/>
    <row r="13930" customFormat="1" x14ac:dyDescent="0.25"/>
    <row r="13931" customFormat="1" x14ac:dyDescent="0.25"/>
    <row r="13932" customFormat="1" x14ac:dyDescent="0.25"/>
    <row r="13933" customFormat="1" x14ac:dyDescent="0.25"/>
    <row r="13934" customFormat="1" x14ac:dyDescent="0.25"/>
    <row r="13935" customFormat="1" x14ac:dyDescent="0.25"/>
    <row r="13936" customFormat="1" x14ac:dyDescent="0.25"/>
    <row r="13937" customFormat="1" x14ac:dyDescent="0.25"/>
    <row r="13938" customFormat="1" x14ac:dyDescent="0.25"/>
    <row r="13939" customFormat="1" x14ac:dyDescent="0.25"/>
    <row r="13940" customFormat="1" x14ac:dyDescent="0.25"/>
    <row r="13941" customFormat="1" x14ac:dyDescent="0.25"/>
    <row r="13942" customFormat="1" x14ac:dyDescent="0.25"/>
    <row r="13943" customFormat="1" x14ac:dyDescent="0.25"/>
    <row r="13944" customFormat="1" x14ac:dyDescent="0.25"/>
    <row r="13945" customFormat="1" x14ac:dyDescent="0.25"/>
    <row r="13946" customFormat="1" x14ac:dyDescent="0.25"/>
    <row r="13947" customFormat="1" x14ac:dyDescent="0.25"/>
    <row r="13948" customFormat="1" x14ac:dyDescent="0.25"/>
    <row r="13949" customFormat="1" x14ac:dyDescent="0.25"/>
    <row r="13950" customFormat="1" x14ac:dyDescent="0.25"/>
    <row r="13951" customFormat="1" x14ac:dyDescent="0.25"/>
    <row r="13952" customFormat="1" x14ac:dyDescent="0.25"/>
    <row r="13953" customFormat="1" x14ac:dyDescent="0.25"/>
    <row r="13954" customFormat="1" x14ac:dyDescent="0.25"/>
    <row r="13955" customFormat="1" x14ac:dyDescent="0.25"/>
    <row r="13956" customFormat="1" x14ac:dyDescent="0.25"/>
    <row r="13957" customFormat="1" x14ac:dyDescent="0.25"/>
    <row r="13958" customFormat="1" x14ac:dyDescent="0.25"/>
    <row r="13959" customFormat="1" x14ac:dyDescent="0.25"/>
    <row r="13960" customFormat="1" x14ac:dyDescent="0.25"/>
    <row r="13961" customFormat="1" x14ac:dyDescent="0.25"/>
    <row r="13962" customFormat="1" x14ac:dyDescent="0.25"/>
    <row r="13963" customFormat="1" x14ac:dyDescent="0.25"/>
    <row r="13964" customFormat="1" x14ac:dyDescent="0.25"/>
    <row r="13965" customFormat="1" x14ac:dyDescent="0.25"/>
    <row r="13966" customFormat="1" x14ac:dyDescent="0.25"/>
    <row r="13967" customFormat="1" x14ac:dyDescent="0.25"/>
    <row r="13968" customFormat="1" x14ac:dyDescent="0.25"/>
    <row r="13969" customFormat="1" x14ac:dyDescent="0.25"/>
    <row r="13970" customFormat="1" x14ac:dyDescent="0.25"/>
    <row r="13971" customFormat="1" x14ac:dyDescent="0.25"/>
    <row r="13972" customFormat="1" x14ac:dyDescent="0.25"/>
    <row r="13973" customFormat="1" x14ac:dyDescent="0.25"/>
    <row r="13974" customFormat="1" x14ac:dyDescent="0.25"/>
    <row r="13975" customFormat="1" x14ac:dyDescent="0.25"/>
    <row r="13976" customFormat="1" x14ac:dyDescent="0.25"/>
    <row r="13977" customFormat="1" x14ac:dyDescent="0.25"/>
    <row r="13978" customFormat="1" x14ac:dyDescent="0.25"/>
    <row r="13979" customFormat="1" x14ac:dyDescent="0.25"/>
    <row r="13980" customFormat="1" x14ac:dyDescent="0.25"/>
    <row r="13981" customFormat="1" x14ac:dyDescent="0.25"/>
    <row r="13982" customFormat="1" x14ac:dyDescent="0.25"/>
    <row r="13983" customFormat="1" x14ac:dyDescent="0.25"/>
    <row r="13984" customFormat="1" x14ac:dyDescent="0.25"/>
    <row r="13985" customFormat="1" x14ac:dyDescent="0.25"/>
    <row r="13986" customFormat="1" x14ac:dyDescent="0.25"/>
    <row r="13987" customFormat="1" x14ac:dyDescent="0.25"/>
    <row r="13988" customFormat="1" x14ac:dyDescent="0.25"/>
    <row r="13989" customFormat="1" x14ac:dyDescent="0.25"/>
    <row r="13990" customFormat="1" x14ac:dyDescent="0.25"/>
    <row r="13991" customFormat="1" x14ac:dyDescent="0.25"/>
    <row r="13992" customFormat="1" x14ac:dyDescent="0.25"/>
    <row r="13993" customFormat="1" x14ac:dyDescent="0.25"/>
    <row r="13994" customFormat="1" x14ac:dyDescent="0.25"/>
    <row r="13995" customFormat="1" x14ac:dyDescent="0.25"/>
    <row r="13996" customFormat="1" x14ac:dyDescent="0.25"/>
    <row r="13997" customFormat="1" x14ac:dyDescent="0.25"/>
    <row r="13998" customFormat="1" x14ac:dyDescent="0.25"/>
    <row r="13999" customFormat="1" x14ac:dyDescent="0.25"/>
    <row r="14000" customFormat="1" x14ac:dyDescent="0.25"/>
    <row r="14001" customFormat="1" x14ac:dyDescent="0.25"/>
    <row r="14002" customFormat="1" x14ac:dyDescent="0.25"/>
    <row r="14003" customFormat="1" x14ac:dyDescent="0.25"/>
    <row r="14004" customFormat="1" x14ac:dyDescent="0.25"/>
    <row r="14005" customFormat="1" x14ac:dyDescent="0.25"/>
    <row r="14006" customFormat="1" x14ac:dyDescent="0.25"/>
    <row r="14007" customFormat="1" x14ac:dyDescent="0.25"/>
    <row r="14008" customFormat="1" x14ac:dyDescent="0.25"/>
    <row r="14009" customFormat="1" x14ac:dyDescent="0.25"/>
    <row r="14010" customFormat="1" x14ac:dyDescent="0.25"/>
    <row r="14011" customFormat="1" x14ac:dyDescent="0.25"/>
    <row r="14012" customFormat="1" x14ac:dyDescent="0.25"/>
    <row r="14013" customFormat="1" x14ac:dyDescent="0.25"/>
    <row r="14014" customFormat="1" x14ac:dyDescent="0.25"/>
    <row r="14015" customFormat="1" x14ac:dyDescent="0.25"/>
    <row r="14016" customFormat="1" x14ac:dyDescent="0.25"/>
    <row r="14017" customFormat="1" x14ac:dyDescent="0.25"/>
    <row r="14018" customFormat="1" x14ac:dyDescent="0.25"/>
    <row r="14019" customFormat="1" x14ac:dyDescent="0.25"/>
    <row r="14020" customFormat="1" x14ac:dyDescent="0.25"/>
    <row r="14021" customFormat="1" x14ac:dyDescent="0.25"/>
    <row r="14022" customFormat="1" x14ac:dyDescent="0.25"/>
    <row r="14023" customFormat="1" x14ac:dyDescent="0.25"/>
    <row r="14024" customFormat="1" x14ac:dyDescent="0.25"/>
    <row r="14025" customFormat="1" x14ac:dyDescent="0.25"/>
    <row r="14026" customFormat="1" x14ac:dyDescent="0.25"/>
    <row r="14027" customFormat="1" x14ac:dyDescent="0.25"/>
    <row r="14028" customFormat="1" x14ac:dyDescent="0.25"/>
    <row r="14029" customFormat="1" x14ac:dyDescent="0.25"/>
    <row r="14030" customFormat="1" x14ac:dyDescent="0.25"/>
    <row r="14031" customFormat="1" x14ac:dyDescent="0.25"/>
    <row r="14032" customFormat="1" x14ac:dyDescent="0.25"/>
    <row r="14033" customFormat="1" x14ac:dyDescent="0.25"/>
    <row r="14034" customFormat="1" x14ac:dyDescent="0.25"/>
    <row r="14035" customFormat="1" x14ac:dyDescent="0.25"/>
    <row r="14036" customFormat="1" x14ac:dyDescent="0.25"/>
    <row r="14037" customFormat="1" x14ac:dyDescent="0.25"/>
    <row r="14038" customFormat="1" x14ac:dyDescent="0.25"/>
    <row r="14039" customFormat="1" x14ac:dyDescent="0.25"/>
    <row r="14040" customFormat="1" x14ac:dyDescent="0.25"/>
    <row r="14041" customFormat="1" x14ac:dyDescent="0.25"/>
    <row r="14042" customFormat="1" x14ac:dyDescent="0.25"/>
    <row r="14043" customFormat="1" x14ac:dyDescent="0.25"/>
    <row r="14044" customFormat="1" x14ac:dyDescent="0.25"/>
    <row r="14045" customFormat="1" x14ac:dyDescent="0.25"/>
    <row r="14046" customFormat="1" x14ac:dyDescent="0.25"/>
    <row r="14047" customFormat="1" x14ac:dyDescent="0.25"/>
    <row r="14048" customFormat="1" x14ac:dyDescent="0.25"/>
    <row r="14049" customFormat="1" x14ac:dyDescent="0.25"/>
    <row r="14050" customFormat="1" x14ac:dyDescent="0.25"/>
    <row r="14051" customFormat="1" x14ac:dyDescent="0.25"/>
    <row r="14052" customFormat="1" x14ac:dyDescent="0.25"/>
    <row r="14053" customFormat="1" x14ac:dyDescent="0.25"/>
    <row r="14054" customFormat="1" x14ac:dyDescent="0.25"/>
    <row r="14055" customFormat="1" x14ac:dyDescent="0.25"/>
    <row r="14056" customFormat="1" x14ac:dyDescent="0.25"/>
    <row r="14057" customFormat="1" x14ac:dyDescent="0.25"/>
    <row r="14058" customFormat="1" x14ac:dyDescent="0.25"/>
    <row r="14059" customFormat="1" x14ac:dyDescent="0.25"/>
    <row r="14060" customFormat="1" x14ac:dyDescent="0.25"/>
    <row r="14061" customFormat="1" x14ac:dyDescent="0.25"/>
    <row r="14062" customFormat="1" x14ac:dyDescent="0.25"/>
    <row r="14063" customFormat="1" x14ac:dyDescent="0.25"/>
    <row r="14064" customFormat="1" x14ac:dyDescent="0.25"/>
    <row r="14065" customFormat="1" x14ac:dyDescent="0.25"/>
    <row r="14066" customFormat="1" x14ac:dyDescent="0.25"/>
    <row r="14067" customFormat="1" x14ac:dyDescent="0.25"/>
    <row r="14068" customFormat="1" x14ac:dyDescent="0.25"/>
    <row r="14069" customFormat="1" x14ac:dyDescent="0.25"/>
    <row r="14070" customFormat="1" x14ac:dyDescent="0.25"/>
    <row r="14071" customFormat="1" x14ac:dyDescent="0.25"/>
    <row r="14072" customFormat="1" x14ac:dyDescent="0.25"/>
    <row r="14073" customFormat="1" x14ac:dyDescent="0.25"/>
    <row r="14074" customFormat="1" x14ac:dyDescent="0.25"/>
    <row r="14075" customFormat="1" x14ac:dyDescent="0.25"/>
    <row r="14076" customFormat="1" x14ac:dyDescent="0.25"/>
    <row r="14077" customFormat="1" x14ac:dyDescent="0.25"/>
    <row r="14078" customFormat="1" x14ac:dyDescent="0.25"/>
    <row r="14079" customFormat="1" x14ac:dyDescent="0.25"/>
    <row r="14080" customFormat="1" x14ac:dyDescent="0.25"/>
    <row r="14081" customFormat="1" x14ac:dyDescent="0.25"/>
    <row r="14082" customFormat="1" x14ac:dyDescent="0.25"/>
    <row r="14083" customFormat="1" x14ac:dyDescent="0.25"/>
    <row r="14084" customFormat="1" x14ac:dyDescent="0.25"/>
    <row r="14085" customFormat="1" x14ac:dyDescent="0.25"/>
    <row r="14086" customFormat="1" x14ac:dyDescent="0.25"/>
    <row r="14087" customFormat="1" x14ac:dyDescent="0.25"/>
    <row r="14088" customFormat="1" x14ac:dyDescent="0.25"/>
    <row r="14089" customFormat="1" x14ac:dyDescent="0.25"/>
    <row r="14090" customFormat="1" x14ac:dyDescent="0.25"/>
    <row r="14091" customFormat="1" x14ac:dyDescent="0.25"/>
    <row r="14092" customFormat="1" x14ac:dyDescent="0.25"/>
    <row r="14093" customFormat="1" x14ac:dyDescent="0.25"/>
    <row r="14094" customFormat="1" x14ac:dyDescent="0.25"/>
    <row r="14095" customFormat="1" x14ac:dyDescent="0.25"/>
    <row r="14096" customFormat="1" x14ac:dyDescent="0.25"/>
    <row r="14097" customFormat="1" x14ac:dyDescent="0.25"/>
    <row r="14098" customFormat="1" x14ac:dyDescent="0.25"/>
    <row r="14099" customFormat="1" x14ac:dyDescent="0.25"/>
    <row r="14100" customFormat="1" x14ac:dyDescent="0.25"/>
    <row r="14101" customFormat="1" x14ac:dyDescent="0.25"/>
    <row r="14102" customFormat="1" x14ac:dyDescent="0.25"/>
    <row r="14103" customFormat="1" x14ac:dyDescent="0.25"/>
    <row r="14104" customFormat="1" x14ac:dyDescent="0.25"/>
    <row r="14105" customFormat="1" x14ac:dyDescent="0.25"/>
    <row r="14106" customFormat="1" x14ac:dyDescent="0.25"/>
    <row r="14107" customFormat="1" x14ac:dyDescent="0.25"/>
    <row r="14108" customFormat="1" x14ac:dyDescent="0.25"/>
    <row r="14109" customFormat="1" x14ac:dyDescent="0.25"/>
    <row r="14110" customFormat="1" x14ac:dyDescent="0.25"/>
    <row r="14111" customFormat="1" x14ac:dyDescent="0.25"/>
    <row r="14112" customFormat="1" x14ac:dyDescent="0.25"/>
    <row r="14113" customFormat="1" x14ac:dyDescent="0.25"/>
    <row r="14114" customFormat="1" x14ac:dyDescent="0.25"/>
    <row r="14115" customFormat="1" x14ac:dyDescent="0.25"/>
    <row r="14116" customFormat="1" x14ac:dyDescent="0.25"/>
    <row r="14117" customFormat="1" x14ac:dyDescent="0.25"/>
    <row r="14118" customFormat="1" x14ac:dyDescent="0.25"/>
    <row r="14119" customFormat="1" x14ac:dyDescent="0.25"/>
    <row r="14120" customFormat="1" x14ac:dyDescent="0.25"/>
    <row r="14121" customFormat="1" x14ac:dyDescent="0.25"/>
    <row r="14122" customFormat="1" x14ac:dyDescent="0.25"/>
    <row r="14123" customFormat="1" x14ac:dyDescent="0.25"/>
    <row r="14124" customFormat="1" x14ac:dyDescent="0.25"/>
    <row r="14125" customFormat="1" x14ac:dyDescent="0.25"/>
    <row r="14126" customFormat="1" x14ac:dyDescent="0.25"/>
    <row r="14127" customFormat="1" x14ac:dyDescent="0.25"/>
    <row r="14128" customFormat="1" x14ac:dyDescent="0.25"/>
    <row r="14129" customFormat="1" x14ac:dyDescent="0.25"/>
    <row r="14130" customFormat="1" x14ac:dyDescent="0.25"/>
    <row r="14131" customFormat="1" x14ac:dyDescent="0.25"/>
    <row r="14132" customFormat="1" x14ac:dyDescent="0.25"/>
    <row r="14133" customFormat="1" x14ac:dyDescent="0.25"/>
    <row r="14134" customFormat="1" x14ac:dyDescent="0.25"/>
    <row r="14135" customFormat="1" x14ac:dyDescent="0.25"/>
    <row r="14136" customFormat="1" x14ac:dyDescent="0.25"/>
    <row r="14137" customFormat="1" x14ac:dyDescent="0.25"/>
    <row r="14138" customFormat="1" x14ac:dyDescent="0.25"/>
    <row r="14139" customFormat="1" x14ac:dyDescent="0.25"/>
    <row r="14140" customFormat="1" x14ac:dyDescent="0.25"/>
    <row r="14141" customFormat="1" x14ac:dyDescent="0.25"/>
    <row r="14142" customFormat="1" x14ac:dyDescent="0.25"/>
    <row r="14143" customFormat="1" x14ac:dyDescent="0.25"/>
    <row r="14144" customFormat="1" x14ac:dyDescent="0.25"/>
    <row r="14145" customFormat="1" x14ac:dyDescent="0.25"/>
    <row r="14146" customFormat="1" x14ac:dyDescent="0.25"/>
    <row r="14147" customFormat="1" x14ac:dyDescent="0.25"/>
    <row r="14148" customFormat="1" x14ac:dyDescent="0.25"/>
    <row r="14149" customFormat="1" x14ac:dyDescent="0.25"/>
    <row r="14150" customFormat="1" x14ac:dyDescent="0.25"/>
    <row r="14151" customFormat="1" x14ac:dyDescent="0.25"/>
    <row r="14152" customFormat="1" x14ac:dyDescent="0.25"/>
    <row r="14153" customFormat="1" x14ac:dyDescent="0.25"/>
    <row r="14154" customFormat="1" x14ac:dyDescent="0.25"/>
    <row r="14155" customFormat="1" x14ac:dyDescent="0.25"/>
    <row r="14156" customFormat="1" x14ac:dyDescent="0.25"/>
    <row r="14157" customFormat="1" x14ac:dyDescent="0.25"/>
    <row r="14158" customFormat="1" x14ac:dyDescent="0.25"/>
    <row r="14159" customFormat="1" x14ac:dyDescent="0.25"/>
    <row r="14160" customFormat="1" x14ac:dyDescent="0.25"/>
    <row r="14161" customFormat="1" x14ac:dyDescent="0.25"/>
    <row r="14162" customFormat="1" x14ac:dyDescent="0.25"/>
    <row r="14163" customFormat="1" x14ac:dyDescent="0.25"/>
    <row r="14164" customFormat="1" x14ac:dyDescent="0.25"/>
    <row r="14165" customFormat="1" x14ac:dyDescent="0.25"/>
    <row r="14166" customFormat="1" x14ac:dyDescent="0.25"/>
    <row r="14167" customFormat="1" x14ac:dyDescent="0.25"/>
    <row r="14168" customFormat="1" x14ac:dyDescent="0.25"/>
    <row r="14169" customFormat="1" x14ac:dyDescent="0.25"/>
    <row r="14170" customFormat="1" x14ac:dyDescent="0.25"/>
    <row r="14171" customFormat="1" x14ac:dyDescent="0.25"/>
    <row r="14172" customFormat="1" x14ac:dyDescent="0.25"/>
    <row r="14173" customFormat="1" x14ac:dyDescent="0.25"/>
    <row r="14174" customFormat="1" x14ac:dyDescent="0.25"/>
    <row r="14175" customFormat="1" x14ac:dyDescent="0.25"/>
    <row r="14176" customFormat="1" x14ac:dyDescent="0.25"/>
    <row r="14177" customFormat="1" x14ac:dyDescent="0.25"/>
    <row r="14178" customFormat="1" x14ac:dyDescent="0.25"/>
    <row r="14179" customFormat="1" x14ac:dyDescent="0.25"/>
    <row r="14180" customFormat="1" x14ac:dyDescent="0.25"/>
    <row r="14181" customFormat="1" x14ac:dyDescent="0.25"/>
    <row r="14182" customFormat="1" x14ac:dyDescent="0.25"/>
    <row r="14183" customFormat="1" x14ac:dyDescent="0.25"/>
    <row r="14184" customFormat="1" x14ac:dyDescent="0.25"/>
    <row r="14185" customFormat="1" x14ac:dyDescent="0.25"/>
    <row r="14186" customFormat="1" x14ac:dyDescent="0.25"/>
    <row r="14187" customFormat="1" x14ac:dyDescent="0.25"/>
    <row r="14188" customFormat="1" x14ac:dyDescent="0.25"/>
    <row r="14189" customFormat="1" x14ac:dyDescent="0.25"/>
    <row r="14190" customFormat="1" x14ac:dyDescent="0.25"/>
    <row r="14191" customFormat="1" x14ac:dyDescent="0.25"/>
    <row r="14192" customFormat="1" x14ac:dyDescent="0.25"/>
    <row r="14193" customFormat="1" x14ac:dyDescent="0.25"/>
    <row r="14194" customFormat="1" x14ac:dyDescent="0.25"/>
    <row r="14195" customFormat="1" x14ac:dyDescent="0.25"/>
    <row r="14196" customFormat="1" x14ac:dyDescent="0.25"/>
    <row r="14197" customFormat="1" x14ac:dyDescent="0.25"/>
    <row r="14198" customFormat="1" x14ac:dyDescent="0.25"/>
    <row r="14199" customFormat="1" x14ac:dyDescent="0.25"/>
    <row r="14200" customFormat="1" x14ac:dyDescent="0.25"/>
    <row r="14201" customFormat="1" x14ac:dyDescent="0.25"/>
    <row r="14202" customFormat="1" x14ac:dyDescent="0.25"/>
    <row r="14203" customFormat="1" x14ac:dyDescent="0.25"/>
    <row r="14204" customFormat="1" x14ac:dyDescent="0.25"/>
    <row r="14205" customFormat="1" x14ac:dyDescent="0.25"/>
    <row r="14206" customFormat="1" x14ac:dyDescent="0.25"/>
    <row r="14207" customFormat="1" x14ac:dyDescent="0.25"/>
    <row r="14208" customFormat="1" x14ac:dyDescent="0.25"/>
    <row r="14209" customFormat="1" x14ac:dyDescent="0.25"/>
    <row r="14210" customFormat="1" x14ac:dyDescent="0.25"/>
    <row r="14211" customFormat="1" x14ac:dyDescent="0.25"/>
    <row r="14212" customFormat="1" x14ac:dyDescent="0.25"/>
    <row r="14213" customFormat="1" x14ac:dyDescent="0.25"/>
    <row r="14214" customFormat="1" x14ac:dyDescent="0.25"/>
    <row r="14215" customFormat="1" x14ac:dyDescent="0.25"/>
    <row r="14216" customFormat="1" x14ac:dyDescent="0.25"/>
    <row r="14217" customFormat="1" x14ac:dyDescent="0.25"/>
    <row r="14218" customFormat="1" x14ac:dyDescent="0.25"/>
    <row r="14219" customFormat="1" x14ac:dyDescent="0.25"/>
    <row r="14220" customFormat="1" x14ac:dyDescent="0.25"/>
    <row r="14221" customFormat="1" x14ac:dyDescent="0.25"/>
    <row r="14222" customFormat="1" x14ac:dyDescent="0.25"/>
    <row r="14223" customFormat="1" x14ac:dyDescent="0.25"/>
    <row r="14224" customFormat="1" x14ac:dyDescent="0.25"/>
    <row r="14225" customFormat="1" x14ac:dyDescent="0.25"/>
    <row r="14226" customFormat="1" x14ac:dyDescent="0.25"/>
    <row r="14227" customFormat="1" x14ac:dyDescent="0.25"/>
    <row r="14228" customFormat="1" x14ac:dyDescent="0.25"/>
    <row r="14229" customFormat="1" x14ac:dyDescent="0.25"/>
    <row r="14230" customFormat="1" x14ac:dyDescent="0.25"/>
    <row r="14231" customFormat="1" x14ac:dyDescent="0.25"/>
    <row r="14232" customFormat="1" x14ac:dyDescent="0.25"/>
    <row r="14233" customFormat="1" x14ac:dyDescent="0.25"/>
    <row r="14234" customFormat="1" x14ac:dyDescent="0.25"/>
    <row r="14235" customFormat="1" x14ac:dyDescent="0.25"/>
    <row r="14236" customFormat="1" x14ac:dyDescent="0.25"/>
    <row r="14237" customFormat="1" x14ac:dyDescent="0.25"/>
    <row r="14238" customFormat="1" x14ac:dyDescent="0.25"/>
    <row r="14239" customFormat="1" x14ac:dyDescent="0.25"/>
    <row r="14240" customFormat="1" x14ac:dyDescent="0.25"/>
    <row r="14241" customFormat="1" x14ac:dyDescent="0.25"/>
    <row r="14242" customFormat="1" x14ac:dyDescent="0.25"/>
    <row r="14243" customFormat="1" x14ac:dyDescent="0.25"/>
    <row r="14244" customFormat="1" x14ac:dyDescent="0.25"/>
    <row r="14245" customFormat="1" x14ac:dyDescent="0.25"/>
    <row r="14246" customFormat="1" x14ac:dyDescent="0.25"/>
    <row r="14247" customFormat="1" x14ac:dyDescent="0.25"/>
    <row r="14248" customFormat="1" x14ac:dyDescent="0.25"/>
    <row r="14249" customFormat="1" x14ac:dyDescent="0.25"/>
    <row r="14250" customFormat="1" x14ac:dyDescent="0.25"/>
    <row r="14251" customFormat="1" x14ac:dyDescent="0.25"/>
    <row r="14252" customFormat="1" x14ac:dyDescent="0.25"/>
    <row r="14253" customFormat="1" x14ac:dyDescent="0.25"/>
    <row r="14254" customFormat="1" x14ac:dyDescent="0.25"/>
    <row r="14255" customFormat="1" x14ac:dyDescent="0.25"/>
    <row r="14256" customFormat="1" x14ac:dyDescent="0.25"/>
    <row r="14257" customFormat="1" x14ac:dyDescent="0.25"/>
    <row r="14258" customFormat="1" x14ac:dyDescent="0.25"/>
    <row r="14259" customFormat="1" x14ac:dyDescent="0.25"/>
    <row r="14260" customFormat="1" x14ac:dyDescent="0.25"/>
    <row r="14261" customFormat="1" x14ac:dyDescent="0.25"/>
    <row r="14262" customFormat="1" x14ac:dyDescent="0.25"/>
    <row r="14263" customFormat="1" x14ac:dyDescent="0.25"/>
    <row r="14264" customFormat="1" x14ac:dyDescent="0.25"/>
    <row r="14265" customFormat="1" x14ac:dyDescent="0.25"/>
    <row r="14266" customFormat="1" x14ac:dyDescent="0.25"/>
    <row r="14267" customFormat="1" x14ac:dyDescent="0.25"/>
    <row r="14268" customFormat="1" x14ac:dyDescent="0.25"/>
    <row r="14269" customFormat="1" x14ac:dyDescent="0.25"/>
    <row r="14270" customFormat="1" x14ac:dyDescent="0.25"/>
    <row r="14271" customFormat="1" x14ac:dyDescent="0.25"/>
    <row r="14272" customFormat="1" x14ac:dyDescent="0.25"/>
    <row r="14273" customFormat="1" x14ac:dyDescent="0.25"/>
    <row r="14274" customFormat="1" x14ac:dyDescent="0.25"/>
    <row r="14275" customFormat="1" x14ac:dyDescent="0.25"/>
    <row r="14276" customFormat="1" x14ac:dyDescent="0.25"/>
    <row r="14277" customFormat="1" x14ac:dyDescent="0.25"/>
    <row r="14278" customFormat="1" x14ac:dyDescent="0.25"/>
    <row r="14279" customFormat="1" x14ac:dyDescent="0.25"/>
    <row r="14280" customFormat="1" x14ac:dyDescent="0.25"/>
    <row r="14281" customFormat="1" x14ac:dyDescent="0.25"/>
    <row r="14282" customFormat="1" x14ac:dyDescent="0.25"/>
    <row r="14283" customFormat="1" x14ac:dyDescent="0.25"/>
    <row r="14284" customFormat="1" x14ac:dyDescent="0.25"/>
    <row r="14285" customFormat="1" x14ac:dyDescent="0.25"/>
    <row r="14286" customFormat="1" x14ac:dyDescent="0.25"/>
    <row r="14287" customFormat="1" x14ac:dyDescent="0.25"/>
    <row r="14288" customFormat="1" x14ac:dyDescent="0.25"/>
    <row r="14289" customFormat="1" x14ac:dyDescent="0.25"/>
    <row r="14290" customFormat="1" x14ac:dyDescent="0.25"/>
    <row r="14291" customFormat="1" x14ac:dyDescent="0.25"/>
    <row r="14292" customFormat="1" x14ac:dyDescent="0.25"/>
    <row r="14293" customFormat="1" x14ac:dyDescent="0.25"/>
    <row r="14294" customFormat="1" x14ac:dyDescent="0.25"/>
    <row r="14295" customFormat="1" x14ac:dyDescent="0.25"/>
    <row r="14296" customFormat="1" x14ac:dyDescent="0.25"/>
    <row r="14297" customFormat="1" x14ac:dyDescent="0.25"/>
    <row r="14298" customFormat="1" x14ac:dyDescent="0.25"/>
    <row r="14299" customFormat="1" x14ac:dyDescent="0.25"/>
    <row r="14300" customFormat="1" x14ac:dyDescent="0.25"/>
    <row r="14301" customFormat="1" x14ac:dyDescent="0.25"/>
    <row r="14302" customFormat="1" x14ac:dyDescent="0.25"/>
    <row r="14303" customFormat="1" x14ac:dyDescent="0.25"/>
    <row r="14304" customFormat="1" x14ac:dyDescent="0.25"/>
    <row r="14305" customFormat="1" x14ac:dyDescent="0.25"/>
    <row r="14306" customFormat="1" x14ac:dyDescent="0.25"/>
    <row r="14307" customFormat="1" x14ac:dyDescent="0.25"/>
    <row r="14308" customFormat="1" x14ac:dyDescent="0.25"/>
    <row r="14309" customFormat="1" x14ac:dyDescent="0.25"/>
    <row r="14310" customFormat="1" x14ac:dyDescent="0.25"/>
    <row r="14311" customFormat="1" x14ac:dyDescent="0.25"/>
    <row r="14312" customFormat="1" x14ac:dyDescent="0.25"/>
    <row r="14313" customFormat="1" x14ac:dyDescent="0.25"/>
    <row r="14314" customFormat="1" x14ac:dyDescent="0.25"/>
    <row r="14315" customFormat="1" x14ac:dyDescent="0.25"/>
    <row r="14316" customFormat="1" x14ac:dyDescent="0.25"/>
    <row r="14317" customFormat="1" x14ac:dyDescent="0.25"/>
    <row r="14318" customFormat="1" x14ac:dyDescent="0.25"/>
    <row r="14319" customFormat="1" x14ac:dyDescent="0.25"/>
    <row r="14320" customFormat="1" x14ac:dyDescent="0.25"/>
    <row r="14321" customFormat="1" x14ac:dyDescent="0.25"/>
    <row r="14322" customFormat="1" x14ac:dyDescent="0.25"/>
    <row r="14323" customFormat="1" x14ac:dyDescent="0.25"/>
    <row r="14324" customFormat="1" x14ac:dyDescent="0.25"/>
    <row r="14325" customFormat="1" x14ac:dyDescent="0.25"/>
    <row r="14326" customFormat="1" x14ac:dyDescent="0.25"/>
    <row r="14327" customFormat="1" x14ac:dyDescent="0.25"/>
    <row r="14328" customFormat="1" x14ac:dyDescent="0.25"/>
    <row r="14329" customFormat="1" x14ac:dyDescent="0.25"/>
    <row r="14330" customFormat="1" x14ac:dyDescent="0.25"/>
    <row r="14331" customFormat="1" x14ac:dyDescent="0.25"/>
    <row r="14332" customFormat="1" x14ac:dyDescent="0.25"/>
    <row r="14333" customFormat="1" x14ac:dyDescent="0.25"/>
    <row r="14334" customFormat="1" x14ac:dyDescent="0.25"/>
    <row r="14335" customFormat="1" x14ac:dyDescent="0.25"/>
    <row r="14336" customFormat="1" x14ac:dyDescent="0.25"/>
    <row r="14337" customFormat="1" x14ac:dyDescent="0.25"/>
    <row r="14338" customFormat="1" x14ac:dyDescent="0.25"/>
    <row r="14339" customFormat="1" x14ac:dyDescent="0.25"/>
    <row r="14340" customFormat="1" x14ac:dyDescent="0.25"/>
    <row r="14341" customFormat="1" x14ac:dyDescent="0.25"/>
    <row r="14342" customFormat="1" x14ac:dyDescent="0.25"/>
    <row r="14343" customFormat="1" x14ac:dyDescent="0.25"/>
    <row r="14344" customFormat="1" x14ac:dyDescent="0.25"/>
    <row r="14345" customFormat="1" x14ac:dyDescent="0.25"/>
    <row r="14346" customFormat="1" x14ac:dyDescent="0.25"/>
    <row r="14347" customFormat="1" x14ac:dyDescent="0.25"/>
    <row r="14348" customFormat="1" x14ac:dyDescent="0.25"/>
    <row r="14349" customFormat="1" x14ac:dyDescent="0.25"/>
    <row r="14350" customFormat="1" x14ac:dyDescent="0.25"/>
    <row r="14351" customFormat="1" x14ac:dyDescent="0.25"/>
    <row r="14352" customFormat="1" x14ac:dyDescent="0.25"/>
    <row r="14353" customFormat="1" x14ac:dyDescent="0.25"/>
    <row r="14354" customFormat="1" x14ac:dyDescent="0.25"/>
    <row r="14355" customFormat="1" x14ac:dyDescent="0.25"/>
    <row r="14356" customFormat="1" x14ac:dyDescent="0.25"/>
    <row r="14357" customFormat="1" x14ac:dyDescent="0.25"/>
    <row r="14358" customFormat="1" x14ac:dyDescent="0.25"/>
    <row r="14359" customFormat="1" x14ac:dyDescent="0.25"/>
    <row r="14360" customFormat="1" x14ac:dyDescent="0.25"/>
    <row r="14361" customFormat="1" x14ac:dyDescent="0.25"/>
    <row r="14362" customFormat="1" x14ac:dyDescent="0.25"/>
    <row r="14363" customFormat="1" x14ac:dyDescent="0.25"/>
    <row r="14364" customFormat="1" x14ac:dyDescent="0.25"/>
    <row r="14365" customFormat="1" x14ac:dyDescent="0.25"/>
    <row r="14366" customFormat="1" x14ac:dyDescent="0.25"/>
    <row r="14367" customFormat="1" x14ac:dyDescent="0.25"/>
    <row r="14368" customFormat="1" x14ac:dyDescent="0.25"/>
    <row r="14369" customFormat="1" x14ac:dyDescent="0.25"/>
    <row r="14370" customFormat="1" x14ac:dyDescent="0.25"/>
    <row r="14371" customFormat="1" x14ac:dyDescent="0.25"/>
    <row r="14372" customFormat="1" x14ac:dyDescent="0.25"/>
    <row r="14373" customFormat="1" x14ac:dyDescent="0.25"/>
    <row r="14374" customFormat="1" x14ac:dyDescent="0.25"/>
    <row r="14375" customFormat="1" x14ac:dyDescent="0.25"/>
    <row r="14376" customFormat="1" x14ac:dyDescent="0.25"/>
    <row r="14377" customFormat="1" x14ac:dyDescent="0.25"/>
    <row r="14378" customFormat="1" x14ac:dyDescent="0.25"/>
    <row r="14379" customFormat="1" x14ac:dyDescent="0.25"/>
    <row r="14380" customFormat="1" x14ac:dyDescent="0.25"/>
    <row r="14381" customFormat="1" x14ac:dyDescent="0.25"/>
    <row r="14382" customFormat="1" x14ac:dyDescent="0.25"/>
    <row r="14383" customFormat="1" x14ac:dyDescent="0.25"/>
    <row r="14384" customFormat="1" x14ac:dyDescent="0.25"/>
    <row r="14385" customFormat="1" x14ac:dyDescent="0.25"/>
    <row r="14386" customFormat="1" x14ac:dyDescent="0.25"/>
    <row r="14387" customFormat="1" x14ac:dyDescent="0.25"/>
    <row r="14388" customFormat="1" x14ac:dyDescent="0.25"/>
    <row r="14389" customFormat="1" x14ac:dyDescent="0.25"/>
    <row r="14390" customFormat="1" x14ac:dyDescent="0.25"/>
    <row r="14391" customFormat="1" x14ac:dyDescent="0.25"/>
    <row r="14392" customFormat="1" x14ac:dyDescent="0.25"/>
    <row r="14393" customFormat="1" x14ac:dyDescent="0.25"/>
    <row r="14394" customFormat="1" x14ac:dyDescent="0.25"/>
    <row r="14395" customFormat="1" x14ac:dyDescent="0.25"/>
    <row r="14396" customFormat="1" x14ac:dyDescent="0.25"/>
    <row r="14397" customFormat="1" x14ac:dyDescent="0.25"/>
    <row r="14398" customFormat="1" x14ac:dyDescent="0.25"/>
    <row r="14399" customFormat="1" x14ac:dyDescent="0.25"/>
    <row r="14400" customFormat="1" x14ac:dyDescent="0.25"/>
    <row r="14401" customFormat="1" x14ac:dyDescent="0.25"/>
    <row r="14402" customFormat="1" x14ac:dyDescent="0.25"/>
    <row r="14403" customFormat="1" x14ac:dyDescent="0.25"/>
    <row r="14404" customFormat="1" x14ac:dyDescent="0.25"/>
    <row r="14405" customFormat="1" x14ac:dyDescent="0.25"/>
    <row r="14406" customFormat="1" x14ac:dyDescent="0.25"/>
    <row r="14407" customFormat="1" x14ac:dyDescent="0.25"/>
    <row r="14408" customFormat="1" x14ac:dyDescent="0.25"/>
    <row r="14409" customFormat="1" x14ac:dyDescent="0.25"/>
    <row r="14410" customFormat="1" x14ac:dyDescent="0.25"/>
    <row r="14411" customFormat="1" x14ac:dyDescent="0.25"/>
    <row r="14412" customFormat="1" x14ac:dyDescent="0.25"/>
    <row r="14413" customFormat="1" x14ac:dyDescent="0.25"/>
    <row r="14414" customFormat="1" x14ac:dyDescent="0.25"/>
    <row r="14415" customFormat="1" x14ac:dyDescent="0.25"/>
    <row r="14416" customFormat="1" x14ac:dyDescent="0.25"/>
    <row r="14417" customFormat="1" x14ac:dyDescent="0.25"/>
    <row r="14418" customFormat="1" x14ac:dyDescent="0.25"/>
    <row r="14419" customFormat="1" x14ac:dyDescent="0.25"/>
    <row r="14420" customFormat="1" x14ac:dyDescent="0.25"/>
    <row r="14421" customFormat="1" x14ac:dyDescent="0.25"/>
    <row r="14422" customFormat="1" x14ac:dyDescent="0.25"/>
    <row r="14423" customFormat="1" x14ac:dyDescent="0.25"/>
    <row r="14424" customFormat="1" x14ac:dyDescent="0.25"/>
    <row r="14425" customFormat="1" x14ac:dyDescent="0.25"/>
    <row r="14426" customFormat="1" x14ac:dyDescent="0.25"/>
    <row r="14427" customFormat="1" x14ac:dyDescent="0.25"/>
    <row r="14428" customFormat="1" x14ac:dyDescent="0.25"/>
    <row r="14429" customFormat="1" x14ac:dyDescent="0.25"/>
    <row r="14430" customFormat="1" x14ac:dyDescent="0.25"/>
    <row r="14431" customFormat="1" x14ac:dyDescent="0.25"/>
    <row r="14432" customFormat="1" x14ac:dyDescent="0.25"/>
    <row r="14433" customFormat="1" x14ac:dyDescent="0.25"/>
    <row r="14434" customFormat="1" x14ac:dyDescent="0.25"/>
    <row r="14435" customFormat="1" x14ac:dyDescent="0.25"/>
    <row r="14436" customFormat="1" x14ac:dyDescent="0.25"/>
    <row r="14437" customFormat="1" x14ac:dyDescent="0.25"/>
    <row r="14438" customFormat="1" x14ac:dyDescent="0.25"/>
    <row r="14439" customFormat="1" x14ac:dyDescent="0.25"/>
    <row r="14440" customFormat="1" x14ac:dyDescent="0.25"/>
    <row r="14441" customFormat="1" x14ac:dyDescent="0.25"/>
    <row r="14442" customFormat="1" x14ac:dyDescent="0.25"/>
    <row r="14443" customFormat="1" x14ac:dyDescent="0.25"/>
    <row r="14444" customFormat="1" x14ac:dyDescent="0.25"/>
    <row r="14445" customFormat="1" x14ac:dyDescent="0.25"/>
    <row r="14446" customFormat="1" x14ac:dyDescent="0.25"/>
    <row r="14447" customFormat="1" x14ac:dyDescent="0.25"/>
    <row r="14448" customFormat="1" x14ac:dyDescent="0.25"/>
    <row r="14449" customFormat="1" x14ac:dyDescent="0.25"/>
    <row r="14450" customFormat="1" x14ac:dyDescent="0.25"/>
    <row r="14451" customFormat="1" x14ac:dyDescent="0.25"/>
    <row r="14452" customFormat="1" x14ac:dyDescent="0.25"/>
    <row r="14453" customFormat="1" x14ac:dyDescent="0.25"/>
    <row r="14454" customFormat="1" x14ac:dyDescent="0.25"/>
    <row r="14455" customFormat="1" x14ac:dyDescent="0.25"/>
    <row r="14456" customFormat="1" x14ac:dyDescent="0.25"/>
    <row r="14457" customFormat="1" x14ac:dyDescent="0.25"/>
    <row r="14458" customFormat="1" x14ac:dyDescent="0.25"/>
    <row r="14459" customFormat="1" x14ac:dyDescent="0.25"/>
    <row r="14460" customFormat="1" x14ac:dyDescent="0.25"/>
    <row r="14461" customFormat="1" x14ac:dyDescent="0.25"/>
    <row r="14462" customFormat="1" x14ac:dyDescent="0.25"/>
    <row r="14463" customFormat="1" x14ac:dyDescent="0.25"/>
    <row r="14464" customFormat="1" x14ac:dyDescent="0.25"/>
    <row r="14465" customFormat="1" x14ac:dyDescent="0.25"/>
    <row r="14466" customFormat="1" x14ac:dyDescent="0.25"/>
    <row r="14467" customFormat="1" x14ac:dyDescent="0.25"/>
    <row r="14468" customFormat="1" x14ac:dyDescent="0.25"/>
    <row r="14469" customFormat="1" x14ac:dyDescent="0.25"/>
    <row r="14470" customFormat="1" x14ac:dyDescent="0.25"/>
    <row r="14471" customFormat="1" x14ac:dyDescent="0.25"/>
    <row r="14472" customFormat="1" x14ac:dyDescent="0.25"/>
    <row r="14473" customFormat="1" x14ac:dyDescent="0.25"/>
    <row r="14474" customFormat="1" x14ac:dyDescent="0.25"/>
    <row r="14475" customFormat="1" x14ac:dyDescent="0.25"/>
    <row r="14476" customFormat="1" x14ac:dyDescent="0.25"/>
    <row r="14477" customFormat="1" x14ac:dyDescent="0.25"/>
    <row r="14478" customFormat="1" x14ac:dyDescent="0.25"/>
    <row r="14479" customFormat="1" x14ac:dyDescent="0.25"/>
    <row r="14480" customFormat="1" x14ac:dyDescent="0.25"/>
    <row r="14481" customFormat="1" x14ac:dyDescent="0.25"/>
    <row r="14482" customFormat="1" x14ac:dyDescent="0.25"/>
    <row r="14483" customFormat="1" x14ac:dyDescent="0.25"/>
    <row r="14484" customFormat="1" x14ac:dyDescent="0.25"/>
    <row r="14485" customFormat="1" x14ac:dyDescent="0.25"/>
    <row r="14486" customFormat="1" x14ac:dyDescent="0.25"/>
    <row r="14487" customFormat="1" x14ac:dyDescent="0.25"/>
    <row r="14488" customFormat="1" x14ac:dyDescent="0.25"/>
    <row r="14489" customFormat="1" x14ac:dyDescent="0.25"/>
    <row r="14490" customFormat="1" x14ac:dyDescent="0.25"/>
    <row r="14491" customFormat="1" x14ac:dyDescent="0.25"/>
    <row r="14492" customFormat="1" x14ac:dyDescent="0.25"/>
    <row r="14493" customFormat="1" x14ac:dyDescent="0.25"/>
    <row r="14494" customFormat="1" x14ac:dyDescent="0.25"/>
    <row r="14495" customFormat="1" x14ac:dyDescent="0.25"/>
    <row r="14496" customFormat="1" x14ac:dyDescent="0.25"/>
    <row r="14497" customFormat="1" x14ac:dyDescent="0.25"/>
    <row r="14498" customFormat="1" x14ac:dyDescent="0.25"/>
    <row r="14499" customFormat="1" x14ac:dyDescent="0.25"/>
    <row r="14500" customFormat="1" x14ac:dyDescent="0.25"/>
    <row r="14501" customFormat="1" x14ac:dyDescent="0.25"/>
    <row r="14502" customFormat="1" x14ac:dyDescent="0.25"/>
    <row r="14503" customFormat="1" x14ac:dyDescent="0.25"/>
    <row r="14504" customFormat="1" x14ac:dyDescent="0.25"/>
    <row r="14505" customFormat="1" x14ac:dyDescent="0.25"/>
    <row r="14506" customFormat="1" x14ac:dyDescent="0.25"/>
    <row r="14507" customFormat="1" x14ac:dyDescent="0.25"/>
    <row r="14508" customFormat="1" x14ac:dyDescent="0.25"/>
    <row r="14509" customFormat="1" x14ac:dyDescent="0.25"/>
    <row r="14510" customFormat="1" x14ac:dyDescent="0.25"/>
    <row r="14511" customFormat="1" x14ac:dyDescent="0.25"/>
    <row r="14512" customFormat="1" x14ac:dyDescent="0.25"/>
    <row r="14513" customFormat="1" x14ac:dyDescent="0.25"/>
    <row r="14514" customFormat="1" x14ac:dyDescent="0.25"/>
    <row r="14515" customFormat="1" x14ac:dyDescent="0.25"/>
    <row r="14516" customFormat="1" x14ac:dyDescent="0.25"/>
    <row r="14517" customFormat="1" x14ac:dyDescent="0.25"/>
    <row r="14518" customFormat="1" x14ac:dyDescent="0.25"/>
    <row r="14519" customFormat="1" x14ac:dyDescent="0.25"/>
    <row r="14520" customFormat="1" x14ac:dyDescent="0.25"/>
    <row r="14521" customFormat="1" x14ac:dyDescent="0.25"/>
    <row r="14522" customFormat="1" x14ac:dyDescent="0.25"/>
    <row r="14523" customFormat="1" x14ac:dyDescent="0.25"/>
    <row r="14524" customFormat="1" x14ac:dyDescent="0.25"/>
    <row r="14525" customFormat="1" x14ac:dyDescent="0.25"/>
    <row r="14526" customFormat="1" x14ac:dyDescent="0.25"/>
    <row r="14527" customFormat="1" x14ac:dyDescent="0.25"/>
    <row r="14528" customFormat="1" x14ac:dyDescent="0.25"/>
    <row r="14529" customFormat="1" x14ac:dyDescent="0.25"/>
    <row r="14530" customFormat="1" x14ac:dyDescent="0.25"/>
    <row r="14531" customFormat="1" x14ac:dyDescent="0.25"/>
    <row r="14532" customFormat="1" x14ac:dyDescent="0.25"/>
    <row r="14533" customFormat="1" x14ac:dyDescent="0.25"/>
    <row r="14534" customFormat="1" x14ac:dyDescent="0.25"/>
    <row r="14535" customFormat="1" x14ac:dyDescent="0.25"/>
    <row r="14536" customFormat="1" x14ac:dyDescent="0.25"/>
    <row r="14537" customFormat="1" x14ac:dyDescent="0.25"/>
    <row r="14538" customFormat="1" x14ac:dyDescent="0.25"/>
    <row r="14539" customFormat="1" x14ac:dyDescent="0.25"/>
    <row r="14540" customFormat="1" x14ac:dyDescent="0.25"/>
    <row r="14541" customFormat="1" x14ac:dyDescent="0.25"/>
    <row r="14542" customFormat="1" x14ac:dyDescent="0.25"/>
    <row r="14543" customFormat="1" x14ac:dyDescent="0.25"/>
    <row r="14544" customFormat="1" x14ac:dyDescent="0.25"/>
    <row r="14545" customFormat="1" x14ac:dyDescent="0.25"/>
    <row r="14546" customFormat="1" x14ac:dyDescent="0.25"/>
    <row r="14547" customFormat="1" x14ac:dyDescent="0.25"/>
    <row r="14548" customFormat="1" x14ac:dyDescent="0.25"/>
    <row r="14549" customFormat="1" x14ac:dyDescent="0.25"/>
    <row r="14550" customFormat="1" x14ac:dyDescent="0.25"/>
    <row r="14551" customFormat="1" x14ac:dyDescent="0.25"/>
    <row r="14552" customFormat="1" x14ac:dyDescent="0.25"/>
    <row r="14553" customFormat="1" x14ac:dyDescent="0.25"/>
    <row r="14554" customFormat="1" x14ac:dyDescent="0.25"/>
    <row r="14555" customFormat="1" x14ac:dyDescent="0.25"/>
    <row r="14556" customFormat="1" x14ac:dyDescent="0.25"/>
    <row r="14557" customFormat="1" x14ac:dyDescent="0.25"/>
    <row r="14558" customFormat="1" x14ac:dyDescent="0.25"/>
    <row r="14559" customFormat="1" x14ac:dyDescent="0.25"/>
    <row r="14560" customFormat="1" x14ac:dyDescent="0.25"/>
    <row r="14561" customFormat="1" x14ac:dyDescent="0.25"/>
    <row r="14562" customFormat="1" x14ac:dyDescent="0.25"/>
    <row r="14563" customFormat="1" x14ac:dyDescent="0.25"/>
    <row r="14564" customFormat="1" x14ac:dyDescent="0.25"/>
    <row r="14565" customFormat="1" x14ac:dyDescent="0.25"/>
    <row r="14566" customFormat="1" x14ac:dyDescent="0.25"/>
    <row r="14567" customFormat="1" x14ac:dyDescent="0.25"/>
    <row r="14568" customFormat="1" x14ac:dyDescent="0.25"/>
    <row r="14569" customFormat="1" x14ac:dyDescent="0.25"/>
    <row r="14570" customFormat="1" x14ac:dyDescent="0.25"/>
    <row r="14571" customFormat="1" x14ac:dyDescent="0.25"/>
    <row r="14572" customFormat="1" x14ac:dyDescent="0.25"/>
    <row r="14573" customFormat="1" x14ac:dyDescent="0.25"/>
    <row r="14574" customFormat="1" x14ac:dyDescent="0.25"/>
    <row r="14575" customFormat="1" x14ac:dyDescent="0.25"/>
    <row r="14576" customFormat="1" x14ac:dyDescent="0.25"/>
    <row r="14577" customFormat="1" x14ac:dyDescent="0.25"/>
    <row r="14578" customFormat="1" x14ac:dyDescent="0.25"/>
    <row r="14579" customFormat="1" x14ac:dyDescent="0.25"/>
    <row r="14580" customFormat="1" x14ac:dyDescent="0.25"/>
    <row r="14581" customFormat="1" x14ac:dyDescent="0.25"/>
    <row r="14582" customFormat="1" x14ac:dyDescent="0.25"/>
    <row r="14583" customFormat="1" x14ac:dyDescent="0.25"/>
    <row r="14584" customFormat="1" x14ac:dyDescent="0.25"/>
    <row r="14585" customFormat="1" x14ac:dyDescent="0.25"/>
    <row r="14586" customFormat="1" x14ac:dyDescent="0.25"/>
    <row r="14587" customFormat="1" x14ac:dyDescent="0.25"/>
    <row r="14588" customFormat="1" x14ac:dyDescent="0.25"/>
    <row r="14589" customFormat="1" x14ac:dyDescent="0.25"/>
    <row r="14590" customFormat="1" x14ac:dyDescent="0.25"/>
    <row r="14591" customFormat="1" x14ac:dyDescent="0.25"/>
    <row r="14592" customFormat="1" x14ac:dyDescent="0.25"/>
    <row r="14593" customFormat="1" x14ac:dyDescent="0.25"/>
    <row r="14594" customFormat="1" x14ac:dyDescent="0.25"/>
    <row r="14595" customFormat="1" x14ac:dyDescent="0.25"/>
    <row r="14596" customFormat="1" x14ac:dyDescent="0.25"/>
    <row r="14597" customFormat="1" x14ac:dyDescent="0.25"/>
    <row r="14598" customFormat="1" x14ac:dyDescent="0.25"/>
    <row r="14599" customFormat="1" x14ac:dyDescent="0.25"/>
    <row r="14600" customFormat="1" x14ac:dyDescent="0.25"/>
    <row r="14601" customFormat="1" x14ac:dyDescent="0.25"/>
    <row r="14602" customFormat="1" x14ac:dyDescent="0.25"/>
    <row r="14603" customFormat="1" x14ac:dyDescent="0.25"/>
    <row r="14604" customFormat="1" x14ac:dyDescent="0.25"/>
    <row r="14605" customFormat="1" x14ac:dyDescent="0.25"/>
    <row r="14606" customFormat="1" x14ac:dyDescent="0.25"/>
    <row r="14607" customFormat="1" x14ac:dyDescent="0.25"/>
    <row r="14608" customFormat="1" x14ac:dyDescent="0.25"/>
    <row r="14609" customFormat="1" x14ac:dyDescent="0.25"/>
    <row r="14610" customFormat="1" x14ac:dyDescent="0.25"/>
    <row r="14611" customFormat="1" x14ac:dyDescent="0.25"/>
    <row r="14612" customFormat="1" x14ac:dyDescent="0.25"/>
    <row r="14613" customFormat="1" x14ac:dyDescent="0.25"/>
    <row r="14614" customFormat="1" x14ac:dyDescent="0.25"/>
    <row r="14615" customFormat="1" x14ac:dyDescent="0.25"/>
    <row r="14616" customFormat="1" x14ac:dyDescent="0.25"/>
    <row r="14617" customFormat="1" x14ac:dyDescent="0.25"/>
    <row r="14618" customFormat="1" x14ac:dyDescent="0.25"/>
    <row r="14619" customFormat="1" x14ac:dyDescent="0.25"/>
    <row r="14620" customFormat="1" x14ac:dyDescent="0.25"/>
    <row r="14621" customFormat="1" x14ac:dyDescent="0.25"/>
    <row r="14622" customFormat="1" x14ac:dyDescent="0.25"/>
    <row r="14623" customFormat="1" x14ac:dyDescent="0.25"/>
    <row r="14624" customFormat="1" x14ac:dyDescent="0.25"/>
    <row r="14625" customFormat="1" x14ac:dyDescent="0.25"/>
    <row r="14626" customFormat="1" x14ac:dyDescent="0.25"/>
    <row r="14627" customFormat="1" x14ac:dyDescent="0.25"/>
    <row r="14628" customFormat="1" x14ac:dyDescent="0.25"/>
    <row r="14629" customFormat="1" x14ac:dyDescent="0.25"/>
    <row r="14630" customFormat="1" x14ac:dyDescent="0.25"/>
    <row r="14631" customFormat="1" x14ac:dyDescent="0.25"/>
    <row r="14632" customFormat="1" x14ac:dyDescent="0.25"/>
    <row r="14633" customFormat="1" x14ac:dyDescent="0.25"/>
    <row r="14634" customFormat="1" x14ac:dyDescent="0.25"/>
    <row r="14635" customFormat="1" x14ac:dyDescent="0.25"/>
    <row r="14636" customFormat="1" x14ac:dyDescent="0.25"/>
    <row r="14637" customFormat="1" x14ac:dyDescent="0.25"/>
    <row r="14638" customFormat="1" x14ac:dyDescent="0.25"/>
    <row r="14639" customFormat="1" x14ac:dyDescent="0.25"/>
    <row r="14640" customFormat="1" x14ac:dyDescent="0.25"/>
    <row r="14641" customFormat="1" x14ac:dyDescent="0.25"/>
    <row r="14642" customFormat="1" x14ac:dyDescent="0.25"/>
    <row r="14643" customFormat="1" x14ac:dyDescent="0.25"/>
    <row r="14644" customFormat="1" x14ac:dyDescent="0.25"/>
    <row r="14645" customFormat="1" x14ac:dyDescent="0.25"/>
    <row r="14646" customFormat="1" x14ac:dyDescent="0.25"/>
    <row r="14647" customFormat="1" x14ac:dyDescent="0.25"/>
    <row r="14648" customFormat="1" x14ac:dyDescent="0.25"/>
    <row r="14649" customFormat="1" x14ac:dyDescent="0.25"/>
    <row r="14650" customFormat="1" x14ac:dyDescent="0.25"/>
    <row r="14651" customFormat="1" x14ac:dyDescent="0.25"/>
    <row r="14652" customFormat="1" x14ac:dyDescent="0.25"/>
    <row r="14653" customFormat="1" x14ac:dyDescent="0.25"/>
    <row r="14654" customFormat="1" x14ac:dyDescent="0.25"/>
    <row r="14655" customFormat="1" x14ac:dyDescent="0.25"/>
    <row r="14656" customFormat="1" x14ac:dyDescent="0.25"/>
    <row r="14657" customFormat="1" x14ac:dyDescent="0.25"/>
    <row r="14658" customFormat="1" x14ac:dyDescent="0.25"/>
    <row r="14659" customFormat="1" x14ac:dyDescent="0.25"/>
    <row r="14660" customFormat="1" x14ac:dyDescent="0.25"/>
    <row r="14661" customFormat="1" x14ac:dyDescent="0.25"/>
    <row r="14662" customFormat="1" x14ac:dyDescent="0.25"/>
    <row r="14663" customFormat="1" x14ac:dyDescent="0.25"/>
    <row r="14664" customFormat="1" x14ac:dyDescent="0.25"/>
    <row r="14665" customFormat="1" x14ac:dyDescent="0.25"/>
    <row r="14666" customFormat="1" x14ac:dyDescent="0.25"/>
    <row r="14667" customFormat="1" x14ac:dyDescent="0.25"/>
    <row r="14668" customFormat="1" x14ac:dyDescent="0.25"/>
    <row r="14669" customFormat="1" x14ac:dyDescent="0.25"/>
    <row r="14670" customFormat="1" x14ac:dyDescent="0.25"/>
    <row r="14671" customFormat="1" x14ac:dyDescent="0.25"/>
    <row r="14672" customFormat="1" x14ac:dyDescent="0.25"/>
    <row r="14673" customFormat="1" x14ac:dyDescent="0.25"/>
    <row r="14674" customFormat="1" x14ac:dyDescent="0.25"/>
    <row r="14675" customFormat="1" x14ac:dyDescent="0.25"/>
    <row r="14676" customFormat="1" x14ac:dyDescent="0.25"/>
    <row r="14677" customFormat="1" x14ac:dyDescent="0.25"/>
    <row r="14678" customFormat="1" x14ac:dyDescent="0.25"/>
    <row r="14679" customFormat="1" x14ac:dyDescent="0.25"/>
    <row r="14680" customFormat="1" x14ac:dyDescent="0.25"/>
    <row r="14681" customFormat="1" x14ac:dyDescent="0.25"/>
    <row r="14682" customFormat="1" x14ac:dyDescent="0.25"/>
    <row r="14683" customFormat="1" x14ac:dyDescent="0.25"/>
    <row r="14684" customFormat="1" x14ac:dyDescent="0.25"/>
    <row r="14685" customFormat="1" x14ac:dyDescent="0.25"/>
    <row r="14686" customFormat="1" x14ac:dyDescent="0.25"/>
    <row r="14687" customFormat="1" x14ac:dyDescent="0.25"/>
    <row r="14688" customFormat="1" x14ac:dyDescent="0.25"/>
    <row r="14689" customFormat="1" x14ac:dyDescent="0.25"/>
    <row r="14690" customFormat="1" x14ac:dyDescent="0.25"/>
    <row r="14691" customFormat="1" x14ac:dyDescent="0.25"/>
    <row r="14692" customFormat="1" x14ac:dyDescent="0.25"/>
    <row r="14693" customFormat="1" x14ac:dyDescent="0.25"/>
    <row r="14694" customFormat="1" x14ac:dyDescent="0.25"/>
    <row r="14695" customFormat="1" x14ac:dyDescent="0.25"/>
    <row r="14696" customFormat="1" x14ac:dyDescent="0.25"/>
    <row r="14697" customFormat="1" x14ac:dyDescent="0.25"/>
    <row r="14698" customFormat="1" x14ac:dyDescent="0.25"/>
    <row r="14699" customFormat="1" x14ac:dyDescent="0.25"/>
    <row r="14700" customFormat="1" x14ac:dyDescent="0.25"/>
    <row r="14701" customFormat="1" x14ac:dyDescent="0.25"/>
    <row r="14702" customFormat="1" x14ac:dyDescent="0.25"/>
    <row r="14703" customFormat="1" x14ac:dyDescent="0.25"/>
    <row r="14704" customFormat="1" x14ac:dyDescent="0.25"/>
    <row r="14705" customFormat="1" x14ac:dyDescent="0.25"/>
    <row r="14706" customFormat="1" x14ac:dyDescent="0.25"/>
    <row r="14707" customFormat="1" x14ac:dyDescent="0.25"/>
    <row r="14708" customFormat="1" x14ac:dyDescent="0.25"/>
    <row r="14709" customFormat="1" x14ac:dyDescent="0.25"/>
    <row r="14710" customFormat="1" x14ac:dyDescent="0.25"/>
    <row r="14711" customFormat="1" x14ac:dyDescent="0.25"/>
    <row r="14712" customFormat="1" x14ac:dyDescent="0.25"/>
    <row r="14713" customFormat="1" x14ac:dyDescent="0.25"/>
    <row r="14714" customFormat="1" x14ac:dyDescent="0.25"/>
    <row r="14715" customFormat="1" x14ac:dyDescent="0.25"/>
    <row r="14716" customFormat="1" x14ac:dyDescent="0.25"/>
    <row r="14717" customFormat="1" x14ac:dyDescent="0.25"/>
    <row r="14718" customFormat="1" x14ac:dyDescent="0.25"/>
    <row r="14719" customFormat="1" x14ac:dyDescent="0.25"/>
    <row r="14720" customFormat="1" x14ac:dyDescent="0.25"/>
    <row r="14721" customFormat="1" x14ac:dyDescent="0.25"/>
    <row r="14722" customFormat="1" x14ac:dyDescent="0.25"/>
    <row r="14723" customFormat="1" x14ac:dyDescent="0.25"/>
    <row r="14724" customFormat="1" x14ac:dyDescent="0.25"/>
    <row r="14725" customFormat="1" x14ac:dyDescent="0.25"/>
    <row r="14726" customFormat="1" x14ac:dyDescent="0.25"/>
    <row r="14727" customFormat="1" x14ac:dyDescent="0.25"/>
    <row r="14728" customFormat="1" x14ac:dyDescent="0.25"/>
    <row r="14729" customFormat="1" x14ac:dyDescent="0.25"/>
    <row r="14730" customFormat="1" x14ac:dyDescent="0.25"/>
    <row r="14731" customFormat="1" x14ac:dyDescent="0.25"/>
    <row r="14732" customFormat="1" x14ac:dyDescent="0.25"/>
    <row r="14733" customFormat="1" x14ac:dyDescent="0.25"/>
    <row r="14734" customFormat="1" x14ac:dyDescent="0.25"/>
    <row r="14735" customFormat="1" x14ac:dyDescent="0.25"/>
    <row r="14736" customFormat="1" x14ac:dyDescent="0.25"/>
    <row r="14737" customFormat="1" x14ac:dyDescent="0.25"/>
    <row r="14738" customFormat="1" x14ac:dyDescent="0.25"/>
    <row r="14739" customFormat="1" x14ac:dyDescent="0.25"/>
    <row r="14740" customFormat="1" x14ac:dyDescent="0.25"/>
    <row r="14741" customFormat="1" x14ac:dyDescent="0.25"/>
    <row r="14742" customFormat="1" x14ac:dyDescent="0.25"/>
    <row r="14743" customFormat="1" x14ac:dyDescent="0.25"/>
    <row r="14744" customFormat="1" x14ac:dyDescent="0.25"/>
    <row r="14745" customFormat="1" x14ac:dyDescent="0.25"/>
    <row r="14746" customFormat="1" x14ac:dyDescent="0.25"/>
    <row r="14747" customFormat="1" x14ac:dyDescent="0.25"/>
    <row r="14748" customFormat="1" x14ac:dyDescent="0.25"/>
    <row r="14749" customFormat="1" x14ac:dyDescent="0.25"/>
    <row r="14750" customFormat="1" x14ac:dyDescent="0.25"/>
    <row r="14751" customFormat="1" x14ac:dyDescent="0.25"/>
    <row r="14752" customFormat="1" x14ac:dyDescent="0.25"/>
    <row r="14753" customFormat="1" x14ac:dyDescent="0.25"/>
    <row r="14754" customFormat="1" x14ac:dyDescent="0.25"/>
    <row r="14755" customFormat="1" x14ac:dyDescent="0.25"/>
    <row r="14756" customFormat="1" x14ac:dyDescent="0.25"/>
    <row r="14757" customFormat="1" x14ac:dyDescent="0.25"/>
    <row r="14758" customFormat="1" x14ac:dyDescent="0.25"/>
    <row r="14759" customFormat="1" x14ac:dyDescent="0.25"/>
    <row r="14760" customFormat="1" x14ac:dyDescent="0.25"/>
    <row r="14761" customFormat="1" x14ac:dyDescent="0.25"/>
    <row r="14762" customFormat="1" x14ac:dyDescent="0.25"/>
    <row r="14763" customFormat="1" x14ac:dyDescent="0.25"/>
    <row r="14764" customFormat="1" x14ac:dyDescent="0.25"/>
    <row r="14765" customFormat="1" x14ac:dyDescent="0.25"/>
    <row r="14766" customFormat="1" x14ac:dyDescent="0.25"/>
    <row r="14767" customFormat="1" x14ac:dyDescent="0.25"/>
    <row r="14768" customFormat="1" x14ac:dyDescent="0.25"/>
    <row r="14769" customFormat="1" x14ac:dyDescent="0.25"/>
    <row r="14770" customFormat="1" x14ac:dyDescent="0.25"/>
    <row r="14771" customFormat="1" x14ac:dyDescent="0.25"/>
    <row r="14772" customFormat="1" x14ac:dyDescent="0.25"/>
    <row r="14773" customFormat="1" x14ac:dyDescent="0.25"/>
    <row r="14774" customFormat="1" x14ac:dyDescent="0.25"/>
    <row r="14775" customFormat="1" x14ac:dyDescent="0.25"/>
    <row r="14776" customFormat="1" x14ac:dyDescent="0.25"/>
    <row r="14777" customFormat="1" x14ac:dyDescent="0.25"/>
    <row r="14778" customFormat="1" x14ac:dyDescent="0.25"/>
    <row r="14779" customFormat="1" x14ac:dyDescent="0.25"/>
    <row r="14780" customFormat="1" x14ac:dyDescent="0.25"/>
    <row r="14781" customFormat="1" x14ac:dyDescent="0.25"/>
    <row r="14782" customFormat="1" x14ac:dyDescent="0.25"/>
    <row r="14783" customFormat="1" x14ac:dyDescent="0.25"/>
    <row r="14784" customFormat="1" x14ac:dyDescent="0.25"/>
    <row r="14785" customFormat="1" x14ac:dyDescent="0.25"/>
    <row r="14786" customFormat="1" x14ac:dyDescent="0.25"/>
    <row r="14787" customFormat="1" x14ac:dyDescent="0.25"/>
    <row r="14788" customFormat="1" x14ac:dyDescent="0.25"/>
    <row r="14789" customFormat="1" x14ac:dyDescent="0.25"/>
    <row r="14790" customFormat="1" x14ac:dyDescent="0.25"/>
    <row r="14791" customFormat="1" x14ac:dyDescent="0.25"/>
    <row r="14792" customFormat="1" x14ac:dyDescent="0.25"/>
    <row r="14793" customFormat="1" x14ac:dyDescent="0.25"/>
    <row r="14794" customFormat="1" x14ac:dyDescent="0.25"/>
    <row r="14795" customFormat="1" x14ac:dyDescent="0.25"/>
    <row r="14796" customFormat="1" x14ac:dyDescent="0.25"/>
    <row r="14797" customFormat="1" x14ac:dyDescent="0.25"/>
    <row r="14798" customFormat="1" x14ac:dyDescent="0.25"/>
    <row r="14799" customFormat="1" x14ac:dyDescent="0.25"/>
    <row r="14800" customFormat="1" x14ac:dyDescent="0.25"/>
    <row r="14801" customFormat="1" x14ac:dyDescent="0.25"/>
    <row r="14802" customFormat="1" x14ac:dyDescent="0.25"/>
    <row r="14803" customFormat="1" x14ac:dyDescent="0.25"/>
    <row r="14804" customFormat="1" x14ac:dyDescent="0.25"/>
    <row r="14805" customFormat="1" x14ac:dyDescent="0.25"/>
    <row r="14806" customFormat="1" x14ac:dyDescent="0.25"/>
    <row r="14807" customFormat="1" x14ac:dyDescent="0.25"/>
    <row r="14808" customFormat="1" x14ac:dyDescent="0.25"/>
    <row r="14809" customFormat="1" x14ac:dyDescent="0.25"/>
    <row r="14810" customFormat="1" x14ac:dyDescent="0.25"/>
    <row r="14811" customFormat="1" x14ac:dyDescent="0.25"/>
    <row r="14812" customFormat="1" x14ac:dyDescent="0.25"/>
    <row r="14813" customFormat="1" x14ac:dyDescent="0.25"/>
    <row r="14814" customFormat="1" x14ac:dyDescent="0.25"/>
    <row r="14815" customFormat="1" x14ac:dyDescent="0.25"/>
    <row r="14816" customFormat="1" x14ac:dyDescent="0.25"/>
    <row r="14817" customFormat="1" x14ac:dyDescent="0.25"/>
    <row r="14818" customFormat="1" x14ac:dyDescent="0.25"/>
    <row r="14819" customFormat="1" x14ac:dyDescent="0.25"/>
    <row r="14820" customFormat="1" x14ac:dyDescent="0.25"/>
    <row r="14821" customFormat="1" x14ac:dyDescent="0.25"/>
    <row r="14822" customFormat="1" x14ac:dyDescent="0.25"/>
    <row r="14823" customFormat="1" x14ac:dyDescent="0.25"/>
    <row r="14824" customFormat="1" x14ac:dyDescent="0.25"/>
    <row r="14825" customFormat="1" x14ac:dyDescent="0.25"/>
    <row r="14826" customFormat="1" x14ac:dyDescent="0.25"/>
    <row r="14827" customFormat="1" x14ac:dyDescent="0.25"/>
    <row r="14828" customFormat="1" x14ac:dyDescent="0.25"/>
    <row r="14829" customFormat="1" x14ac:dyDescent="0.25"/>
    <row r="14830" customFormat="1" x14ac:dyDescent="0.25"/>
    <row r="14831" customFormat="1" x14ac:dyDescent="0.25"/>
    <row r="14832" customFormat="1" x14ac:dyDescent="0.25"/>
    <row r="14833" customFormat="1" x14ac:dyDescent="0.25"/>
    <row r="14834" customFormat="1" x14ac:dyDescent="0.25"/>
    <row r="14835" customFormat="1" x14ac:dyDescent="0.25"/>
    <row r="14836" customFormat="1" x14ac:dyDescent="0.25"/>
    <row r="14837" customFormat="1" x14ac:dyDescent="0.25"/>
    <row r="14838" customFormat="1" x14ac:dyDescent="0.25"/>
    <row r="14839" customFormat="1" x14ac:dyDescent="0.25"/>
    <row r="14840" customFormat="1" x14ac:dyDescent="0.25"/>
    <row r="14841" customFormat="1" x14ac:dyDescent="0.25"/>
    <row r="14842" customFormat="1" x14ac:dyDescent="0.25"/>
    <row r="14843" customFormat="1" x14ac:dyDescent="0.25"/>
    <row r="14844" customFormat="1" x14ac:dyDescent="0.25"/>
    <row r="14845" customFormat="1" x14ac:dyDescent="0.25"/>
    <row r="14846" customFormat="1" x14ac:dyDescent="0.25"/>
    <row r="14847" customFormat="1" x14ac:dyDescent="0.25"/>
    <row r="14848" customFormat="1" x14ac:dyDescent="0.25"/>
    <row r="14849" customFormat="1" x14ac:dyDescent="0.25"/>
    <row r="14850" customFormat="1" x14ac:dyDescent="0.25"/>
    <row r="14851" customFormat="1" x14ac:dyDescent="0.25"/>
    <row r="14852" customFormat="1" x14ac:dyDescent="0.25"/>
    <row r="14853" customFormat="1" x14ac:dyDescent="0.25"/>
    <row r="14854" customFormat="1" x14ac:dyDescent="0.25"/>
    <row r="14855" customFormat="1" x14ac:dyDescent="0.25"/>
    <row r="14856" customFormat="1" x14ac:dyDescent="0.25"/>
    <row r="14857" customFormat="1" x14ac:dyDescent="0.25"/>
    <row r="14858" customFormat="1" x14ac:dyDescent="0.25"/>
    <row r="14859" customFormat="1" x14ac:dyDescent="0.25"/>
    <row r="14860" customFormat="1" x14ac:dyDescent="0.25"/>
    <row r="14861" customFormat="1" x14ac:dyDescent="0.25"/>
    <row r="14862" customFormat="1" x14ac:dyDescent="0.25"/>
    <row r="14863" customFormat="1" x14ac:dyDescent="0.25"/>
    <row r="14864" customFormat="1" x14ac:dyDescent="0.25"/>
    <row r="14865" customFormat="1" x14ac:dyDescent="0.25"/>
    <row r="14866" customFormat="1" x14ac:dyDescent="0.25"/>
    <row r="14867" customFormat="1" x14ac:dyDescent="0.25"/>
    <row r="14868" customFormat="1" x14ac:dyDescent="0.25"/>
    <row r="14869" customFormat="1" x14ac:dyDescent="0.25"/>
    <row r="14870" customFormat="1" x14ac:dyDescent="0.25"/>
    <row r="14871" customFormat="1" x14ac:dyDescent="0.25"/>
    <row r="14872" customFormat="1" x14ac:dyDescent="0.25"/>
    <row r="14873" customFormat="1" x14ac:dyDescent="0.25"/>
    <row r="14874" customFormat="1" x14ac:dyDescent="0.25"/>
    <row r="14875" customFormat="1" x14ac:dyDescent="0.25"/>
    <row r="14876" customFormat="1" x14ac:dyDescent="0.25"/>
    <row r="14877" customFormat="1" x14ac:dyDescent="0.25"/>
    <row r="14878" customFormat="1" x14ac:dyDescent="0.25"/>
    <row r="14879" customFormat="1" x14ac:dyDescent="0.25"/>
    <row r="14880" customFormat="1" x14ac:dyDescent="0.25"/>
    <row r="14881" customFormat="1" x14ac:dyDescent="0.25"/>
    <row r="14882" customFormat="1" x14ac:dyDescent="0.25"/>
    <row r="14883" customFormat="1" x14ac:dyDescent="0.25"/>
    <row r="14884" customFormat="1" x14ac:dyDescent="0.25"/>
    <row r="14885" customFormat="1" x14ac:dyDescent="0.25"/>
    <row r="14886" customFormat="1" x14ac:dyDescent="0.25"/>
    <row r="14887" customFormat="1" x14ac:dyDescent="0.25"/>
    <row r="14888" customFormat="1" x14ac:dyDescent="0.25"/>
    <row r="14889" customFormat="1" x14ac:dyDescent="0.25"/>
    <row r="14890" customFormat="1" x14ac:dyDescent="0.25"/>
    <row r="14891" customFormat="1" x14ac:dyDescent="0.25"/>
    <row r="14892" customFormat="1" x14ac:dyDescent="0.25"/>
    <row r="14893" customFormat="1" x14ac:dyDescent="0.25"/>
    <row r="14894" customFormat="1" x14ac:dyDescent="0.25"/>
    <row r="14895" customFormat="1" x14ac:dyDescent="0.25"/>
    <row r="14896" customFormat="1" x14ac:dyDescent="0.25"/>
    <row r="14897" customFormat="1" x14ac:dyDescent="0.25"/>
    <row r="14898" customFormat="1" x14ac:dyDescent="0.25"/>
    <row r="14899" customFormat="1" x14ac:dyDescent="0.25"/>
    <row r="14900" customFormat="1" x14ac:dyDescent="0.25"/>
    <row r="14901" customFormat="1" x14ac:dyDescent="0.25"/>
    <row r="14902" customFormat="1" x14ac:dyDescent="0.25"/>
    <row r="14903" customFormat="1" x14ac:dyDescent="0.25"/>
    <row r="14904" customFormat="1" x14ac:dyDescent="0.25"/>
    <row r="14905" customFormat="1" x14ac:dyDescent="0.25"/>
    <row r="14906" customFormat="1" x14ac:dyDescent="0.25"/>
    <row r="14907" customFormat="1" x14ac:dyDescent="0.25"/>
    <row r="14908" customFormat="1" x14ac:dyDescent="0.25"/>
    <row r="14909" customFormat="1" x14ac:dyDescent="0.25"/>
    <row r="14910" customFormat="1" x14ac:dyDescent="0.25"/>
    <row r="14911" customFormat="1" x14ac:dyDescent="0.25"/>
    <row r="14912" customFormat="1" x14ac:dyDescent="0.25"/>
    <row r="14913" customFormat="1" x14ac:dyDescent="0.25"/>
    <row r="14914" customFormat="1" x14ac:dyDescent="0.25"/>
    <row r="14915" customFormat="1" x14ac:dyDescent="0.25"/>
    <row r="14916" customFormat="1" x14ac:dyDescent="0.25"/>
    <row r="14917" customFormat="1" x14ac:dyDescent="0.25"/>
    <row r="14918" customFormat="1" x14ac:dyDescent="0.25"/>
    <row r="14919" customFormat="1" x14ac:dyDescent="0.25"/>
    <row r="14920" customFormat="1" x14ac:dyDescent="0.25"/>
    <row r="14921" customFormat="1" x14ac:dyDescent="0.25"/>
    <row r="14922" customFormat="1" x14ac:dyDescent="0.25"/>
    <row r="14923" customFormat="1" x14ac:dyDescent="0.25"/>
    <row r="14924" customFormat="1" x14ac:dyDescent="0.25"/>
    <row r="14925" customFormat="1" x14ac:dyDescent="0.25"/>
    <row r="14926" customFormat="1" x14ac:dyDescent="0.25"/>
    <row r="14927" customFormat="1" x14ac:dyDescent="0.25"/>
    <row r="14928" customFormat="1" x14ac:dyDescent="0.25"/>
    <row r="14929" customFormat="1" x14ac:dyDescent="0.25"/>
    <row r="14930" customFormat="1" x14ac:dyDescent="0.25"/>
    <row r="14931" customFormat="1" x14ac:dyDescent="0.25"/>
    <row r="14932" customFormat="1" x14ac:dyDescent="0.25"/>
    <row r="14933" customFormat="1" x14ac:dyDescent="0.25"/>
    <row r="14934" customFormat="1" x14ac:dyDescent="0.25"/>
    <row r="14935" customFormat="1" x14ac:dyDescent="0.25"/>
    <row r="14936" customFormat="1" x14ac:dyDescent="0.25"/>
    <row r="14937" customFormat="1" x14ac:dyDescent="0.25"/>
    <row r="14938" customFormat="1" x14ac:dyDescent="0.25"/>
    <row r="14939" customFormat="1" x14ac:dyDescent="0.25"/>
    <row r="14940" customFormat="1" x14ac:dyDescent="0.25"/>
    <row r="14941" customFormat="1" x14ac:dyDescent="0.25"/>
    <row r="14942" customFormat="1" x14ac:dyDescent="0.25"/>
    <row r="14943" customFormat="1" x14ac:dyDescent="0.25"/>
    <row r="14944" customFormat="1" x14ac:dyDescent="0.25"/>
    <row r="14945" customFormat="1" x14ac:dyDescent="0.25"/>
    <row r="14946" customFormat="1" x14ac:dyDescent="0.25"/>
    <row r="14947" customFormat="1" x14ac:dyDescent="0.25"/>
    <row r="14948" customFormat="1" x14ac:dyDescent="0.25"/>
    <row r="14949" customFormat="1" x14ac:dyDescent="0.25"/>
    <row r="14950" customFormat="1" x14ac:dyDescent="0.25"/>
    <row r="14951" customFormat="1" x14ac:dyDescent="0.25"/>
    <row r="14952" customFormat="1" x14ac:dyDescent="0.25"/>
    <row r="14953" customFormat="1" x14ac:dyDescent="0.25"/>
    <row r="14954" customFormat="1" x14ac:dyDescent="0.25"/>
    <row r="14955" customFormat="1" x14ac:dyDescent="0.25"/>
    <row r="14956" customFormat="1" x14ac:dyDescent="0.25"/>
    <row r="14957" customFormat="1" x14ac:dyDescent="0.25"/>
    <row r="14958" customFormat="1" x14ac:dyDescent="0.25"/>
    <row r="14959" customFormat="1" x14ac:dyDescent="0.25"/>
    <row r="14960" customFormat="1" x14ac:dyDescent="0.25"/>
    <row r="14961" customFormat="1" x14ac:dyDescent="0.25"/>
    <row r="14962" customFormat="1" x14ac:dyDescent="0.25"/>
    <row r="14963" customFormat="1" x14ac:dyDescent="0.25"/>
    <row r="14964" customFormat="1" x14ac:dyDescent="0.25"/>
    <row r="14965" customFormat="1" x14ac:dyDescent="0.25"/>
    <row r="14966" customFormat="1" x14ac:dyDescent="0.25"/>
    <row r="14967" customFormat="1" x14ac:dyDescent="0.25"/>
    <row r="14968" customFormat="1" x14ac:dyDescent="0.25"/>
    <row r="14969" customFormat="1" x14ac:dyDescent="0.25"/>
    <row r="14970" customFormat="1" x14ac:dyDescent="0.25"/>
    <row r="14971" customFormat="1" x14ac:dyDescent="0.25"/>
    <row r="14972" customFormat="1" x14ac:dyDescent="0.25"/>
    <row r="14973" customFormat="1" x14ac:dyDescent="0.25"/>
    <row r="14974" customFormat="1" x14ac:dyDescent="0.25"/>
    <row r="14975" customFormat="1" x14ac:dyDescent="0.25"/>
    <row r="14976" customFormat="1" x14ac:dyDescent="0.25"/>
    <row r="14977" customFormat="1" x14ac:dyDescent="0.25"/>
    <row r="14978" customFormat="1" x14ac:dyDescent="0.25"/>
    <row r="14979" customFormat="1" x14ac:dyDescent="0.25"/>
    <row r="14980" customFormat="1" x14ac:dyDescent="0.25"/>
    <row r="14981" customFormat="1" x14ac:dyDescent="0.25"/>
    <row r="14982" customFormat="1" x14ac:dyDescent="0.25"/>
    <row r="14983" customFormat="1" x14ac:dyDescent="0.25"/>
    <row r="14984" customFormat="1" x14ac:dyDescent="0.25"/>
    <row r="14985" customFormat="1" x14ac:dyDescent="0.25"/>
    <row r="14986" customFormat="1" x14ac:dyDescent="0.25"/>
    <row r="14987" customFormat="1" x14ac:dyDescent="0.25"/>
    <row r="14988" customFormat="1" x14ac:dyDescent="0.25"/>
    <row r="14989" customFormat="1" x14ac:dyDescent="0.25"/>
    <row r="14990" customFormat="1" x14ac:dyDescent="0.25"/>
    <row r="14991" customFormat="1" x14ac:dyDescent="0.25"/>
    <row r="14992" customFormat="1" x14ac:dyDescent="0.25"/>
    <row r="14993" customFormat="1" x14ac:dyDescent="0.25"/>
    <row r="14994" customFormat="1" x14ac:dyDescent="0.25"/>
    <row r="14995" customFormat="1" x14ac:dyDescent="0.25"/>
    <row r="14996" customFormat="1" x14ac:dyDescent="0.25"/>
    <row r="14997" customFormat="1" x14ac:dyDescent="0.25"/>
    <row r="14998" customFormat="1" x14ac:dyDescent="0.25"/>
    <row r="14999" customFormat="1" x14ac:dyDescent="0.25"/>
    <row r="15000" customFormat="1" x14ac:dyDescent="0.25"/>
    <row r="15001" customFormat="1" x14ac:dyDescent="0.25"/>
    <row r="15002" customFormat="1" x14ac:dyDescent="0.25"/>
    <row r="15003" customFormat="1" x14ac:dyDescent="0.25"/>
    <row r="15004" customFormat="1" x14ac:dyDescent="0.25"/>
    <row r="15005" customFormat="1" x14ac:dyDescent="0.25"/>
    <row r="15006" customFormat="1" x14ac:dyDescent="0.25"/>
    <row r="15007" customFormat="1" x14ac:dyDescent="0.25"/>
    <row r="15008" customFormat="1" x14ac:dyDescent="0.25"/>
    <row r="15009" customFormat="1" x14ac:dyDescent="0.25"/>
    <row r="15010" customFormat="1" x14ac:dyDescent="0.25"/>
    <row r="15011" customFormat="1" x14ac:dyDescent="0.25"/>
    <row r="15012" customFormat="1" x14ac:dyDescent="0.25"/>
    <row r="15013" customFormat="1" x14ac:dyDescent="0.25"/>
    <row r="15014" customFormat="1" x14ac:dyDescent="0.25"/>
    <row r="15015" customFormat="1" x14ac:dyDescent="0.25"/>
    <row r="15016" customFormat="1" x14ac:dyDescent="0.25"/>
    <row r="15017" customFormat="1" x14ac:dyDescent="0.25"/>
    <row r="15018" customFormat="1" x14ac:dyDescent="0.25"/>
    <row r="15019" customFormat="1" x14ac:dyDescent="0.25"/>
    <row r="15020" customFormat="1" x14ac:dyDescent="0.25"/>
    <row r="15021" customFormat="1" x14ac:dyDescent="0.25"/>
    <row r="15022" customFormat="1" x14ac:dyDescent="0.25"/>
    <row r="15023" customFormat="1" x14ac:dyDescent="0.25"/>
    <row r="15024" customFormat="1" x14ac:dyDescent="0.25"/>
    <row r="15025" customFormat="1" x14ac:dyDescent="0.25"/>
    <row r="15026" customFormat="1" x14ac:dyDescent="0.25"/>
    <row r="15027" customFormat="1" x14ac:dyDescent="0.25"/>
    <row r="15028" customFormat="1" x14ac:dyDescent="0.25"/>
    <row r="15029" customFormat="1" x14ac:dyDescent="0.25"/>
    <row r="15030" customFormat="1" x14ac:dyDescent="0.25"/>
    <row r="15031" customFormat="1" x14ac:dyDescent="0.25"/>
    <row r="15032" customFormat="1" x14ac:dyDescent="0.25"/>
    <row r="15033" customFormat="1" x14ac:dyDescent="0.25"/>
    <row r="15034" customFormat="1" x14ac:dyDescent="0.25"/>
    <row r="15035" customFormat="1" x14ac:dyDescent="0.25"/>
    <row r="15036" customFormat="1" x14ac:dyDescent="0.25"/>
    <row r="15037" customFormat="1" x14ac:dyDescent="0.25"/>
    <row r="15038" customFormat="1" x14ac:dyDescent="0.25"/>
    <row r="15039" customFormat="1" x14ac:dyDescent="0.25"/>
    <row r="15040" customFormat="1" x14ac:dyDescent="0.25"/>
    <row r="15041" customFormat="1" x14ac:dyDescent="0.25"/>
    <row r="15042" customFormat="1" x14ac:dyDescent="0.25"/>
    <row r="15043" customFormat="1" x14ac:dyDescent="0.25"/>
    <row r="15044" customFormat="1" x14ac:dyDescent="0.25"/>
    <row r="15045" customFormat="1" x14ac:dyDescent="0.25"/>
    <row r="15046" customFormat="1" x14ac:dyDescent="0.25"/>
    <row r="15047" customFormat="1" x14ac:dyDescent="0.25"/>
    <row r="15048" customFormat="1" x14ac:dyDescent="0.25"/>
    <row r="15049" customFormat="1" x14ac:dyDescent="0.25"/>
    <row r="15050" customFormat="1" x14ac:dyDescent="0.25"/>
    <row r="15051" customFormat="1" x14ac:dyDescent="0.25"/>
    <row r="15052" customFormat="1" x14ac:dyDescent="0.25"/>
    <row r="15053" customFormat="1" x14ac:dyDescent="0.25"/>
    <row r="15054" customFormat="1" x14ac:dyDescent="0.25"/>
    <row r="15055" customFormat="1" x14ac:dyDescent="0.25"/>
    <row r="15056" customFormat="1" x14ac:dyDescent="0.25"/>
    <row r="15057" customFormat="1" x14ac:dyDescent="0.25"/>
    <row r="15058" customFormat="1" x14ac:dyDescent="0.25"/>
    <row r="15059" customFormat="1" x14ac:dyDescent="0.25"/>
    <row r="15060" customFormat="1" x14ac:dyDescent="0.25"/>
    <row r="15061" customFormat="1" x14ac:dyDescent="0.25"/>
    <row r="15062" customFormat="1" x14ac:dyDescent="0.25"/>
    <row r="15063" customFormat="1" x14ac:dyDescent="0.25"/>
    <row r="15064" customFormat="1" x14ac:dyDescent="0.25"/>
    <row r="15065" customFormat="1" x14ac:dyDescent="0.25"/>
    <row r="15066" customFormat="1" x14ac:dyDescent="0.25"/>
    <row r="15067" customFormat="1" x14ac:dyDescent="0.25"/>
    <row r="15068" customFormat="1" x14ac:dyDescent="0.25"/>
    <row r="15069" customFormat="1" x14ac:dyDescent="0.25"/>
    <row r="15070" customFormat="1" x14ac:dyDescent="0.25"/>
    <row r="15071" customFormat="1" x14ac:dyDescent="0.25"/>
    <row r="15072" customFormat="1" x14ac:dyDescent="0.25"/>
    <row r="15073" customFormat="1" x14ac:dyDescent="0.25"/>
    <row r="15074" customFormat="1" x14ac:dyDescent="0.25"/>
    <row r="15075" customFormat="1" x14ac:dyDescent="0.25"/>
    <row r="15076" customFormat="1" x14ac:dyDescent="0.25"/>
    <row r="15077" customFormat="1" x14ac:dyDescent="0.25"/>
    <row r="15078" customFormat="1" x14ac:dyDescent="0.25"/>
    <row r="15079" customFormat="1" x14ac:dyDescent="0.25"/>
    <row r="15080" customFormat="1" x14ac:dyDescent="0.25"/>
    <row r="15081" customFormat="1" x14ac:dyDescent="0.25"/>
    <row r="15082" customFormat="1" x14ac:dyDescent="0.25"/>
    <row r="15083" customFormat="1" x14ac:dyDescent="0.25"/>
    <row r="15084" customFormat="1" x14ac:dyDescent="0.25"/>
    <row r="15085" customFormat="1" x14ac:dyDescent="0.25"/>
    <row r="15086" customFormat="1" x14ac:dyDescent="0.25"/>
    <row r="15087" customFormat="1" x14ac:dyDescent="0.25"/>
    <row r="15088" customFormat="1" x14ac:dyDescent="0.25"/>
    <row r="15089" customFormat="1" x14ac:dyDescent="0.25"/>
    <row r="15090" customFormat="1" x14ac:dyDescent="0.25"/>
    <row r="15091" customFormat="1" x14ac:dyDescent="0.25"/>
    <row r="15092" customFormat="1" x14ac:dyDescent="0.25"/>
    <row r="15093" customFormat="1" x14ac:dyDescent="0.25"/>
    <row r="15094" customFormat="1" x14ac:dyDescent="0.25"/>
    <row r="15095" customFormat="1" x14ac:dyDescent="0.25"/>
    <row r="15096" customFormat="1" x14ac:dyDescent="0.25"/>
    <row r="15097" customFormat="1" x14ac:dyDescent="0.25"/>
    <row r="15098" customFormat="1" x14ac:dyDescent="0.25"/>
    <row r="15099" customFormat="1" x14ac:dyDescent="0.25"/>
    <row r="15100" customFormat="1" x14ac:dyDescent="0.25"/>
    <row r="15101" customFormat="1" x14ac:dyDescent="0.25"/>
    <row r="15102" customFormat="1" x14ac:dyDescent="0.25"/>
    <row r="15103" customFormat="1" x14ac:dyDescent="0.25"/>
    <row r="15104" customFormat="1" x14ac:dyDescent="0.25"/>
    <row r="15105" customFormat="1" x14ac:dyDescent="0.25"/>
    <row r="15106" customFormat="1" x14ac:dyDescent="0.25"/>
    <row r="15107" customFormat="1" x14ac:dyDescent="0.25"/>
    <row r="15108" customFormat="1" x14ac:dyDescent="0.25"/>
    <row r="15109" customFormat="1" x14ac:dyDescent="0.25"/>
    <row r="15110" customFormat="1" x14ac:dyDescent="0.25"/>
    <row r="15111" customFormat="1" x14ac:dyDescent="0.25"/>
    <row r="15112" customFormat="1" x14ac:dyDescent="0.25"/>
    <row r="15113" customFormat="1" x14ac:dyDescent="0.25"/>
    <row r="15114" customFormat="1" x14ac:dyDescent="0.25"/>
    <row r="15115" customFormat="1" x14ac:dyDescent="0.25"/>
    <row r="15116" customFormat="1" x14ac:dyDescent="0.25"/>
    <row r="15117" customFormat="1" x14ac:dyDescent="0.25"/>
    <row r="15118" customFormat="1" x14ac:dyDescent="0.25"/>
    <row r="15119" customFormat="1" x14ac:dyDescent="0.25"/>
    <row r="15120" customFormat="1" x14ac:dyDescent="0.25"/>
    <row r="15121" customFormat="1" x14ac:dyDescent="0.25"/>
    <row r="15122" customFormat="1" x14ac:dyDescent="0.25"/>
    <row r="15123" customFormat="1" x14ac:dyDescent="0.25"/>
    <row r="15124" customFormat="1" x14ac:dyDescent="0.25"/>
    <row r="15125" customFormat="1" x14ac:dyDescent="0.25"/>
    <row r="15126" customFormat="1" x14ac:dyDescent="0.25"/>
    <row r="15127" customFormat="1" x14ac:dyDescent="0.25"/>
    <row r="15128" customFormat="1" x14ac:dyDescent="0.25"/>
    <row r="15129" customFormat="1" x14ac:dyDescent="0.25"/>
    <row r="15130" customFormat="1" x14ac:dyDescent="0.25"/>
    <row r="15131" customFormat="1" x14ac:dyDescent="0.25"/>
    <row r="15132" customFormat="1" x14ac:dyDescent="0.25"/>
    <row r="15133" customFormat="1" x14ac:dyDescent="0.25"/>
    <row r="15134" customFormat="1" x14ac:dyDescent="0.25"/>
    <row r="15135" customFormat="1" x14ac:dyDescent="0.25"/>
    <row r="15136" customFormat="1" x14ac:dyDescent="0.25"/>
    <row r="15137" customFormat="1" x14ac:dyDescent="0.25"/>
    <row r="15138" customFormat="1" x14ac:dyDescent="0.25"/>
    <row r="15139" customFormat="1" x14ac:dyDescent="0.25"/>
    <row r="15140" customFormat="1" x14ac:dyDescent="0.25"/>
    <row r="15141" customFormat="1" x14ac:dyDescent="0.25"/>
    <row r="15142" customFormat="1" x14ac:dyDescent="0.25"/>
    <row r="15143" customFormat="1" x14ac:dyDescent="0.25"/>
    <row r="15144" customFormat="1" x14ac:dyDescent="0.25"/>
    <row r="15145" customFormat="1" x14ac:dyDescent="0.25"/>
    <row r="15146" customFormat="1" x14ac:dyDescent="0.25"/>
    <row r="15147" customFormat="1" x14ac:dyDescent="0.25"/>
    <row r="15148" customFormat="1" x14ac:dyDescent="0.25"/>
    <row r="15149" customFormat="1" x14ac:dyDescent="0.25"/>
    <row r="15150" customFormat="1" x14ac:dyDescent="0.25"/>
    <row r="15151" customFormat="1" x14ac:dyDescent="0.25"/>
    <row r="15152" customFormat="1" x14ac:dyDescent="0.25"/>
    <row r="15153" customFormat="1" x14ac:dyDescent="0.25"/>
    <row r="15154" customFormat="1" x14ac:dyDescent="0.25"/>
    <row r="15155" customFormat="1" x14ac:dyDescent="0.25"/>
    <row r="15156" customFormat="1" x14ac:dyDescent="0.25"/>
    <row r="15157" customFormat="1" x14ac:dyDescent="0.25"/>
    <row r="15158" customFormat="1" x14ac:dyDescent="0.25"/>
    <row r="15159" customFormat="1" x14ac:dyDescent="0.25"/>
    <row r="15160" customFormat="1" x14ac:dyDescent="0.25"/>
    <row r="15161" customFormat="1" x14ac:dyDescent="0.25"/>
    <row r="15162" customFormat="1" x14ac:dyDescent="0.25"/>
    <row r="15163" customFormat="1" x14ac:dyDescent="0.25"/>
    <row r="15164" customFormat="1" x14ac:dyDescent="0.25"/>
    <row r="15165" customFormat="1" x14ac:dyDescent="0.25"/>
    <row r="15166" customFormat="1" x14ac:dyDescent="0.25"/>
    <row r="15167" customFormat="1" x14ac:dyDescent="0.25"/>
    <row r="15168" customFormat="1" x14ac:dyDescent="0.25"/>
    <row r="15169" customFormat="1" x14ac:dyDescent="0.25"/>
    <row r="15170" customFormat="1" x14ac:dyDescent="0.25"/>
    <row r="15171" customFormat="1" x14ac:dyDescent="0.25"/>
    <row r="15172" customFormat="1" x14ac:dyDescent="0.25"/>
    <row r="15173" customFormat="1" x14ac:dyDescent="0.25"/>
    <row r="15174" customFormat="1" x14ac:dyDescent="0.25"/>
    <row r="15175" customFormat="1" x14ac:dyDescent="0.25"/>
    <row r="15176" customFormat="1" x14ac:dyDescent="0.25"/>
    <row r="15177" customFormat="1" x14ac:dyDescent="0.25"/>
    <row r="15178" customFormat="1" x14ac:dyDescent="0.25"/>
    <row r="15179" customFormat="1" x14ac:dyDescent="0.25"/>
    <row r="15180" customFormat="1" x14ac:dyDescent="0.25"/>
    <row r="15181" customFormat="1" x14ac:dyDescent="0.25"/>
    <row r="15182" customFormat="1" x14ac:dyDescent="0.25"/>
    <row r="15183" customFormat="1" x14ac:dyDescent="0.25"/>
    <row r="15184" customFormat="1" x14ac:dyDescent="0.25"/>
    <row r="15185" customFormat="1" x14ac:dyDescent="0.25"/>
    <row r="15186" customFormat="1" x14ac:dyDescent="0.25"/>
    <row r="15187" customFormat="1" x14ac:dyDescent="0.25"/>
    <row r="15188" customFormat="1" x14ac:dyDescent="0.25"/>
    <row r="15189" customFormat="1" x14ac:dyDescent="0.25"/>
    <row r="15190" customFormat="1" x14ac:dyDescent="0.25"/>
    <row r="15191" customFormat="1" x14ac:dyDescent="0.25"/>
    <row r="15192" customFormat="1" x14ac:dyDescent="0.25"/>
    <row r="15193" customFormat="1" x14ac:dyDescent="0.25"/>
    <row r="15194" customFormat="1" x14ac:dyDescent="0.25"/>
    <row r="15195" customFormat="1" x14ac:dyDescent="0.25"/>
    <row r="15196" customFormat="1" x14ac:dyDescent="0.25"/>
    <row r="15197" customFormat="1" x14ac:dyDescent="0.25"/>
    <row r="15198" customFormat="1" x14ac:dyDescent="0.25"/>
    <row r="15199" customFormat="1" x14ac:dyDescent="0.25"/>
    <row r="15200" customFormat="1" x14ac:dyDescent="0.25"/>
    <row r="15201" customFormat="1" x14ac:dyDescent="0.25"/>
    <row r="15202" customFormat="1" x14ac:dyDescent="0.25"/>
    <row r="15203" customFormat="1" x14ac:dyDescent="0.25"/>
    <row r="15204" customFormat="1" x14ac:dyDescent="0.25"/>
    <row r="15205" customFormat="1" x14ac:dyDescent="0.25"/>
    <row r="15206" customFormat="1" x14ac:dyDescent="0.25"/>
    <row r="15207" customFormat="1" x14ac:dyDescent="0.25"/>
    <row r="15208" customFormat="1" x14ac:dyDescent="0.25"/>
    <row r="15209" customFormat="1" x14ac:dyDescent="0.25"/>
    <row r="15210" customFormat="1" x14ac:dyDescent="0.25"/>
    <row r="15211" customFormat="1" x14ac:dyDescent="0.25"/>
    <row r="15212" customFormat="1" x14ac:dyDescent="0.25"/>
    <row r="15213" customFormat="1" x14ac:dyDescent="0.25"/>
    <row r="15214" customFormat="1" x14ac:dyDescent="0.25"/>
    <row r="15215" customFormat="1" x14ac:dyDescent="0.25"/>
    <row r="15216" customFormat="1" x14ac:dyDescent="0.25"/>
    <row r="15217" customFormat="1" x14ac:dyDescent="0.25"/>
    <row r="15218" customFormat="1" x14ac:dyDescent="0.25"/>
    <row r="15219" customFormat="1" x14ac:dyDescent="0.25"/>
    <row r="15220" customFormat="1" x14ac:dyDescent="0.25"/>
    <row r="15221" customFormat="1" x14ac:dyDescent="0.25"/>
    <row r="15222" customFormat="1" x14ac:dyDescent="0.25"/>
    <row r="15223" customFormat="1" x14ac:dyDescent="0.25"/>
    <row r="15224" customFormat="1" x14ac:dyDescent="0.25"/>
    <row r="15225" customFormat="1" x14ac:dyDescent="0.25"/>
    <row r="15226" customFormat="1" x14ac:dyDescent="0.25"/>
    <row r="15227" customFormat="1" x14ac:dyDescent="0.25"/>
    <row r="15228" customFormat="1" x14ac:dyDescent="0.25"/>
    <row r="15229" customFormat="1" x14ac:dyDescent="0.25"/>
    <row r="15230" customFormat="1" x14ac:dyDescent="0.25"/>
    <row r="15231" customFormat="1" x14ac:dyDescent="0.25"/>
    <row r="15232" customFormat="1" x14ac:dyDescent="0.25"/>
    <row r="15233" customFormat="1" x14ac:dyDescent="0.25"/>
    <row r="15234" customFormat="1" x14ac:dyDescent="0.25"/>
    <row r="15235" customFormat="1" x14ac:dyDescent="0.25"/>
    <row r="15236" customFormat="1" x14ac:dyDescent="0.25"/>
    <row r="15237" customFormat="1" x14ac:dyDescent="0.25"/>
    <row r="15238" customFormat="1" x14ac:dyDescent="0.25"/>
    <row r="15239" customFormat="1" x14ac:dyDescent="0.25"/>
    <row r="15240" customFormat="1" x14ac:dyDescent="0.25"/>
    <row r="15241" customFormat="1" x14ac:dyDescent="0.25"/>
    <row r="15242" customFormat="1" x14ac:dyDescent="0.25"/>
    <row r="15243" customFormat="1" x14ac:dyDescent="0.25"/>
    <row r="15244" customFormat="1" x14ac:dyDescent="0.25"/>
    <row r="15245" customFormat="1" x14ac:dyDescent="0.25"/>
    <row r="15246" customFormat="1" x14ac:dyDescent="0.25"/>
    <row r="15247" customFormat="1" x14ac:dyDescent="0.25"/>
    <row r="15248" customFormat="1" x14ac:dyDescent="0.25"/>
    <row r="15249" customFormat="1" x14ac:dyDescent="0.25"/>
    <row r="15250" customFormat="1" x14ac:dyDescent="0.25"/>
    <row r="15251" customFormat="1" x14ac:dyDescent="0.25"/>
    <row r="15252" customFormat="1" x14ac:dyDescent="0.25"/>
    <row r="15253" customFormat="1" x14ac:dyDescent="0.25"/>
    <row r="15254" customFormat="1" x14ac:dyDescent="0.25"/>
    <row r="15255" customFormat="1" x14ac:dyDescent="0.25"/>
    <row r="15256" customFormat="1" x14ac:dyDescent="0.25"/>
    <row r="15257" customFormat="1" x14ac:dyDescent="0.25"/>
    <row r="15258" customFormat="1" x14ac:dyDescent="0.25"/>
    <row r="15259" customFormat="1" x14ac:dyDescent="0.25"/>
    <row r="15260" customFormat="1" x14ac:dyDescent="0.25"/>
    <row r="15261" customFormat="1" x14ac:dyDescent="0.25"/>
    <row r="15262" customFormat="1" x14ac:dyDescent="0.25"/>
    <row r="15263" customFormat="1" x14ac:dyDescent="0.25"/>
    <row r="15264" customFormat="1" x14ac:dyDescent="0.25"/>
    <row r="15265" customFormat="1" x14ac:dyDescent="0.25"/>
    <row r="15266" customFormat="1" x14ac:dyDescent="0.25"/>
    <row r="15267" customFormat="1" x14ac:dyDescent="0.25"/>
    <row r="15268" customFormat="1" x14ac:dyDescent="0.25"/>
    <row r="15269" customFormat="1" x14ac:dyDescent="0.25"/>
    <row r="15270" customFormat="1" x14ac:dyDescent="0.25"/>
    <row r="15271" customFormat="1" x14ac:dyDescent="0.25"/>
    <row r="15272" customFormat="1" x14ac:dyDescent="0.25"/>
    <row r="15273" customFormat="1" x14ac:dyDescent="0.25"/>
    <row r="15274" customFormat="1" x14ac:dyDescent="0.25"/>
    <row r="15275" customFormat="1" x14ac:dyDescent="0.25"/>
    <row r="15276" customFormat="1" x14ac:dyDescent="0.25"/>
    <row r="15277" customFormat="1" x14ac:dyDescent="0.25"/>
    <row r="15278" customFormat="1" x14ac:dyDescent="0.25"/>
    <row r="15279" customFormat="1" x14ac:dyDescent="0.25"/>
    <row r="15280" customFormat="1" x14ac:dyDescent="0.25"/>
    <row r="15281" customFormat="1" x14ac:dyDescent="0.25"/>
    <row r="15282" customFormat="1" x14ac:dyDescent="0.25"/>
    <row r="15283" customFormat="1" x14ac:dyDescent="0.25"/>
    <row r="15284" customFormat="1" x14ac:dyDescent="0.25"/>
    <row r="15285" customFormat="1" x14ac:dyDescent="0.25"/>
    <row r="15286" customFormat="1" x14ac:dyDescent="0.25"/>
    <row r="15287" customFormat="1" x14ac:dyDescent="0.25"/>
    <row r="15288" customFormat="1" x14ac:dyDescent="0.25"/>
    <row r="15289" customFormat="1" x14ac:dyDescent="0.25"/>
    <row r="15290" customFormat="1" x14ac:dyDescent="0.25"/>
    <row r="15291" customFormat="1" x14ac:dyDescent="0.25"/>
    <row r="15292" customFormat="1" x14ac:dyDescent="0.25"/>
    <row r="15293" customFormat="1" x14ac:dyDescent="0.25"/>
    <row r="15294" customFormat="1" x14ac:dyDescent="0.25"/>
    <row r="15295" customFormat="1" x14ac:dyDescent="0.25"/>
    <row r="15296" customFormat="1" x14ac:dyDescent="0.25"/>
    <row r="15297" customFormat="1" x14ac:dyDescent="0.25"/>
    <row r="15298" customFormat="1" x14ac:dyDescent="0.25"/>
    <row r="15299" customFormat="1" x14ac:dyDescent="0.25"/>
    <row r="15300" customFormat="1" x14ac:dyDescent="0.25"/>
    <row r="15301" customFormat="1" x14ac:dyDescent="0.25"/>
    <row r="15302" customFormat="1" x14ac:dyDescent="0.25"/>
    <row r="15303" customFormat="1" x14ac:dyDescent="0.25"/>
    <row r="15304" customFormat="1" x14ac:dyDescent="0.25"/>
    <row r="15305" customFormat="1" x14ac:dyDescent="0.25"/>
    <row r="15306" customFormat="1" x14ac:dyDescent="0.25"/>
    <row r="15307" customFormat="1" x14ac:dyDescent="0.25"/>
    <row r="15308" customFormat="1" x14ac:dyDescent="0.25"/>
    <row r="15309" customFormat="1" x14ac:dyDescent="0.25"/>
    <row r="15310" customFormat="1" x14ac:dyDescent="0.25"/>
    <row r="15311" customFormat="1" x14ac:dyDescent="0.25"/>
    <row r="15312" customFormat="1" x14ac:dyDescent="0.25"/>
    <row r="15313" customFormat="1" x14ac:dyDescent="0.25"/>
    <row r="15314" customFormat="1" x14ac:dyDescent="0.25"/>
    <row r="15315" customFormat="1" x14ac:dyDescent="0.25"/>
    <row r="15316" customFormat="1" x14ac:dyDescent="0.25"/>
    <row r="15317" customFormat="1" x14ac:dyDescent="0.25"/>
    <row r="15318" customFormat="1" x14ac:dyDescent="0.25"/>
    <row r="15319" customFormat="1" x14ac:dyDescent="0.25"/>
    <row r="15320" customFormat="1" x14ac:dyDescent="0.25"/>
    <row r="15321" customFormat="1" x14ac:dyDescent="0.25"/>
    <row r="15322" customFormat="1" x14ac:dyDescent="0.25"/>
    <row r="15323" customFormat="1" x14ac:dyDescent="0.25"/>
    <row r="15324" customFormat="1" x14ac:dyDescent="0.25"/>
    <row r="15325" customFormat="1" x14ac:dyDescent="0.25"/>
    <row r="15326" customFormat="1" x14ac:dyDescent="0.25"/>
    <row r="15327" customFormat="1" x14ac:dyDescent="0.25"/>
    <row r="15328" customFormat="1" x14ac:dyDescent="0.25"/>
    <row r="15329" customFormat="1" x14ac:dyDescent="0.25"/>
    <row r="15330" customFormat="1" x14ac:dyDescent="0.25"/>
    <row r="15331" customFormat="1" x14ac:dyDescent="0.25"/>
    <row r="15332" customFormat="1" x14ac:dyDescent="0.25"/>
    <row r="15333" customFormat="1" x14ac:dyDescent="0.25"/>
    <row r="15334" customFormat="1" x14ac:dyDescent="0.25"/>
    <row r="15335" customFormat="1" x14ac:dyDescent="0.25"/>
    <row r="15336" customFormat="1" x14ac:dyDescent="0.25"/>
    <row r="15337" customFormat="1" x14ac:dyDescent="0.25"/>
    <row r="15338" customFormat="1" x14ac:dyDescent="0.25"/>
    <row r="15339" customFormat="1" x14ac:dyDescent="0.25"/>
    <row r="15340" customFormat="1" x14ac:dyDescent="0.25"/>
    <row r="15341" customFormat="1" x14ac:dyDescent="0.25"/>
    <row r="15342" customFormat="1" x14ac:dyDescent="0.25"/>
    <row r="15343" customFormat="1" x14ac:dyDescent="0.25"/>
    <row r="15344" customFormat="1" x14ac:dyDescent="0.25"/>
    <row r="15345" customFormat="1" x14ac:dyDescent="0.25"/>
    <row r="15346" customFormat="1" x14ac:dyDescent="0.25"/>
    <row r="15347" customFormat="1" x14ac:dyDescent="0.25"/>
    <row r="15348" customFormat="1" x14ac:dyDescent="0.25"/>
    <row r="15349" customFormat="1" x14ac:dyDescent="0.25"/>
    <row r="15350" customFormat="1" x14ac:dyDescent="0.25"/>
    <row r="15351" customFormat="1" x14ac:dyDescent="0.25"/>
    <row r="15352" customFormat="1" x14ac:dyDescent="0.25"/>
    <row r="15353" customFormat="1" x14ac:dyDescent="0.25"/>
    <row r="15354" customFormat="1" x14ac:dyDescent="0.25"/>
    <row r="15355" customFormat="1" x14ac:dyDescent="0.25"/>
    <row r="15356" customFormat="1" x14ac:dyDescent="0.25"/>
    <row r="15357" customFormat="1" x14ac:dyDescent="0.25"/>
    <row r="15358" customFormat="1" x14ac:dyDescent="0.25"/>
    <row r="15359" customFormat="1" x14ac:dyDescent="0.25"/>
    <row r="15360" customFormat="1" x14ac:dyDescent="0.25"/>
    <row r="15361" customFormat="1" x14ac:dyDescent="0.25"/>
    <row r="15362" customFormat="1" x14ac:dyDescent="0.25"/>
    <row r="15363" customFormat="1" x14ac:dyDescent="0.25"/>
    <row r="15364" customFormat="1" x14ac:dyDescent="0.25"/>
    <row r="15365" customFormat="1" x14ac:dyDescent="0.25"/>
    <row r="15366" customFormat="1" x14ac:dyDescent="0.25"/>
    <row r="15367" customFormat="1" x14ac:dyDescent="0.25"/>
    <row r="15368" customFormat="1" x14ac:dyDescent="0.25"/>
    <row r="15369" customFormat="1" x14ac:dyDescent="0.25"/>
    <row r="15370" customFormat="1" x14ac:dyDescent="0.25"/>
    <row r="15371" customFormat="1" x14ac:dyDescent="0.25"/>
    <row r="15372" customFormat="1" x14ac:dyDescent="0.25"/>
    <row r="15373" customFormat="1" x14ac:dyDescent="0.25"/>
    <row r="15374" customFormat="1" x14ac:dyDescent="0.25"/>
    <row r="15375" customFormat="1" x14ac:dyDescent="0.25"/>
    <row r="15376" customFormat="1" x14ac:dyDescent="0.25"/>
    <row r="15377" customFormat="1" x14ac:dyDescent="0.25"/>
    <row r="15378" customFormat="1" x14ac:dyDescent="0.25"/>
    <row r="15379" customFormat="1" x14ac:dyDescent="0.25"/>
    <row r="15380" customFormat="1" x14ac:dyDescent="0.25"/>
    <row r="15381" customFormat="1" x14ac:dyDescent="0.25"/>
    <row r="15382" customFormat="1" x14ac:dyDescent="0.25"/>
    <row r="15383" customFormat="1" x14ac:dyDescent="0.25"/>
    <row r="15384" customFormat="1" x14ac:dyDescent="0.25"/>
    <row r="15385" customFormat="1" x14ac:dyDescent="0.25"/>
    <row r="15386" customFormat="1" x14ac:dyDescent="0.25"/>
    <row r="15387" customFormat="1" x14ac:dyDescent="0.25"/>
    <row r="15388" customFormat="1" x14ac:dyDescent="0.25"/>
    <row r="15389" customFormat="1" x14ac:dyDescent="0.25"/>
    <row r="15390" customFormat="1" x14ac:dyDescent="0.25"/>
    <row r="15391" customFormat="1" x14ac:dyDescent="0.25"/>
    <row r="15392" customFormat="1" x14ac:dyDescent="0.25"/>
    <row r="15393" customFormat="1" x14ac:dyDescent="0.25"/>
    <row r="15394" customFormat="1" x14ac:dyDescent="0.25"/>
    <row r="15395" customFormat="1" x14ac:dyDescent="0.25"/>
    <row r="15396" customFormat="1" x14ac:dyDescent="0.25"/>
    <row r="15397" customFormat="1" x14ac:dyDescent="0.25"/>
    <row r="15398" customFormat="1" x14ac:dyDescent="0.25"/>
    <row r="15399" customFormat="1" x14ac:dyDescent="0.25"/>
    <row r="15400" customFormat="1" x14ac:dyDescent="0.25"/>
    <row r="15401" customFormat="1" x14ac:dyDescent="0.25"/>
    <row r="15402" customFormat="1" x14ac:dyDescent="0.25"/>
    <row r="15403" customFormat="1" x14ac:dyDescent="0.25"/>
    <row r="15404" customFormat="1" x14ac:dyDescent="0.25"/>
    <row r="15405" customFormat="1" x14ac:dyDescent="0.25"/>
    <row r="15406" customFormat="1" x14ac:dyDescent="0.25"/>
    <row r="15407" customFormat="1" x14ac:dyDescent="0.25"/>
    <row r="15408" customFormat="1" x14ac:dyDescent="0.25"/>
    <row r="15409" customFormat="1" x14ac:dyDescent="0.25"/>
    <row r="15410" customFormat="1" x14ac:dyDescent="0.25"/>
    <row r="15411" customFormat="1" x14ac:dyDescent="0.25"/>
    <row r="15412" customFormat="1" x14ac:dyDescent="0.25"/>
    <row r="15413" customFormat="1" x14ac:dyDescent="0.25"/>
    <row r="15414" customFormat="1" x14ac:dyDescent="0.25"/>
    <row r="15415" customFormat="1" x14ac:dyDescent="0.25"/>
    <row r="15416" customFormat="1" x14ac:dyDescent="0.25"/>
    <row r="15417" customFormat="1" x14ac:dyDescent="0.25"/>
    <row r="15418" customFormat="1" x14ac:dyDescent="0.25"/>
    <row r="15419" customFormat="1" x14ac:dyDescent="0.25"/>
    <row r="15420" customFormat="1" x14ac:dyDescent="0.25"/>
    <row r="15421" customFormat="1" x14ac:dyDescent="0.25"/>
    <row r="15422" customFormat="1" x14ac:dyDescent="0.25"/>
    <row r="15423" customFormat="1" x14ac:dyDescent="0.25"/>
    <row r="15424" customFormat="1" x14ac:dyDescent="0.25"/>
    <row r="15425" customFormat="1" x14ac:dyDescent="0.25"/>
    <row r="15426" customFormat="1" x14ac:dyDescent="0.25"/>
    <row r="15427" customFormat="1" x14ac:dyDescent="0.25"/>
    <row r="15428" customFormat="1" x14ac:dyDescent="0.25"/>
    <row r="15429" customFormat="1" x14ac:dyDescent="0.25"/>
    <row r="15430" customFormat="1" x14ac:dyDescent="0.25"/>
    <row r="15431" customFormat="1" x14ac:dyDescent="0.25"/>
    <row r="15432" customFormat="1" x14ac:dyDescent="0.25"/>
    <row r="15433" customFormat="1" x14ac:dyDescent="0.25"/>
    <row r="15434" customFormat="1" x14ac:dyDescent="0.25"/>
    <row r="15435" customFormat="1" x14ac:dyDescent="0.25"/>
    <row r="15436" customFormat="1" x14ac:dyDescent="0.25"/>
    <row r="15437" customFormat="1" x14ac:dyDescent="0.25"/>
    <row r="15438" customFormat="1" x14ac:dyDescent="0.25"/>
    <row r="15439" customFormat="1" x14ac:dyDescent="0.25"/>
    <row r="15440" customFormat="1" x14ac:dyDescent="0.25"/>
    <row r="15441" customFormat="1" x14ac:dyDescent="0.25"/>
    <row r="15442" customFormat="1" x14ac:dyDescent="0.25"/>
    <row r="15443" customFormat="1" x14ac:dyDescent="0.25"/>
    <row r="15444" customFormat="1" x14ac:dyDescent="0.25"/>
    <row r="15445" customFormat="1" x14ac:dyDescent="0.25"/>
    <row r="15446" customFormat="1" x14ac:dyDescent="0.25"/>
    <row r="15447" customFormat="1" x14ac:dyDescent="0.25"/>
    <row r="15448" customFormat="1" x14ac:dyDescent="0.25"/>
    <row r="15449" customFormat="1" x14ac:dyDescent="0.25"/>
    <row r="15450" customFormat="1" x14ac:dyDescent="0.25"/>
    <row r="15451" customFormat="1" x14ac:dyDescent="0.25"/>
    <row r="15452" customFormat="1" x14ac:dyDescent="0.25"/>
    <row r="15453" customFormat="1" x14ac:dyDescent="0.25"/>
    <row r="15454" customFormat="1" x14ac:dyDescent="0.25"/>
    <row r="15455" customFormat="1" x14ac:dyDescent="0.25"/>
    <row r="15456" customFormat="1" x14ac:dyDescent="0.25"/>
    <row r="15457" customFormat="1" x14ac:dyDescent="0.25"/>
    <row r="15458" customFormat="1" x14ac:dyDescent="0.25"/>
    <row r="15459" customFormat="1" x14ac:dyDescent="0.25"/>
    <row r="15460" customFormat="1" x14ac:dyDescent="0.25"/>
    <row r="15461" customFormat="1" x14ac:dyDescent="0.25"/>
    <row r="15462" customFormat="1" x14ac:dyDescent="0.25"/>
    <row r="15463" customFormat="1" x14ac:dyDescent="0.25"/>
    <row r="15464" customFormat="1" x14ac:dyDescent="0.25"/>
    <row r="15465" customFormat="1" x14ac:dyDescent="0.25"/>
    <row r="15466" customFormat="1" x14ac:dyDescent="0.25"/>
    <row r="15467" customFormat="1" x14ac:dyDescent="0.25"/>
    <row r="15468" customFormat="1" x14ac:dyDescent="0.25"/>
    <row r="15469" customFormat="1" x14ac:dyDescent="0.25"/>
    <row r="15470" customFormat="1" x14ac:dyDescent="0.25"/>
    <row r="15471" customFormat="1" x14ac:dyDescent="0.25"/>
    <row r="15472" customFormat="1" x14ac:dyDescent="0.25"/>
    <row r="15473" customFormat="1" x14ac:dyDescent="0.25"/>
    <row r="15474" customFormat="1" x14ac:dyDescent="0.25"/>
    <row r="15475" customFormat="1" x14ac:dyDescent="0.25"/>
    <row r="15476" customFormat="1" x14ac:dyDescent="0.25"/>
    <row r="15477" customFormat="1" x14ac:dyDescent="0.25"/>
    <row r="15478" customFormat="1" x14ac:dyDescent="0.25"/>
    <row r="15479" customFormat="1" x14ac:dyDescent="0.25"/>
    <row r="15480" customFormat="1" x14ac:dyDescent="0.25"/>
    <row r="15481" customFormat="1" x14ac:dyDescent="0.25"/>
    <row r="15482" customFormat="1" x14ac:dyDescent="0.25"/>
    <row r="15483" customFormat="1" x14ac:dyDescent="0.25"/>
    <row r="15484" customFormat="1" x14ac:dyDescent="0.25"/>
    <row r="15485" customFormat="1" x14ac:dyDescent="0.25"/>
    <row r="15486" customFormat="1" x14ac:dyDescent="0.25"/>
    <row r="15487" customFormat="1" x14ac:dyDescent="0.25"/>
    <row r="15488" customFormat="1" x14ac:dyDescent="0.25"/>
    <row r="15489" customFormat="1" x14ac:dyDescent="0.25"/>
    <row r="15490" customFormat="1" x14ac:dyDescent="0.25"/>
    <row r="15491" customFormat="1" x14ac:dyDescent="0.25"/>
    <row r="15492" customFormat="1" x14ac:dyDescent="0.25"/>
    <row r="15493" customFormat="1" x14ac:dyDescent="0.25"/>
    <row r="15494" customFormat="1" x14ac:dyDescent="0.25"/>
    <row r="15495" customFormat="1" x14ac:dyDescent="0.25"/>
    <row r="15496" customFormat="1" x14ac:dyDescent="0.25"/>
    <row r="15497" customFormat="1" x14ac:dyDescent="0.25"/>
    <row r="15498" customFormat="1" x14ac:dyDescent="0.25"/>
    <row r="15499" customFormat="1" x14ac:dyDescent="0.25"/>
    <row r="15500" customFormat="1" x14ac:dyDescent="0.25"/>
    <row r="15501" customFormat="1" x14ac:dyDescent="0.25"/>
    <row r="15502" customFormat="1" x14ac:dyDescent="0.25"/>
    <row r="15503" customFormat="1" x14ac:dyDescent="0.25"/>
    <row r="15504" customFormat="1" x14ac:dyDescent="0.25"/>
    <row r="15505" customFormat="1" x14ac:dyDescent="0.25"/>
    <row r="15506" customFormat="1" x14ac:dyDescent="0.25"/>
    <row r="15507" customFormat="1" x14ac:dyDescent="0.25"/>
    <row r="15508" customFormat="1" x14ac:dyDescent="0.25"/>
    <row r="15509" customFormat="1" x14ac:dyDescent="0.25"/>
    <row r="15510" customFormat="1" x14ac:dyDescent="0.25"/>
    <row r="15511" customFormat="1" x14ac:dyDescent="0.25"/>
    <row r="15512" customFormat="1" x14ac:dyDescent="0.25"/>
    <row r="15513" customFormat="1" x14ac:dyDescent="0.25"/>
    <row r="15514" customFormat="1" x14ac:dyDescent="0.25"/>
    <row r="15515" customFormat="1" x14ac:dyDescent="0.25"/>
    <row r="15516" customFormat="1" x14ac:dyDescent="0.25"/>
    <row r="15517" customFormat="1" x14ac:dyDescent="0.25"/>
    <row r="15518" customFormat="1" x14ac:dyDescent="0.25"/>
    <row r="15519" customFormat="1" x14ac:dyDescent="0.25"/>
    <row r="15520" customFormat="1" x14ac:dyDescent="0.25"/>
    <row r="15521" customFormat="1" x14ac:dyDescent="0.25"/>
    <row r="15522" customFormat="1" x14ac:dyDescent="0.25"/>
    <row r="15523" customFormat="1" x14ac:dyDescent="0.25"/>
    <row r="15524" customFormat="1" x14ac:dyDescent="0.25"/>
    <row r="15525" customFormat="1" x14ac:dyDescent="0.25"/>
    <row r="15526" customFormat="1" x14ac:dyDescent="0.25"/>
    <row r="15527" customFormat="1" x14ac:dyDescent="0.25"/>
    <row r="15528" customFormat="1" x14ac:dyDescent="0.25"/>
    <row r="15529" customFormat="1" x14ac:dyDescent="0.25"/>
    <row r="15530" customFormat="1" x14ac:dyDescent="0.25"/>
    <row r="15531" customFormat="1" x14ac:dyDescent="0.25"/>
    <row r="15532" customFormat="1" x14ac:dyDescent="0.25"/>
    <row r="15533" customFormat="1" x14ac:dyDescent="0.25"/>
    <row r="15534" customFormat="1" x14ac:dyDescent="0.25"/>
    <row r="15535" customFormat="1" x14ac:dyDescent="0.25"/>
    <row r="15536" customFormat="1" x14ac:dyDescent="0.25"/>
    <row r="15537" customFormat="1" x14ac:dyDescent="0.25"/>
    <row r="15538" customFormat="1" x14ac:dyDescent="0.25"/>
    <row r="15539" customFormat="1" x14ac:dyDescent="0.25"/>
    <row r="15540" customFormat="1" x14ac:dyDescent="0.25"/>
    <row r="15541" customFormat="1" x14ac:dyDescent="0.25"/>
    <row r="15542" customFormat="1" x14ac:dyDescent="0.25"/>
    <row r="15543" customFormat="1" x14ac:dyDescent="0.25"/>
    <row r="15544" customFormat="1" x14ac:dyDescent="0.25"/>
    <row r="15545" customFormat="1" x14ac:dyDescent="0.25"/>
    <row r="15546" customFormat="1" x14ac:dyDescent="0.25"/>
    <row r="15547" customFormat="1" x14ac:dyDescent="0.25"/>
    <row r="15548" customFormat="1" x14ac:dyDescent="0.25"/>
    <row r="15549" customFormat="1" x14ac:dyDescent="0.25"/>
    <row r="15550" customFormat="1" x14ac:dyDescent="0.25"/>
    <row r="15551" customFormat="1" x14ac:dyDescent="0.25"/>
    <row r="15552" customFormat="1" x14ac:dyDescent="0.25"/>
    <row r="15553" customFormat="1" x14ac:dyDescent="0.25"/>
    <row r="15554" customFormat="1" x14ac:dyDescent="0.25"/>
    <row r="15555" customFormat="1" x14ac:dyDescent="0.25"/>
    <row r="15556" customFormat="1" x14ac:dyDescent="0.25"/>
    <row r="15557" customFormat="1" x14ac:dyDescent="0.25"/>
    <row r="15558" customFormat="1" x14ac:dyDescent="0.25"/>
    <row r="15559" customFormat="1" x14ac:dyDescent="0.25"/>
    <row r="15560" customFormat="1" x14ac:dyDescent="0.25"/>
    <row r="15561" customFormat="1" x14ac:dyDescent="0.25"/>
    <row r="15562" customFormat="1" x14ac:dyDescent="0.25"/>
    <row r="15563" customFormat="1" x14ac:dyDescent="0.25"/>
    <row r="15564" customFormat="1" x14ac:dyDescent="0.25"/>
    <row r="15565" customFormat="1" x14ac:dyDescent="0.25"/>
    <row r="15566" customFormat="1" x14ac:dyDescent="0.25"/>
    <row r="15567" customFormat="1" x14ac:dyDescent="0.25"/>
    <row r="15568" customFormat="1" x14ac:dyDescent="0.25"/>
    <row r="15569" customFormat="1" x14ac:dyDescent="0.25"/>
    <row r="15570" customFormat="1" x14ac:dyDescent="0.25"/>
    <row r="15571" customFormat="1" x14ac:dyDescent="0.25"/>
    <row r="15572" customFormat="1" x14ac:dyDescent="0.25"/>
    <row r="15573" customFormat="1" x14ac:dyDescent="0.25"/>
    <row r="15574" customFormat="1" x14ac:dyDescent="0.25"/>
    <row r="15575" customFormat="1" x14ac:dyDescent="0.25"/>
    <row r="15576" customFormat="1" x14ac:dyDescent="0.25"/>
    <row r="15577" customFormat="1" x14ac:dyDescent="0.25"/>
    <row r="15578" customFormat="1" x14ac:dyDescent="0.25"/>
    <row r="15579" customFormat="1" x14ac:dyDescent="0.25"/>
    <row r="15580" customFormat="1" x14ac:dyDescent="0.25"/>
    <row r="15581" customFormat="1" x14ac:dyDescent="0.25"/>
    <row r="15582" customFormat="1" x14ac:dyDescent="0.25"/>
    <row r="15583" customFormat="1" x14ac:dyDescent="0.25"/>
    <row r="15584" customFormat="1" x14ac:dyDescent="0.25"/>
    <row r="15585" customFormat="1" x14ac:dyDescent="0.25"/>
    <row r="15586" customFormat="1" x14ac:dyDescent="0.25"/>
    <row r="15587" customFormat="1" x14ac:dyDescent="0.25"/>
    <row r="15588" customFormat="1" x14ac:dyDescent="0.25"/>
    <row r="15589" customFormat="1" x14ac:dyDescent="0.25"/>
    <row r="15590" customFormat="1" x14ac:dyDescent="0.25"/>
    <row r="15591" customFormat="1" x14ac:dyDescent="0.25"/>
    <row r="15592" customFormat="1" x14ac:dyDescent="0.25"/>
    <row r="15593" customFormat="1" x14ac:dyDescent="0.25"/>
    <row r="15594" customFormat="1" x14ac:dyDescent="0.25"/>
    <row r="15595" customFormat="1" x14ac:dyDescent="0.25"/>
    <row r="15596" customFormat="1" x14ac:dyDescent="0.25"/>
    <row r="15597" customFormat="1" x14ac:dyDescent="0.25"/>
    <row r="15598" customFormat="1" x14ac:dyDescent="0.25"/>
    <row r="15599" customFormat="1" x14ac:dyDescent="0.25"/>
    <row r="15600" customFormat="1" x14ac:dyDescent="0.25"/>
    <row r="15601" customFormat="1" x14ac:dyDescent="0.25"/>
    <row r="15602" customFormat="1" x14ac:dyDescent="0.25"/>
    <row r="15603" customFormat="1" x14ac:dyDescent="0.25"/>
    <row r="15604" customFormat="1" x14ac:dyDescent="0.25"/>
    <row r="15605" customFormat="1" x14ac:dyDescent="0.25"/>
    <row r="15606" customFormat="1" x14ac:dyDescent="0.25"/>
    <row r="15607" customFormat="1" x14ac:dyDescent="0.25"/>
    <row r="15608" customFormat="1" x14ac:dyDescent="0.25"/>
    <row r="15609" customFormat="1" x14ac:dyDescent="0.25"/>
    <row r="15610" customFormat="1" x14ac:dyDescent="0.25"/>
    <row r="15611" customFormat="1" x14ac:dyDescent="0.25"/>
    <row r="15612" customFormat="1" x14ac:dyDescent="0.25"/>
    <row r="15613" customFormat="1" x14ac:dyDescent="0.25"/>
    <row r="15614" customFormat="1" x14ac:dyDescent="0.25"/>
    <row r="15615" customFormat="1" x14ac:dyDescent="0.25"/>
    <row r="15616" customFormat="1" x14ac:dyDescent="0.25"/>
    <row r="15617" customFormat="1" x14ac:dyDescent="0.25"/>
    <row r="15618" customFormat="1" x14ac:dyDescent="0.25"/>
    <row r="15619" customFormat="1" x14ac:dyDescent="0.25"/>
    <row r="15620" customFormat="1" x14ac:dyDescent="0.25"/>
    <row r="15621" customFormat="1" x14ac:dyDescent="0.25"/>
    <row r="15622" customFormat="1" x14ac:dyDescent="0.25"/>
    <row r="15623" customFormat="1" x14ac:dyDescent="0.25"/>
    <row r="15624" customFormat="1" x14ac:dyDescent="0.25"/>
    <row r="15625" customFormat="1" x14ac:dyDescent="0.25"/>
    <row r="15626" customFormat="1" x14ac:dyDescent="0.25"/>
    <row r="15627" customFormat="1" x14ac:dyDescent="0.25"/>
    <row r="15628" customFormat="1" x14ac:dyDescent="0.25"/>
    <row r="15629" customFormat="1" x14ac:dyDescent="0.25"/>
    <row r="15630" customFormat="1" x14ac:dyDescent="0.25"/>
    <row r="15631" customFormat="1" x14ac:dyDescent="0.25"/>
    <row r="15632" customFormat="1" x14ac:dyDescent="0.25"/>
    <row r="15633" customFormat="1" x14ac:dyDescent="0.25"/>
    <row r="15634" customFormat="1" x14ac:dyDescent="0.25"/>
    <row r="15635" customFormat="1" x14ac:dyDescent="0.25"/>
    <row r="15636" customFormat="1" x14ac:dyDescent="0.25"/>
    <row r="15637" customFormat="1" x14ac:dyDescent="0.25"/>
    <row r="15638" customFormat="1" x14ac:dyDescent="0.25"/>
    <row r="15639" customFormat="1" x14ac:dyDescent="0.25"/>
    <row r="15640" customFormat="1" x14ac:dyDescent="0.25"/>
    <row r="15641" customFormat="1" x14ac:dyDescent="0.25"/>
    <row r="15642" customFormat="1" x14ac:dyDescent="0.25"/>
    <row r="15643" customFormat="1" x14ac:dyDescent="0.25"/>
    <row r="15644" customFormat="1" x14ac:dyDescent="0.25"/>
    <row r="15645" customFormat="1" x14ac:dyDescent="0.25"/>
    <row r="15646" customFormat="1" x14ac:dyDescent="0.25"/>
    <row r="15647" customFormat="1" x14ac:dyDescent="0.25"/>
    <row r="15648" customFormat="1" x14ac:dyDescent="0.25"/>
    <row r="15649" customFormat="1" x14ac:dyDescent="0.25"/>
    <row r="15650" customFormat="1" x14ac:dyDescent="0.25"/>
    <row r="15651" customFormat="1" x14ac:dyDescent="0.25"/>
    <row r="15652" customFormat="1" x14ac:dyDescent="0.25"/>
    <row r="15653" customFormat="1" x14ac:dyDescent="0.25"/>
    <row r="15654" customFormat="1" x14ac:dyDescent="0.25"/>
    <row r="15655" customFormat="1" x14ac:dyDescent="0.25"/>
    <row r="15656" customFormat="1" x14ac:dyDescent="0.25"/>
    <row r="15657" customFormat="1" x14ac:dyDescent="0.25"/>
    <row r="15658" customFormat="1" x14ac:dyDescent="0.25"/>
    <row r="15659" customFormat="1" x14ac:dyDescent="0.25"/>
    <row r="15660" customFormat="1" x14ac:dyDescent="0.25"/>
    <row r="15661" customFormat="1" x14ac:dyDescent="0.25"/>
    <row r="15662" customFormat="1" x14ac:dyDescent="0.25"/>
    <row r="15663" customFormat="1" x14ac:dyDescent="0.25"/>
    <row r="15664" customFormat="1" x14ac:dyDescent="0.25"/>
    <row r="15665" customFormat="1" x14ac:dyDescent="0.25"/>
    <row r="15666" customFormat="1" x14ac:dyDescent="0.25"/>
    <row r="15667" customFormat="1" x14ac:dyDescent="0.25"/>
    <row r="15668" customFormat="1" x14ac:dyDescent="0.25"/>
    <row r="15669" customFormat="1" x14ac:dyDescent="0.25"/>
    <row r="15670" customFormat="1" x14ac:dyDescent="0.25"/>
    <row r="15671" customFormat="1" x14ac:dyDescent="0.25"/>
    <row r="15672" customFormat="1" x14ac:dyDescent="0.25"/>
    <row r="15673" customFormat="1" x14ac:dyDescent="0.25"/>
    <row r="15674" customFormat="1" x14ac:dyDescent="0.25"/>
    <row r="15675" customFormat="1" x14ac:dyDescent="0.25"/>
    <row r="15676" customFormat="1" x14ac:dyDescent="0.25"/>
    <row r="15677" customFormat="1" x14ac:dyDescent="0.25"/>
    <row r="15678" customFormat="1" x14ac:dyDescent="0.25"/>
    <row r="15679" customFormat="1" x14ac:dyDescent="0.25"/>
    <row r="15680" customFormat="1" x14ac:dyDescent="0.25"/>
    <row r="15681" customFormat="1" x14ac:dyDescent="0.25"/>
    <row r="15682" customFormat="1" x14ac:dyDescent="0.25"/>
    <row r="15683" customFormat="1" x14ac:dyDescent="0.25"/>
    <row r="15684" customFormat="1" x14ac:dyDescent="0.25"/>
    <row r="15685" customFormat="1" x14ac:dyDescent="0.25"/>
    <row r="15686" customFormat="1" x14ac:dyDescent="0.25"/>
    <row r="15687" customFormat="1" x14ac:dyDescent="0.25"/>
    <row r="15688" customFormat="1" x14ac:dyDescent="0.25"/>
    <row r="15689" customFormat="1" x14ac:dyDescent="0.25"/>
    <row r="15690" customFormat="1" x14ac:dyDescent="0.25"/>
    <row r="15691" customFormat="1" x14ac:dyDescent="0.25"/>
    <row r="15692" customFormat="1" x14ac:dyDescent="0.25"/>
    <row r="15693" customFormat="1" x14ac:dyDescent="0.25"/>
    <row r="15694" customFormat="1" x14ac:dyDescent="0.25"/>
    <row r="15695" customFormat="1" x14ac:dyDescent="0.25"/>
    <row r="15696" customFormat="1" x14ac:dyDescent="0.25"/>
    <row r="15697" customFormat="1" x14ac:dyDescent="0.25"/>
    <row r="15698" customFormat="1" x14ac:dyDescent="0.25"/>
    <row r="15699" customFormat="1" x14ac:dyDescent="0.25"/>
    <row r="15700" customFormat="1" x14ac:dyDescent="0.25"/>
    <row r="15701" customFormat="1" x14ac:dyDescent="0.25"/>
    <row r="15702" customFormat="1" x14ac:dyDescent="0.25"/>
    <row r="15703" customFormat="1" x14ac:dyDescent="0.25"/>
    <row r="15704" customFormat="1" x14ac:dyDescent="0.25"/>
    <row r="15705" customFormat="1" x14ac:dyDescent="0.25"/>
    <row r="15706" customFormat="1" x14ac:dyDescent="0.25"/>
    <row r="15707" customFormat="1" x14ac:dyDescent="0.25"/>
    <row r="15708" customFormat="1" x14ac:dyDescent="0.25"/>
    <row r="15709" customFormat="1" x14ac:dyDescent="0.25"/>
    <row r="15710" customFormat="1" x14ac:dyDescent="0.25"/>
    <row r="15711" customFormat="1" x14ac:dyDescent="0.25"/>
    <row r="15712" customFormat="1" x14ac:dyDescent="0.25"/>
    <row r="15713" customFormat="1" x14ac:dyDescent="0.25"/>
    <row r="15714" customFormat="1" x14ac:dyDescent="0.25"/>
    <row r="15715" customFormat="1" x14ac:dyDescent="0.25"/>
    <row r="15716" customFormat="1" x14ac:dyDescent="0.25"/>
    <row r="15717" customFormat="1" x14ac:dyDescent="0.25"/>
    <row r="15718" customFormat="1" x14ac:dyDescent="0.25"/>
    <row r="15719" customFormat="1" x14ac:dyDescent="0.25"/>
    <row r="15720" customFormat="1" x14ac:dyDescent="0.25"/>
    <row r="15721" customFormat="1" x14ac:dyDescent="0.25"/>
    <row r="15722" customFormat="1" x14ac:dyDescent="0.25"/>
    <row r="15723" customFormat="1" x14ac:dyDescent="0.25"/>
    <row r="15724" customFormat="1" x14ac:dyDescent="0.25"/>
    <row r="15725" customFormat="1" x14ac:dyDescent="0.25"/>
    <row r="15726" customFormat="1" x14ac:dyDescent="0.25"/>
    <row r="15727" customFormat="1" x14ac:dyDescent="0.25"/>
    <row r="15728" customFormat="1" x14ac:dyDescent="0.25"/>
    <row r="15729" customFormat="1" x14ac:dyDescent="0.25"/>
    <row r="15730" customFormat="1" x14ac:dyDescent="0.25"/>
    <row r="15731" customFormat="1" x14ac:dyDescent="0.25"/>
    <row r="15732" customFormat="1" x14ac:dyDescent="0.25"/>
    <row r="15733" customFormat="1" x14ac:dyDescent="0.25"/>
    <row r="15734" customFormat="1" x14ac:dyDescent="0.25"/>
    <row r="15735" customFormat="1" x14ac:dyDescent="0.25"/>
    <row r="15736" customFormat="1" x14ac:dyDescent="0.25"/>
    <row r="15737" customFormat="1" x14ac:dyDescent="0.25"/>
    <row r="15738" customFormat="1" x14ac:dyDescent="0.25"/>
    <row r="15739" customFormat="1" x14ac:dyDescent="0.25"/>
    <row r="15740" customFormat="1" x14ac:dyDescent="0.25"/>
    <row r="15741" customFormat="1" x14ac:dyDescent="0.25"/>
    <row r="15742" customFormat="1" x14ac:dyDescent="0.25"/>
    <row r="15743" customFormat="1" x14ac:dyDescent="0.25"/>
    <row r="15744" customFormat="1" x14ac:dyDescent="0.25"/>
    <row r="15745" customFormat="1" x14ac:dyDescent="0.25"/>
    <row r="15746" customFormat="1" x14ac:dyDescent="0.25"/>
    <row r="15747" customFormat="1" x14ac:dyDescent="0.25"/>
    <row r="15748" customFormat="1" x14ac:dyDescent="0.25"/>
    <row r="15749" customFormat="1" x14ac:dyDescent="0.25"/>
  </sheetData>
  <sheetProtection algorithmName="SHA-512" hashValue="1F4QVoCFLUefrDUrR+J9lHMdH92iExf1FCYMwogsAzRxYFaFT/Ma5z67JqOmqKTreUYg0HoPz56uwkoTgo19uA==" saltValue="9breeCBLHgMmXpXMQlPewg==" spinCount="100000" sheet="1" objects="1" scenarios="1"/>
  <dataConsolidate/>
  <mergeCells count="1">
    <mergeCell ref="L14:N14"/>
  </mergeCells>
  <dataValidations count="4">
    <dataValidation type="whole" allowBlank="1" showInputMessage="1" showErrorMessage="1" sqref="J31" xr:uid="{00000000-0002-0000-0100-000000000000}">
      <formula1>2005</formula1>
      <formula2>2200</formula2>
    </dataValidation>
    <dataValidation type="decimal" allowBlank="1" showInputMessage="1" showErrorMessage="1" sqref="E24 E21" xr:uid="{00000000-0002-0000-0100-000001000000}">
      <formula1>0</formula1>
      <formula2>20000</formula2>
    </dataValidation>
    <dataValidation type="decimal" allowBlank="1" showInputMessage="1" showErrorMessage="1" sqref="E25 E22" xr:uid="{00000000-0002-0000-0100-000003000000}">
      <formula1>0</formula1>
      <formula2>200000</formula2>
    </dataValidation>
    <dataValidation type="whole" allowBlank="1" showInputMessage="1" showErrorMessage="1" sqref="E27:E28" xr:uid="{00000000-0002-0000-0100-000004000000}">
      <formula1>0</formula1>
      <formula2>2500</formula2>
    </dataValidation>
  </dataValidations>
  <pageMargins left="0.70866141732283472" right="0.70866141732283472" top="0.74803149606299213" bottom="0.74803149606299213" header="0.31496062992125984" footer="0.31496062992125984"/>
  <pageSetup scale="64" orientation="portrait" r:id="rId1"/>
  <headerFooter>
    <oddHeader xml:space="preserve">&amp;RDate Prepared: &amp;D
Using Version: 07/2015
</oddHeader>
    <oddFooter>&amp;L &amp;CPage &amp;P of &amp;N&amp;RDate Prepared: &amp;D
Version: July 2015</oddFooter>
  </headerFooter>
  <colBreaks count="1" manualBreakCount="1">
    <brk id="7" max="1048575" man="1"/>
  </colBreaks>
  <ignoredErrors>
    <ignoredError sqref="K20:K24 K27" unlockedFormula="1"/>
  </ignoredErrors>
  <extLst>
    <ext xmlns:x14="http://schemas.microsoft.com/office/spreadsheetml/2009/9/main" uri="{CCE6A557-97BC-4b89-ADB6-D9C93CAAB3DF}">
      <x14:dataValidations xmlns:xm="http://schemas.microsoft.com/office/excel/2006/main" count="8">
        <x14:dataValidation type="list" allowBlank="1" showInputMessage="1" showErrorMessage="1" error="Enter four digit year. This should be likely above 1915 and less than 2000." xr:uid="{00000000-0002-0000-0100-000007000000}">
          <x14:formula1>
            <xm:f>Documentation!$P$44:$P$129</xm:f>
          </x14:formula1>
          <xm:sqref>G11</xm:sqref>
        </x14:dataValidation>
        <x14:dataValidation type="list" allowBlank="1" showInputMessage="1" showErrorMessage="1" xr:uid="{00000000-0002-0000-0100-000008000000}">
          <x14:formula1>
            <xm:f>Documentation!$B$44:$B$55</xm:f>
          </x14:formula1>
          <xm:sqref>F17 F11</xm:sqref>
        </x14:dataValidation>
        <x14:dataValidation type="list" allowBlank="1" showInputMessage="1" showErrorMessage="1" xr:uid="{00000000-0002-0000-0100-000009000000}">
          <x14:formula1>
            <xm:f>Documentation!$C$44:$C$74</xm:f>
          </x14:formula1>
          <xm:sqref>E17 E11</xm:sqref>
        </x14:dataValidation>
        <x14:dataValidation type="list" allowBlank="1" showInputMessage="1" showErrorMessage="1" xr:uid="{00000000-0002-0000-0100-00000A000000}">
          <x14:formula1>
            <xm:f>Documentation!$A$44:$A$67</xm:f>
          </x14:formula1>
          <xm:sqref>G17</xm:sqref>
        </x14:dataValidation>
        <x14:dataValidation type="list" allowBlank="1" showDropDown="1" showInputMessage="1" showErrorMessage="1" xr:uid="{00000000-0002-0000-0100-00000B000000}">
          <x14:formula1>
            <xm:f>Documentation!$D$44:$D$45</xm:f>
          </x14:formula1>
          <xm:sqref>J29:J30</xm:sqref>
        </x14:dataValidation>
        <x14:dataValidation type="list" allowBlank="1" showInputMessage="1" showErrorMessage="1" xr:uid="{00000000-0002-0000-0100-00000C000000}">
          <x14:formula1>
            <xm:f>Documentation!$E$44:$E$49</xm:f>
          </x14:formula1>
          <xm:sqref>E19</xm:sqref>
        </x14:dataValidation>
        <x14:dataValidation type="list" allowBlank="1" showInputMessage="1" showErrorMessage="1" xr:uid="{00000000-0002-0000-0100-00000D000000}">
          <x14:formula1>
            <xm:f>Documentation!$F$44:$F$48</xm:f>
          </x14:formula1>
          <xm:sqref>E30</xm:sqref>
        </x14:dataValidation>
        <x14:dataValidation type="list" allowBlank="1" showInputMessage="1" showErrorMessage="1" xr:uid="{C0DF2602-7E14-4F7D-A2FB-3040B22C3AAC}">
          <x14:formula1>
            <xm:f>Documentation!$Q$43:$Q$44</xm:f>
          </x14:formula1>
          <xm:sqref>E13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sheetPr>
  <dimension ref="A1:R113"/>
  <sheetViews>
    <sheetView zoomScale="70" zoomScaleNormal="70" workbookViewId="0">
      <selection activeCell="E20" sqref="E20"/>
    </sheetView>
  </sheetViews>
  <sheetFormatPr defaultRowHeight="15" x14ac:dyDescent="0.25"/>
  <cols>
    <col min="1" max="1" width="4.28515625" customWidth="1"/>
    <col min="2" max="2" width="12.85546875" customWidth="1"/>
    <col min="3" max="3" width="27.42578125" customWidth="1"/>
    <col min="4" max="4" width="34.85546875" customWidth="1"/>
    <col min="5" max="5" width="20.7109375" customWidth="1"/>
    <col min="6" max="6" width="36.140625" customWidth="1"/>
    <col min="7" max="7" width="1.85546875" customWidth="1"/>
    <col min="8" max="8" width="9.7109375" bestFit="1" customWidth="1"/>
    <col min="9" max="9" width="9.140625" customWidth="1"/>
    <col min="10" max="10" width="17.85546875" hidden="1" customWidth="1"/>
    <col min="11" max="11" width="9.140625" hidden="1" customWidth="1"/>
    <col min="12" max="12" width="16.85546875" hidden="1" customWidth="1"/>
    <col min="13" max="13" width="32.28515625" hidden="1" customWidth="1"/>
    <col min="14" max="14" width="19" hidden="1" customWidth="1"/>
    <col min="15" max="15" width="22" hidden="1" customWidth="1"/>
  </cols>
  <sheetData>
    <row r="1" spans="1:18" ht="19.5" thickBot="1" x14ac:dyDescent="0.35">
      <c r="A1" s="237" t="s">
        <v>3</v>
      </c>
      <c r="B1" s="237"/>
      <c r="C1" s="237"/>
    </row>
    <row r="2" spans="1:18" ht="16.5" thickBot="1" x14ac:dyDescent="0.3">
      <c r="A2" s="238" t="s">
        <v>18</v>
      </c>
      <c r="B2" s="238"/>
      <c r="C2" s="238"/>
      <c r="L2" s="171" t="str">
        <f>IF('Accumulated Premium'!Z5=TRUE,'Accumulated Premium'!X5,IF('Accumulated Premium'!Z6=TRUE,'Accumulated Premium'!X6,'Accumulated Premium'!X7))</f>
        <v>Clarica</v>
      </c>
    </row>
    <row r="3" spans="1:18" ht="16.5" thickBot="1" x14ac:dyDescent="0.3">
      <c r="A3" s="238" t="s">
        <v>86</v>
      </c>
      <c r="B3" s="238"/>
      <c r="C3" s="238"/>
      <c r="D3" s="238"/>
      <c r="E3" s="63"/>
      <c r="F3" s="63"/>
      <c r="M3" s="130" t="s">
        <v>137</v>
      </c>
      <c r="N3" s="131" t="s">
        <v>136</v>
      </c>
      <c r="O3" s="132" t="s">
        <v>138</v>
      </c>
    </row>
    <row r="4" spans="1:18" ht="15.75" x14ac:dyDescent="0.25">
      <c r="A4" s="3" t="s">
        <v>21</v>
      </c>
      <c r="B4" s="63" t="s">
        <v>21</v>
      </c>
      <c r="C4" s="63"/>
      <c r="D4" s="63"/>
      <c r="E4" s="63"/>
      <c r="F4" s="63"/>
      <c r="M4" s="130" t="s">
        <v>137</v>
      </c>
      <c r="N4" s="131" t="s">
        <v>136</v>
      </c>
      <c r="O4" s="132" t="s">
        <v>138</v>
      </c>
    </row>
    <row r="5" spans="1:18" ht="15.75" x14ac:dyDescent="0.25">
      <c r="F5" s="63"/>
      <c r="M5" s="133" t="s">
        <v>85</v>
      </c>
      <c r="N5" s="125" t="s">
        <v>85</v>
      </c>
      <c r="O5" s="134" t="s">
        <v>85</v>
      </c>
    </row>
    <row r="6" spans="1:18" ht="15.75" x14ac:dyDescent="0.25">
      <c r="A6" s="63"/>
      <c r="B6" s="63" t="s">
        <v>97</v>
      </c>
      <c r="C6" s="63"/>
      <c r="D6" s="63"/>
      <c r="E6" s="64">
        <f>Name</f>
        <v>0</v>
      </c>
      <c r="F6" s="63"/>
      <c r="M6" s="135" t="s">
        <v>33</v>
      </c>
      <c r="N6" s="125" t="s">
        <v>33</v>
      </c>
      <c r="O6" s="134" t="s">
        <v>133</v>
      </c>
    </row>
    <row r="7" spans="1:18" ht="16.5" thickBot="1" x14ac:dyDescent="0.3">
      <c r="A7" s="63"/>
      <c r="B7" s="240" t="s">
        <v>62</v>
      </c>
      <c r="C7" s="240"/>
      <c r="D7" s="63"/>
      <c r="E7" s="65">
        <f>DATE(YearOfBirth,MonthOfBirth,DayOfBirth)</f>
        <v>21916</v>
      </c>
      <c r="F7" s="63"/>
      <c r="M7" s="136" t="s">
        <v>32</v>
      </c>
      <c r="N7" s="137" t="s">
        <v>127</v>
      </c>
      <c r="O7" s="138" t="s">
        <v>132</v>
      </c>
      <c r="R7" s="139"/>
    </row>
    <row r="8" spans="1:18" ht="15.75" x14ac:dyDescent="0.25">
      <c r="A8" s="63"/>
      <c r="B8" s="240" t="s">
        <v>60</v>
      </c>
      <c r="C8" s="240"/>
      <c r="D8" s="63"/>
      <c r="E8" s="65">
        <f>DATE(YearOfIssue,MonthOfIssue,DayOfIssue)</f>
        <v>36526</v>
      </c>
      <c r="F8" s="63"/>
      <c r="M8" t="s">
        <v>135</v>
      </c>
      <c r="N8" s="126">
        <f>DATEDIF(E7,E8,"y")</f>
        <v>40</v>
      </c>
      <c r="R8" s="139"/>
    </row>
    <row r="9" spans="1:18" ht="16.5" thickBot="1" x14ac:dyDescent="0.3">
      <c r="A9" s="63"/>
      <c r="B9" s="240" t="s">
        <v>61</v>
      </c>
      <c r="C9" s="240"/>
      <c r="D9" s="63"/>
      <c r="E9" s="66" t="str">
        <f>Input!E19</f>
        <v>Lifetime</v>
      </c>
      <c r="F9" s="67"/>
      <c r="M9" t="s">
        <v>106</v>
      </c>
      <c r="N9" s="140">
        <f>IF(AND(L2="Clarica", E9&lt;&gt;"Lifetime"), "Policy Is Paid Up", IF(L2="Clarica",L15,IF(L2="Sun 2005",N21,O21)))</f>
        <v>46388</v>
      </c>
      <c r="R9" s="139"/>
    </row>
    <row r="10" spans="1:18" ht="15.75" x14ac:dyDescent="0.25">
      <c r="A10" s="63"/>
      <c r="B10" s="240" t="s">
        <v>103</v>
      </c>
      <c r="C10" s="240"/>
      <c r="D10" s="63"/>
      <c r="E10" s="68">
        <f>IF(AnnualPremBeforeIncrease&gt;0,AnnualPremBeforeIncrease,MonthlyPremBeforeIncrease*12)</f>
        <v>1000</v>
      </c>
      <c r="F10" s="63"/>
      <c r="L10" s="168" t="s">
        <v>139</v>
      </c>
      <c r="R10" s="139"/>
    </row>
    <row r="11" spans="1:18" ht="15.75" x14ac:dyDescent="0.25">
      <c r="A11" s="63"/>
      <c r="B11" s="240" t="s">
        <v>104</v>
      </c>
      <c r="C11" s="240"/>
      <c r="D11" s="63"/>
      <c r="E11" s="68">
        <f>IF(AnnualPremAfterIncrease&gt;0,AnnualPremAfterIncrease,MonthlyPremAfterIncrease*12)</f>
        <v>1200</v>
      </c>
      <c r="F11" s="63"/>
      <c r="L11" s="128" t="s">
        <v>140</v>
      </c>
      <c r="N11" s="127">
        <f>E8</f>
        <v>36526</v>
      </c>
      <c r="R11" s="139"/>
    </row>
    <row r="12" spans="1:18" ht="18" x14ac:dyDescent="0.25">
      <c r="A12" s="63"/>
      <c r="B12" s="240" t="s">
        <v>105</v>
      </c>
      <c r="C12" s="240"/>
      <c r="D12" s="63"/>
      <c r="E12" s="68">
        <f>ComprehensiveBenefit</f>
        <v>100</v>
      </c>
      <c r="F12" s="63" t="str">
        <f>IF(Input!$E$28&gt;0,"Comprehensive","")</f>
        <v/>
      </c>
      <c r="L12" s="128" t="b">
        <f>IF(E9=M6,20)</f>
        <v>0</v>
      </c>
      <c r="M12" s="8" t="s">
        <v>141</v>
      </c>
      <c r="N12" s="126">
        <f>DAY(N11)</f>
        <v>1</v>
      </c>
      <c r="R12" s="139"/>
    </row>
    <row r="13" spans="1:18" ht="15.75" x14ac:dyDescent="0.25">
      <c r="A13" s="63"/>
      <c r="B13" s="69"/>
      <c r="C13" s="63"/>
      <c r="D13" s="63"/>
      <c r="E13" s="68">
        <f>FacilityCareBenefit</f>
        <v>0</v>
      </c>
      <c r="F13" s="63" t="str">
        <f>IF(Input!$E$28&gt;0,"Facility Care","")</f>
        <v/>
      </c>
      <c r="L13" s="128" t="b">
        <f>IF(AND(L12&lt;&gt;FALSE,N14+L12&lt;=2021,N13&lt;8),"Policy Is Paid Up")</f>
        <v>0</v>
      </c>
      <c r="M13" s="8" t="s">
        <v>142</v>
      </c>
      <c r="N13" s="126">
        <f>MONTH(N11)</f>
        <v>1</v>
      </c>
    </row>
    <row r="14" spans="1:18" ht="16.5" thickBot="1" x14ac:dyDescent="0.3">
      <c r="A14" s="63"/>
      <c r="B14" s="240" t="s">
        <v>98</v>
      </c>
      <c r="C14" s="240"/>
      <c r="D14" s="63"/>
      <c r="E14" s="70" t="str">
        <f>Input!E30</f>
        <v>Unlimited</v>
      </c>
      <c r="F14" s="63"/>
      <c r="J14" s="124"/>
      <c r="L14" s="129">
        <f>DATE(N14+25,N13,N12)</f>
        <v>45658</v>
      </c>
      <c r="M14" s="8" t="s">
        <v>143</v>
      </c>
      <c r="N14" s="126">
        <f>YEAR(N11)</f>
        <v>2000</v>
      </c>
    </row>
    <row r="15" spans="1:18" ht="16.5" thickBot="1" x14ac:dyDescent="0.3">
      <c r="A15" s="63"/>
      <c r="B15" s="63"/>
      <c r="C15" s="63"/>
      <c r="D15" s="63"/>
      <c r="E15" s="66"/>
      <c r="F15" s="67"/>
      <c r="L15" s="195">
        <f>IF(OR(E9=M7,L13&lt;&gt;FALSE, E9=M6, L12&lt;&gt;FALSE),"Policy Is Paid Up",DATE(IF(N13&lt;8,2027,2026),N13,N12))</f>
        <v>46388</v>
      </c>
      <c r="N15" s="168" t="s">
        <v>134</v>
      </c>
      <c r="O15" s="168" t="s">
        <v>144</v>
      </c>
    </row>
    <row r="16" spans="1:18" ht="15.75" x14ac:dyDescent="0.25">
      <c r="A16" s="63"/>
      <c r="B16" s="240" t="s">
        <v>106</v>
      </c>
      <c r="C16" s="240"/>
      <c r="D16" s="63"/>
      <c r="E16" s="169">
        <f>IF(AND(L2="Sun 2005", N24&lt;&gt;FALSE), N24, N9)</f>
        <v>46388</v>
      </c>
      <c r="F16" s="71"/>
      <c r="N16" s="196">
        <f>IF(N11&lt;DATE(2012,1,1),IF(N13&lt;8,2027,2026),N14+15)</f>
        <v>2027</v>
      </c>
      <c r="O16" s="197">
        <f>IF(2021-N14&lt;5,N14+10,IF(N13&lt;8,2027,2026))</f>
        <v>2027</v>
      </c>
    </row>
    <row r="17" spans="1:15" ht="15.75" x14ac:dyDescent="0.25">
      <c r="A17" s="63"/>
      <c r="B17" s="240" t="s">
        <v>107</v>
      </c>
      <c r="C17" s="240"/>
      <c r="D17" s="240"/>
      <c r="E17" s="70">
        <f>IF(E16="Policy Is Paid Up","Policy Is Paid Up",INT(DAYS360($E$7, $E$16)/360))</f>
        <v>67</v>
      </c>
      <c r="F17" s="109"/>
      <c r="N17" s="128"/>
      <c r="O17" s="128"/>
    </row>
    <row r="18" spans="1:15" ht="15.75" x14ac:dyDescent="0.25">
      <c r="A18" s="63"/>
      <c r="B18" s="63"/>
      <c r="C18" s="63"/>
      <c r="D18" s="63"/>
      <c r="E18" s="72"/>
      <c r="F18" s="63"/>
      <c r="N18" s="128">
        <f>N14+25</f>
        <v>2025</v>
      </c>
      <c r="O18" s="128">
        <f>N14+25</f>
        <v>2025</v>
      </c>
    </row>
    <row r="19" spans="1:15" ht="15.75" x14ac:dyDescent="0.25">
      <c r="A19" s="63"/>
      <c r="B19" s="240" t="s">
        <v>108</v>
      </c>
      <c r="C19" s="240"/>
      <c r="D19" s="240"/>
      <c r="E19" s="72">
        <f>IF(AND(E16="Policy Is Paid Up",E9="20-pay"),20,IF(AND(E16="Policy Is Paid Up",E9="15-pay"),15,INT(DAYS360($E$8,$E$16)/360)))</f>
        <v>27</v>
      </c>
      <c r="F19" s="63"/>
      <c r="N19" s="198">
        <f>IF(N11&lt;DATE(2012,1,1),IF(N13&lt;8,DATE(2027,N13,N12),DATE(2026,N13,N12)),DATE(N14+15,N13,N12))</f>
        <v>46388</v>
      </c>
      <c r="O19" s="198">
        <f>IF((2026-N14)&gt;=5,DATE(O16,N13,N12),DATE((N14+10),N13,N12))</f>
        <v>46388</v>
      </c>
    </row>
    <row r="20" spans="1:15" ht="18" x14ac:dyDescent="0.25">
      <c r="A20" s="63"/>
      <c r="B20" s="240" t="s">
        <v>109</v>
      </c>
      <c r="C20" s="240"/>
      <c r="D20" s="240"/>
      <c r="E20" s="68">
        <f>'Accumulated Premium'!V26</f>
        <v>18809.523809523809</v>
      </c>
      <c r="F20" s="73"/>
      <c r="N20" s="128" t="b">
        <f>IF(N18&lt;YEAR(N19), TRUE,FALSE)</f>
        <v>1</v>
      </c>
      <c r="O20" s="128" t="b">
        <f>IF(O18&lt;YEAR(O19),TRUE, FALSE)</f>
        <v>1</v>
      </c>
    </row>
    <row r="21" spans="1:15" ht="16.5" thickBot="1" x14ac:dyDescent="0.3">
      <c r="A21" s="63"/>
      <c r="B21" s="240" t="str">
        <f>IF(E17&lt;79,"Average age at claim for LTCI policyholders in USA and Canada","")</f>
        <v>Average age at claim for LTCI policyholders in USA and Canada</v>
      </c>
      <c r="C21" s="240"/>
      <c r="D21" s="240"/>
      <c r="E21" s="72">
        <f>IF(E17&lt;79,79,"")</f>
        <v>79</v>
      </c>
      <c r="F21" s="63"/>
      <c r="N21" s="195">
        <f>IF(E9&lt;&gt;N7,IF(N20=FALSE,N19,DATE(N14+25,N13,N12)),IF(AND(2026-N14+N8&gt;55,E9=N7),"NA",MIN((DATE(55-N8+N14,N13,N12)),(DATE(N16,N13,N12)))))</f>
        <v>45658</v>
      </c>
      <c r="O21" s="195">
        <f>IF(E9&lt;&gt;O7,IF(O20=FALSE,IF((2021-N14)&gt;=5,DATE(O16,N13,N12),DATE((N14+10),N13,N12)),DATE(N14+25,N13,N12)),IF(AND(2026-N14+N8&gt;65,E9=O7),"NA",MIN((DATE(65-N8+N14,N13,N12)),(DATE(O16,N13,N12)))))</f>
        <v>45658</v>
      </c>
    </row>
    <row r="22" spans="1:15" ht="16.5" thickBot="1" x14ac:dyDescent="0.3">
      <c r="A22" s="63"/>
      <c r="B22" s="28" t="str">
        <f>IF(E17&lt;79,"(Source: Society of Actuaries LTCI Intercompany Study 1984-2007)","")</f>
        <v>(Source: Society of Actuaries LTCI Intercompany Study 1984-2007)</v>
      </c>
      <c r="C22" s="63"/>
      <c r="D22" s="63"/>
      <c r="E22" s="72"/>
      <c r="F22" s="63"/>
    </row>
    <row r="23" spans="1:15" ht="15.75" x14ac:dyDescent="0.25">
      <c r="A23" s="63"/>
      <c r="B23" s="246" t="s">
        <v>99</v>
      </c>
      <c r="C23" s="247"/>
      <c r="D23" s="247"/>
      <c r="E23" s="247"/>
      <c r="F23" s="248"/>
      <c r="N23" t="s">
        <v>227</v>
      </c>
    </row>
    <row r="24" spans="1:15" ht="33.75" customHeight="1" x14ac:dyDescent="0.25">
      <c r="A24" s="63"/>
      <c r="B24" s="244" t="s">
        <v>71</v>
      </c>
      <c r="C24" s="241"/>
      <c r="D24" s="241"/>
      <c r="E24" s="241"/>
      <c r="F24" s="242"/>
      <c r="N24" t="b">
        <f>IF(L2="Sun 2005", IF(AND(E9="20-pay", YEARFRAC(E8,N9, 3)&gt;20), "Policy Is Paid Up", IF(AND(E9="Pay to age 55", YEARFRAC(E7, N9)&gt;55), "Policy Is Paid Up", FALSE)))</f>
        <v>0</v>
      </c>
      <c r="O24" s="124"/>
    </row>
    <row r="25" spans="1:15" ht="15" customHeight="1" x14ac:dyDescent="0.25">
      <c r="A25" s="63"/>
      <c r="B25" s="245" t="s">
        <v>72</v>
      </c>
      <c r="C25" s="240"/>
      <c r="D25" s="240"/>
      <c r="E25" s="71"/>
      <c r="F25" s="74"/>
    </row>
    <row r="26" spans="1:15" ht="46.5" customHeight="1" x14ac:dyDescent="0.25">
      <c r="A26" s="63"/>
      <c r="B26" s="113">
        <v>1</v>
      </c>
      <c r="C26" s="241" t="s">
        <v>100</v>
      </c>
      <c r="D26" s="241"/>
      <c r="E26" s="241"/>
      <c r="F26" s="242"/>
    </row>
    <row r="27" spans="1:15" ht="30" customHeight="1" x14ac:dyDescent="0.25">
      <c r="A27" s="63"/>
      <c r="B27" s="113">
        <v>2</v>
      </c>
      <c r="C27" s="241" t="s">
        <v>110</v>
      </c>
      <c r="D27" s="241"/>
      <c r="E27" s="241"/>
      <c r="F27" s="242"/>
    </row>
    <row r="28" spans="1:15" ht="15" customHeight="1" x14ac:dyDescent="0.25">
      <c r="A28" s="63"/>
      <c r="B28" s="113">
        <v>3</v>
      </c>
      <c r="C28" s="241" t="s">
        <v>101</v>
      </c>
      <c r="D28" s="241"/>
      <c r="E28" s="241"/>
      <c r="F28" s="242"/>
    </row>
    <row r="29" spans="1:15" ht="30" customHeight="1" x14ac:dyDescent="0.25">
      <c r="A29" s="63"/>
      <c r="B29" s="113"/>
      <c r="C29" s="110"/>
      <c r="D29" s="243" t="s">
        <v>96</v>
      </c>
      <c r="E29" s="241"/>
      <c r="F29" s="242"/>
    </row>
    <row r="30" spans="1:15" ht="15" customHeight="1" x14ac:dyDescent="0.25">
      <c r="A30" s="63"/>
      <c r="B30" s="113"/>
      <c r="C30" s="110"/>
      <c r="D30" s="243" t="s">
        <v>93</v>
      </c>
      <c r="E30" s="241"/>
      <c r="F30" s="242"/>
    </row>
    <row r="31" spans="1:15" ht="15" customHeight="1" x14ac:dyDescent="0.25">
      <c r="A31" s="63"/>
      <c r="B31" s="114">
        <v>4</v>
      </c>
      <c r="C31" s="241" t="s">
        <v>102</v>
      </c>
      <c r="D31" s="241"/>
      <c r="E31" s="241"/>
      <c r="F31" s="242"/>
    </row>
    <row r="32" spans="1:15" ht="15" customHeight="1" x14ac:dyDescent="0.25">
      <c r="A32" s="63"/>
      <c r="B32" s="75"/>
      <c r="C32" s="110"/>
      <c r="D32" s="112" t="s">
        <v>90</v>
      </c>
      <c r="E32" s="110"/>
      <c r="F32" s="111"/>
    </row>
    <row r="33" spans="1:8" ht="15" customHeight="1" x14ac:dyDescent="0.25">
      <c r="A33" s="63"/>
      <c r="B33" s="75"/>
      <c r="C33" s="110"/>
      <c r="D33" s="243" t="s">
        <v>91</v>
      </c>
      <c r="E33" s="241"/>
      <c r="F33" s="242"/>
    </row>
    <row r="34" spans="1:8" ht="15" customHeight="1" x14ac:dyDescent="0.25">
      <c r="A34" s="63"/>
      <c r="B34" s="75"/>
      <c r="C34" s="110"/>
      <c r="D34" s="243" t="s">
        <v>92</v>
      </c>
      <c r="E34" s="241"/>
      <c r="F34" s="242"/>
    </row>
    <row r="35" spans="1:8" ht="15" customHeight="1" x14ac:dyDescent="0.25">
      <c r="A35" s="63"/>
      <c r="B35" s="75"/>
      <c r="C35" s="110"/>
      <c r="D35" s="243" t="s">
        <v>94</v>
      </c>
      <c r="E35" s="243"/>
      <c r="F35" s="254"/>
    </row>
    <row r="36" spans="1:8" ht="15" customHeight="1" x14ac:dyDescent="0.25">
      <c r="A36" s="63"/>
      <c r="B36" s="75"/>
      <c r="C36" s="110"/>
      <c r="D36" s="243" t="s">
        <v>120</v>
      </c>
      <c r="E36" s="243"/>
      <c r="F36" s="254"/>
    </row>
    <row r="37" spans="1:8" ht="32.25" customHeight="1" thickBot="1" x14ac:dyDescent="0.3">
      <c r="A37" s="63"/>
      <c r="B37" s="76"/>
      <c r="C37" s="77"/>
      <c r="D37" s="251" t="s">
        <v>111</v>
      </c>
      <c r="E37" s="252"/>
      <c r="F37" s="253"/>
      <c r="G37" s="52"/>
    </row>
    <row r="38" spans="1:8" ht="17.25" customHeight="1" x14ac:dyDescent="0.25">
      <c r="A38" s="63"/>
      <c r="B38" s="63"/>
      <c r="C38" s="63"/>
      <c r="D38" s="63"/>
      <c r="E38" s="63"/>
      <c r="F38" s="63"/>
      <c r="H38" t="str">
        <f>TEXT(G38,"#,###")</f>
        <v/>
      </c>
    </row>
    <row r="39" spans="1:8" ht="46.5" customHeight="1" x14ac:dyDescent="0.25">
      <c r="A39" s="63"/>
      <c r="B39" s="78"/>
      <c r="C39" s="83" t="s">
        <v>22</v>
      </c>
      <c r="D39" s="83" t="s">
        <v>83</v>
      </c>
      <c r="E39" s="249" t="s">
        <v>95</v>
      </c>
      <c r="F39" s="250"/>
    </row>
    <row r="40" spans="1:8" ht="15" customHeight="1" x14ac:dyDescent="0.25">
      <c r="A40" s="63"/>
      <c r="B40" s="78"/>
      <c r="C40" s="84"/>
      <c r="D40" s="85"/>
      <c r="E40" s="84" t="s">
        <v>23</v>
      </c>
      <c r="F40" s="84" t="s">
        <v>24</v>
      </c>
    </row>
    <row r="41" spans="1:8" ht="15" customHeight="1" x14ac:dyDescent="0.25">
      <c r="A41" s="63"/>
      <c r="B41" s="78"/>
      <c r="C41" s="102">
        <f>E17</f>
        <v>67</v>
      </c>
      <c r="D41" s="105">
        <f>IF(C41&gt;99,"",$E$20+(Input!$J$29*(C41-$E$17)+Input!$J$30*MIN((C41-$E$17),(Input!$J$31-YEAR($E$16)+1)))*$E$11)</f>
        <v>18809.523809523809</v>
      </c>
      <c r="E41" s="79">
        <f>MIN(ROUND(IF($E$12&gt;0,D41/$E$12,D41/$E$13),0),Input!$F$30)</f>
        <v>188</v>
      </c>
      <c r="F41" s="79" t="str">
        <f>VLOOKUP(E41,WeekConverter,8,FALSE)</f>
        <v>3 years, 8 months</v>
      </c>
    </row>
    <row r="42" spans="1:8" ht="15" customHeight="1" x14ac:dyDescent="0.25">
      <c r="A42" s="63"/>
      <c r="B42" s="80"/>
      <c r="C42" s="102">
        <f>E17+1</f>
        <v>68</v>
      </c>
      <c r="D42" s="105">
        <f>IF(C42&gt;99,"",$E$20+(Input!$J$29*(C42-$E$17)+Input!$J$30*MIN((C42-$E$17),(Input!$J$31-YEAR($E$16)+1)))*$E$11)</f>
        <v>20009.523809523809</v>
      </c>
      <c r="E42" s="79">
        <f>MIN(ROUND(IF($E$12&gt;0,D42/$E$12,D42/$E$13),0),Input!$F$30)</f>
        <v>200</v>
      </c>
      <c r="F42" s="79" t="str">
        <f>VLOOKUP(E42,WeekConverter,8,FALSE)</f>
        <v>3 years, 11 months</v>
      </c>
      <c r="H42" s="21"/>
    </row>
    <row r="43" spans="1:8" ht="15" customHeight="1" x14ac:dyDescent="0.25">
      <c r="A43" s="63"/>
      <c r="B43" s="80"/>
      <c r="C43" s="102">
        <f>IF(C42&gt;99,"",C42+1)</f>
        <v>69</v>
      </c>
      <c r="D43" s="106">
        <f>IF(C42&gt;99,"",$E$20+(Input!$J$29*(C43-$E$17)+Input!$J$30*MIN((C43-$E$17),(Input!$J$31-YEAR($E$16)+1)))*$E$11)</f>
        <v>21209.523809523809</v>
      </c>
      <c r="E43" s="79">
        <f>IF(C42&gt;99,"",MIN(ROUND(IF($E$12&gt;0,D43/$E$12,D43/$E$13),0),Input!$F$30))</f>
        <v>212</v>
      </c>
      <c r="F43" s="79" t="str">
        <f t="shared" ref="F43:F74" si="0">IF(C42&gt;99,"",VLOOKUP(E43,WeekConverter,8,FALSE))</f>
        <v>4 years, 1 month</v>
      </c>
      <c r="H43" s="22"/>
    </row>
    <row r="44" spans="1:8" ht="15" customHeight="1" x14ac:dyDescent="0.25">
      <c r="A44" s="63"/>
      <c r="B44" s="80"/>
      <c r="C44" s="102">
        <f t="shared" ref="C44:C46" si="1">IF(C43&gt;99,"",C43+1)</f>
        <v>70</v>
      </c>
      <c r="D44" s="105">
        <f>IF(C43&gt;99,"",$E$20+(Input!$J$29*(C44-$E$17)+Input!$J$30*MIN((C44-$E$17),(Input!$J$31-YEAR($E$16)+1)))*$E$11)</f>
        <v>22409.523809523809</v>
      </c>
      <c r="E44" s="79">
        <f>IF(C43&gt;99,"",MIN(ROUND(IF($E$12&gt;0,D44/$E$12,D44/$E$13),0),Input!$F$30))</f>
        <v>224</v>
      </c>
      <c r="F44" s="79" t="str">
        <f t="shared" si="0"/>
        <v>4 years, 4 months</v>
      </c>
      <c r="H44" s="23"/>
    </row>
    <row r="45" spans="1:8" ht="15" customHeight="1" x14ac:dyDescent="0.25">
      <c r="A45" s="63"/>
      <c r="B45" s="80"/>
      <c r="C45" s="102">
        <f t="shared" si="1"/>
        <v>71</v>
      </c>
      <c r="D45" s="105">
        <f>IF(C44&gt;99,"",$E$20+(Input!$J$29*(C45-$E$17)+Input!$J$30*MIN((C45-$E$17),(Input!$J$31-YEAR($E$16)+1)))*$E$11)</f>
        <v>23609.523809523809</v>
      </c>
      <c r="E45" s="79">
        <f>IF(C44&gt;99,"",MIN(ROUND(IF($E$12&gt;0,D45/$E$12,D45/$E$13),0),Input!$F$30))</f>
        <v>236</v>
      </c>
      <c r="F45" s="79" t="str">
        <f t="shared" si="0"/>
        <v>4 years, 7 months</v>
      </c>
    </row>
    <row r="46" spans="1:8" ht="15" customHeight="1" x14ac:dyDescent="0.25">
      <c r="A46" s="63"/>
      <c r="B46" s="80"/>
      <c r="C46" s="102">
        <f t="shared" si="1"/>
        <v>72</v>
      </c>
      <c r="D46" s="105">
        <f>IF(C45&gt;99,"",$E$20+(Input!$J$29*(C46-$E$17)+Input!$J$30*MIN((C46-$E$17),(Input!$J$31-YEAR($E$16)+1)))*$E$11)</f>
        <v>24809.523809523809</v>
      </c>
      <c r="E46" s="79">
        <f>IF(C45&gt;99,"",MIN(ROUND(IF($E$12&gt;0,D46/$E$12,D46/$E$13),0),Input!$F$30))</f>
        <v>248</v>
      </c>
      <c r="F46" s="79" t="str">
        <f t="shared" si="0"/>
        <v>4 years, 10 months</v>
      </c>
    </row>
    <row r="47" spans="1:8" ht="15" customHeight="1" x14ac:dyDescent="0.25">
      <c r="A47" s="63"/>
      <c r="B47" s="80"/>
      <c r="C47" s="102">
        <f t="shared" ref="C47:C110" si="2">IF(C46&gt;99,"",C46+1)</f>
        <v>73</v>
      </c>
      <c r="D47" s="105">
        <f>IF(C46&gt;99,"",$E$20+(Input!$J$29*(C47-$E$17)+Input!$J$30*MIN((C47-$E$17),(Input!$J$31-YEAR($E$16)+1)))*$E$11)</f>
        <v>26009.523809523809</v>
      </c>
      <c r="E47" s="79">
        <f>IF(C46&gt;99,"",MIN(ROUND(IF($E$12&gt;0,D47/$E$12,D47/$E$13),0),Input!$F$30))</f>
        <v>260</v>
      </c>
      <c r="F47" s="79" t="str">
        <f t="shared" si="0"/>
        <v>5 years</v>
      </c>
    </row>
    <row r="48" spans="1:8" ht="15" customHeight="1" x14ac:dyDescent="0.25">
      <c r="A48" s="63"/>
      <c r="B48" s="80"/>
      <c r="C48" s="102">
        <f t="shared" si="2"/>
        <v>74</v>
      </c>
      <c r="D48" s="105">
        <f>IF(C47&gt;99,"",$E$20+(Input!$J$29*(C48-$E$17)+Input!$J$30*MIN((C48-$E$17),(Input!$J$31-YEAR($E$16)+1)))*$E$11)</f>
        <v>27209.523809523809</v>
      </c>
      <c r="E48" s="79">
        <f>IF(C47&gt;99,"",MIN(ROUND(IF($E$12&gt;0,D48/$E$12,D48/$E$13),0),Input!$F$30))</f>
        <v>272</v>
      </c>
      <c r="F48" s="79" t="str">
        <f t="shared" si="0"/>
        <v>5 years, 3 months</v>
      </c>
    </row>
    <row r="49" spans="1:6" ht="15" customHeight="1" x14ac:dyDescent="0.25">
      <c r="A49" s="63"/>
      <c r="B49" s="80"/>
      <c r="C49" s="102">
        <f t="shared" si="2"/>
        <v>75</v>
      </c>
      <c r="D49" s="105">
        <f>IF(C48&gt;99,"",$E$20+(Input!$J$29*(C49-$E$17)+Input!$J$30*MIN((C49-$E$17),(Input!$J$31-YEAR($E$16)+1)))*$E$11)</f>
        <v>28409.523809523809</v>
      </c>
      <c r="E49" s="79">
        <f>IF(C48&gt;99,"",MIN(ROUND(IF($E$12&gt;0,D49/$E$12,D49/$E$13),0),Input!$F$30))</f>
        <v>284</v>
      </c>
      <c r="F49" s="79" t="str">
        <f t="shared" si="0"/>
        <v>5 years, 6 months</v>
      </c>
    </row>
    <row r="50" spans="1:6" ht="15" customHeight="1" x14ac:dyDescent="0.25">
      <c r="A50" s="63"/>
      <c r="B50" s="80"/>
      <c r="C50" s="102">
        <f t="shared" si="2"/>
        <v>76</v>
      </c>
      <c r="D50" s="105">
        <f>IF(C49&gt;99,"",$E$20+(Input!$J$29*(C50-$E$17)+Input!$J$30*MIN((C50-$E$17),(Input!$J$31-YEAR($E$16)+1)))*$E$11)</f>
        <v>29609.523809523809</v>
      </c>
      <c r="E50" s="79">
        <f>IF(C49&gt;99,"",MIN(ROUND(IF($E$12&gt;0,D50/$E$12,D50/$E$13),0),Input!$F$30))</f>
        <v>296</v>
      </c>
      <c r="F50" s="79" t="str">
        <f t="shared" si="0"/>
        <v>5 years, 9 months</v>
      </c>
    </row>
    <row r="51" spans="1:6" ht="15" customHeight="1" x14ac:dyDescent="0.25">
      <c r="A51" s="63"/>
      <c r="B51" s="80"/>
      <c r="C51" s="102">
        <f t="shared" si="2"/>
        <v>77</v>
      </c>
      <c r="D51" s="105">
        <f>IF(C50&gt;99,"",$E$20+(Input!$J$29*(C51-$E$17)+Input!$J$30*MIN((C51-$E$17),(Input!$J$31-YEAR($E$16)+1)))*$E$11)</f>
        <v>30809.523809523809</v>
      </c>
      <c r="E51" s="79">
        <f>IF(C50&gt;99,"",MIN(ROUND(IF($E$12&gt;0,D51/$E$12,D51/$E$13),0),Input!$F$30))</f>
        <v>308</v>
      </c>
      <c r="F51" s="79" t="str">
        <f t="shared" si="0"/>
        <v>6 years</v>
      </c>
    </row>
    <row r="52" spans="1:6" ht="15" customHeight="1" x14ac:dyDescent="0.25">
      <c r="A52" s="63"/>
      <c r="B52" s="80"/>
      <c r="C52" s="102">
        <f>IF(C51&gt;99,"",C51+1)</f>
        <v>78</v>
      </c>
      <c r="D52" s="105">
        <f>IF(C51&gt;99,"",$E$20+(Input!$J$29*(C52-$E$17)+Input!$J$30*MIN((C52-$E$17),(Input!$J$31-YEAR($E$16)+1)))*$E$11)</f>
        <v>32009.523809523809</v>
      </c>
      <c r="E52" s="79">
        <f>IF(C51&gt;99,"",MIN(ROUND(IF($E$12&gt;0,D52/$E$12,D52/$E$13),0),Input!$F$30))</f>
        <v>320</v>
      </c>
      <c r="F52" s="79" t="str">
        <f t="shared" si="0"/>
        <v>6 years, 2 months</v>
      </c>
    </row>
    <row r="53" spans="1:6" ht="15" customHeight="1" x14ac:dyDescent="0.25">
      <c r="A53" s="63"/>
      <c r="B53" s="80"/>
      <c r="C53" s="102">
        <f t="shared" si="2"/>
        <v>79</v>
      </c>
      <c r="D53" s="105">
        <f>IF(C52&gt;99,"",$E$20+(Input!$J$29*(C53-$E$17)+Input!$J$30*MIN((C53-$E$17),(Input!$J$31-YEAR($E$16)+1)))*$E$11)</f>
        <v>33209.523809523809</v>
      </c>
      <c r="E53" s="79">
        <f>IF(C52&gt;99,"",MIN(ROUND(IF($E$12&gt;0,D53/$E$12,D53/$E$13),0),Input!$F$30))</f>
        <v>332</v>
      </c>
      <c r="F53" s="79" t="str">
        <f t="shared" si="0"/>
        <v>6 years, 5 months</v>
      </c>
    </row>
    <row r="54" spans="1:6" ht="15" customHeight="1" x14ac:dyDescent="0.25">
      <c r="A54" s="63"/>
      <c r="B54" s="80"/>
      <c r="C54" s="102">
        <f t="shared" si="2"/>
        <v>80</v>
      </c>
      <c r="D54" s="105">
        <f>IF(C53&gt;99,"",$E$20+(Input!$J$29*(C54-$E$17)+Input!$J$30*MIN((C54-$E$17),(Input!$J$31-YEAR($E$16)+1)))*$E$11)</f>
        <v>34409.523809523809</v>
      </c>
      <c r="E54" s="79">
        <f>IF(C53&gt;99,"",MIN(ROUND(IF($E$12&gt;0,D54/$E$12,D54/$E$13),0),Input!$F$30))</f>
        <v>344</v>
      </c>
      <c r="F54" s="79" t="str">
        <f t="shared" si="0"/>
        <v>6 years, 8 months</v>
      </c>
    </row>
    <row r="55" spans="1:6" ht="15" customHeight="1" x14ac:dyDescent="0.25">
      <c r="A55" s="63"/>
      <c r="B55" s="80"/>
      <c r="C55" s="102">
        <f t="shared" si="2"/>
        <v>81</v>
      </c>
      <c r="D55" s="105">
        <f>IF(C54&gt;99,"",$E$20+(Input!$J$29*(C55-$E$17)+Input!$J$30*MIN((C55-$E$17),(Input!$J$31-YEAR($E$16)+1)))*$E$11)</f>
        <v>35609.523809523809</v>
      </c>
      <c r="E55" s="79">
        <f>IF(C54&gt;99,"",MIN(ROUND(IF($E$12&gt;0,D55/$E$12,D55/$E$13),0),Input!$F$30))</f>
        <v>356</v>
      </c>
      <c r="F55" s="79" t="str">
        <f t="shared" si="0"/>
        <v>6 years, 11 months</v>
      </c>
    </row>
    <row r="56" spans="1:6" ht="15" customHeight="1" x14ac:dyDescent="0.25">
      <c r="A56" s="63"/>
      <c r="B56" s="80"/>
      <c r="C56" s="102">
        <f t="shared" si="2"/>
        <v>82</v>
      </c>
      <c r="D56" s="105">
        <f>IF(C55&gt;99,"",$E$20+(Input!$J$29*(C56-$E$17)+Input!$J$30*MIN((C56-$E$17),(Input!$J$31-YEAR($E$16)+1)))*$E$11)</f>
        <v>36809.523809523809</v>
      </c>
      <c r="E56" s="79">
        <f>IF(C55&gt;99,"",MIN(ROUND(IF($E$12&gt;0,D56/$E$12,D56/$E$13),0),Input!$F$30))</f>
        <v>368</v>
      </c>
      <c r="F56" s="79" t="str">
        <f t="shared" si="0"/>
        <v>7 years, 1 month</v>
      </c>
    </row>
    <row r="57" spans="1:6" ht="15" customHeight="1" x14ac:dyDescent="0.25">
      <c r="A57" s="63"/>
      <c r="B57" s="80"/>
      <c r="C57" s="102">
        <f t="shared" si="2"/>
        <v>83</v>
      </c>
      <c r="D57" s="105">
        <f>IF(C56&gt;99,"",$E$20+(Input!$J$29*(C57-$E$17)+Input!$J$30*MIN((C57-$E$17),(Input!$J$31-YEAR($E$16)+1)))*$E$11)</f>
        <v>38009.523809523809</v>
      </c>
      <c r="E57" s="79">
        <f>IF(C56&gt;99,"",MIN(ROUND(IF($E$12&gt;0,D57/$E$12,D57/$E$13),0),Input!$F$30))</f>
        <v>380</v>
      </c>
      <c r="F57" s="79" t="str">
        <f t="shared" si="0"/>
        <v>7 years, 4 months</v>
      </c>
    </row>
    <row r="58" spans="1:6" ht="15" customHeight="1" x14ac:dyDescent="0.25">
      <c r="A58" s="63"/>
      <c r="B58" s="80"/>
      <c r="C58" s="102">
        <f t="shared" si="2"/>
        <v>84</v>
      </c>
      <c r="D58" s="105">
        <f>IF(C57&gt;99,"",$E$20+(Input!$J$29*(C58-$E$17)+Input!$J$30*MIN((C58-$E$17),(Input!$J$31-YEAR($E$16)+1)))*$E$11)</f>
        <v>39209.523809523809</v>
      </c>
      <c r="E58" s="79">
        <f>IF(C57&gt;99,"",MIN(ROUND(IF($E$12&gt;0,D58/$E$12,D58/$E$13),0),Input!$F$30))</f>
        <v>392</v>
      </c>
      <c r="F58" s="79" t="str">
        <f t="shared" si="0"/>
        <v>7 years, 7 months</v>
      </c>
    </row>
    <row r="59" spans="1:6" ht="15" customHeight="1" x14ac:dyDescent="0.25">
      <c r="A59" s="63"/>
      <c r="B59" s="80"/>
      <c r="C59" s="102">
        <f t="shared" si="2"/>
        <v>85</v>
      </c>
      <c r="D59" s="105">
        <f>IF(C58&gt;99,"",$E$20+(Input!$J$29*(C59-$E$17)+Input!$J$30*MIN((C59-$E$17),(Input!$J$31-YEAR($E$16)+1)))*$E$11)</f>
        <v>40409.523809523809</v>
      </c>
      <c r="E59" s="79">
        <f>IF(C58&gt;99,"",MIN(ROUND(IF($E$12&gt;0,D59/$E$12,D59/$E$13),0),Input!$F$30))</f>
        <v>404</v>
      </c>
      <c r="F59" s="79" t="str">
        <f t="shared" si="0"/>
        <v>7 years, 10 months</v>
      </c>
    </row>
    <row r="60" spans="1:6" ht="15" customHeight="1" x14ac:dyDescent="0.25">
      <c r="A60" s="63"/>
      <c r="B60" s="80"/>
      <c r="C60" s="102">
        <f t="shared" si="2"/>
        <v>86</v>
      </c>
      <c r="D60" s="105">
        <f>IF(C59&gt;99,"",$E$20+(Input!$J$29*(C60-$E$17)+Input!$J$30*MIN((C60-$E$17),(Input!$J$31-YEAR($E$16)+1)))*$E$11)</f>
        <v>41609.523809523809</v>
      </c>
      <c r="E60" s="79">
        <f>IF(C59&gt;99,"",MIN(ROUND(IF($E$12&gt;0,D60/$E$12,D60/$E$13),0),Input!$F$30))</f>
        <v>416</v>
      </c>
      <c r="F60" s="79" t="str">
        <f t="shared" si="0"/>
        <v>8 years</v>
      </c>
    </row>
    <row r="61" spans="1:6" ht="15" customHeight="1" x14ac:dyDescent="0.25">
      <c r="A61" s="63"/>
      <c r="B61" s="80"/>
      <c r="C61" s="102">
        <f t="shared" si="2"/>
        <v>87</v>
      </c>
      <c r="D61" s="105">
        <f>IF(C60&gt;99,"",$E$20+(Input!$J$29*(C61-$E$17)+Input!$J$30*MIN((C61-$E$17),(Input!$J$31-YEAR($E$16)+1)))*$E$11)</f>
        <v>42809.523809523809</v>
      </c>
      <c r="E61" s="79">
        <f>IF(C60&gt;99,"",MIN(ROUND(IF($E$12&gt;0,D61/$E$12,D61/$E$13),0),Input!$F$30))</f>
        <v>428</v>
      </c>
      <c r="F61" s="79" t="str">
        <f t="shared" si="0"/>
        <v>8 years, 3 months</v>
      </c>
    </row>
    <row r="62" spans="1:6" ht="15" customHeight="1" x14ac:dyDescent="0.25">
      <c r="A62" s="63"/>
      <c r="B62" s="80"/>
      <c r="C62" s="102">
        <f t="shared" si="2"/>
        <v>88</v>
      </c>
      <c r="D62" s="105">
        <f>IF(C61&gt;99,"",$E$20+(Input!$J$29*(C62-$E$17)+Input!$J$30*MIN((C62-$E$17),(Input!$J$31-YEAR($E$16)+1)))*$E$11)</f>
        <v>44009.523809523809</v>
      </c>
      <c r="E62" s="79">
        <f>IF(C61&gt;99,"",MIN(ROUND(IF($E$12&gt;0,D62/$E$12,D62/$E$13),0),Input!$F$30))</f>
        <v>440</v>
      </c>
      <c r="F62" s="79" t="str">
        <f t="shared" si="0"/>
        <v>8 years, 6 months</v>
      </c>
    </row>
    <row r="63" spans="1:6" ht="15" customHeight="1" x14ac:dyDescent="0.25">
      <c r="A63" s="63"/>
      <c r="B63" s="80"/>
      <c r="C63" s="102">
        <f t="shared" si="2"/>
        <v>89</v>
      </c>
      <c r="D63" s="105">
        <f>IF(C62&gt;99,"",$E$20+(Input!$J$29*(C63-$E$17)+Input!$J$30*MIN((C63-$E$17),(Input!$J$31-YEAR($E$16)+1)))*$E$11)</f>
        <v>45209.523809523809</v>
      </c>
      <c r="E63" s="79">
        <f>IF(C62&gt;99,"",MIN(ROUND(IF($E$12&gt;0,D63/$E$12,D63/$E$13),0),Input!$F$30))</f>
        <v>452</v>
      </c>
      <c r="F63" s="79" t="str">
        <f t="shared" si="0"/>
        <v>8 years, 9 months</v>
      </c>
    </row>
    <row r="64" spans="1:6" ht="15" customHeight="1" x14ac:dyDescent="0.25">
      <c r="A64" s="63"/>
      <c r="B64" s="80"/>
      <c r="C64" s="102">
        <f t="shared" si="2"/>
        <v>90</v>
      </c>
      <c r="D64" s="105">
        <f>IF(C63&gt;99,"",$E$20+(Input!$J$29*(C64-$E$17)+Input!$J$30*MIN((C64-$E$17),(Input!$J$31-YEAR($E$16)+1)))*$E$11)</f>
        <v>46409.523809523809</v>
      </c>
      <c r="E64" s="79">
        <f>IF(C63&gt;99,"",MIN(ROUND(IF($E$12&gt;0,D64/$E$12,D64/$E$13),0),Input!$F$30))</f>
        <v>464</v>
      </c>
      <c r="F64" s="79" t="str">
        <f t="shared" si="0"/>
        <v>9 years</v>
      </c>
    </row>
    <row r="65" spans="1:6" ht="15" customHeight="1" x14ac:dyDescent="0.25">
      <c r="A65" s="63"/>
      <c r="B65" s="80"/>
      <c r="C65" s="102">
        <f t="shared" si="2"/>
        <v>91</v>
      </c>
      <c r="D65" s="105">
        <f>IF(C64&gt;99,"",$E$20+(Input!$J$29*(C65-$E$17)+Input!$J$30*MIN((C65-$E$17),(Input!$J$31-YEAR($E$16)+1)))*$E$11)</f>
        <v>47609.523809523809</v>
      </c>
      <c r="E65" s="79">
        <f>IF(C64&gt;99,"",MIN(ROUND(IF($E$12&gt;0,D65/$E$12,D65/$E$13),0),Input!$F$30))</f>
        <v>476</v>
      </c>
      <c r="F65" s="79" t="str">
        <f t="shared" si="0"/>
        <v>9 years, 2 months</v>
      </c>
    </row>
    <row r="66" spans="1:6" ht="15" customHeight="1" x14ac:dyDescent="0.25">
      <c r="A66" s="63"/>
      <c r="B66" s="80"/>
      <c r="C66" s="102">
        <f t="shared" si="2"/>
        <v>92</v>
      </c>
      <c r="D66" s="105">
        <f>IF(C65&gt;99,"",$E$20+(Input!$J$29*(C66-$E$17)+Input!$J$30*MIN((C66-$E$17),(Input!$J$31-YEAR($E$16)+1)))*$E$11)</f>
        <v>48809.523809523809</v>
      </c>
      <c r="E66" s="79">
        <f>IF(C65&gt;99,"",MIN(ROUND(IF($E$12&gt;0,D66/$E$12,D66/$E$13),0),Input!$F$30))</f>
        <v>488</v>
      </c>
      <c r="F66" s="79" t="str">
        <f t="shared" si="0"/>
        <v>9 years, 5 months</v>
      </c>
    </row>
    <row r="67" spans="1:6" ht="15" customHeight="1" x14ac:dyDescent="0.25">
      <c r="A67" s="63"/>
      <c r="B67" s="80"/>
      <c r="C67" s="102">
        <f t="shared" si="2"/>
        <v>93</v>
      </c>
      <c r="D67" s="105">
        <f>IF(C66&gt;99,"",$E$20+(Input!$J$29*(C67-$E$17)+Input!$J$30*MIN((C67-$E$17),(Input!$J$31-YEAR($E$16)+1)))*$E$11)</f>
        <v>50009.523809523809</v>
      </c>
      <c r="E67" s="79">
        <f>IF(C66&gt;99,"",MIN(ROUND(IF($E$12&gt;0,D67/$E$12,D67/$E$13),0),Input!$F$30))</f>
        <v>500</v>
      </c>
      <c r="F67" s="79" t="str">
        <f t="shared" si="0"/>
        <v>9 years, 8 months</v>
      </c>
    </row>
    <row r="68" spans="1:6" ht="15" customHeight="1" x14ac:dyDescent="0.25">
      <c r="A68" s="63"/>
      <c r="B68" s="80"/>
      <c r="C68" s="102">
        <f t="shared" si="2"/>
        <v>94</v>
      </c>
      <c r="D68" s="105">
        <f>IF(C67&gt;99,"",$E$20+(Input!$J$29*(C68-$E$17)+Input!$J$30*MIN((C68-$E$17),(Input!$J$31-YEAR($E$16)+1)))*$E$11)</f>
        <v>51209.523809523809</v>
      </c>
      <c r="E68" s="79">
        <f>IF(C67&gt;99,"",MIN(ROUND(IF($E$12&gt;0,D68/$E$12,D68/$E$13),0),Input!$F$30))</f>
        <v>512</v>
      </c>
      <c r="F68" s="79" t="str">
        <f t="shared" si="0"/>
        <v>9 years, 11 months</v>
      </c>
    </row>
    <row r="69" spans="1:6" ht="15" customHeight="1" x14ac:dyDescent="0.25">
      <c r="A69" s="63"/>
      <c r="B69" s="80"/>
      <c r="C69" s="102">
        <f t="shared" si="2"/>
        <v>95</v>
      </c>
      <c r="D69" s="105">
        <f>IF(C68&gt;99,"",$E$20+(Input!$J$29*(C69-$E$17)+Input!$J$30*MIN((C69-$E$17),(Input!$J$31-YEAR($E$16)+1)))*$E$11)</f>
        <v>52409.523809523809</v>
      </c>
      <c r="E69" s="79">
        <f>IF(C68&gt;99,"",MIN(ROUND(IF($E$12&gt;0,D69/$E$12,D69/$E$13),0),Input!$F$30))</f>
        <v>524</v>
      </c>
      <c r="F69" s="79" t="str">
        <f t="shared" si="0"/>
        <v>10 years, 1 month</v>
      </c>
    </row>
    <row r="70" spans="1:6" ht="15.75" x14ac:dyDescent="0.25">
      <c r="A70" s="63"/>
      <c r="B70" s="80"/>
      <c r="C70" s="102">
        <f t="shared" si="2"/>
        <v>96</v>
      </c>
      <c r="D70" s="105">
        <f>IF(C69&gt;99,"",$E$20+(Input!$J$29*(C70-$E$17)+Input!$J$30*MIN((C70-$E$17),(Input!$J$31-YEAR($E$16)+1)))*$E$11)</f>
        <v>53609.523809523809</v>
      </c>
      <c r="E70" s="79">
        <f>IF(C69&gt;99,"",MIN(ROUND(IF($E$12&gt;0,D70/$E$12,D70/$E$13),0),Input!$F$30))</f>
        <v>536</v>
      </c>
      <c r="F70" s="79" t="str">
        <f t="shared" si="0"/>
        <v>10 years, 4 months</v>
      </c>
    </row>
    <row r="71" spans="1:6" ht="15.75" x14ac:dyDescent="0.25">
      <c r="A71" s="63"/>
      <c r="B71" s="80"/>
      <c r="C71" s="102">
        <f t="shared" si="2"/>
        <v>97</v>
      </c>
      <c r="D71" s="105">
        <f>IF(C70&gt;99,"",$E$20+(Input!$J$29*(C71-$E$17)+Input!$J$30*MIN((C71-$E$17),(Input!$J$31-YEAR($E$16)+1)))*$E$11)</f>
        <v>54809.523809523809</v>
      </c>
      <c r="E71" s="79">
        <f>IF(C70&gt;99,"",MIN(ROUND(IF($E$12&gt;0,D71/$E$12,D71/$E$13),0),Input!$F$30))</f>
        <v>548</v>
      </c>
      <c r="F71" s="79" t="str">
        <f t="shared" si="0"/>
        <v>10 years, 7 months</v>
      </c>
    </row>
    <row r="72" spans="1:6" ht="15.75" x14ac:dyDescent="0.25">
      <c r="A72" s="63"/>
      <c r="B72" s="80"/>
      <c r="C72" s="102">
        <f t="shared" si="2"/>
        <v>98</v>
      </c>
      <c r="D72" s="105">
        <f>IF(C71&gt;99,"",$E$20+(Input!$J$29*(C72-$E$17)+Input!$J$30*MIN((C72-$E$17),(Input!$J$31-YEAR($E$16)+1)))*$E$11)</f>
        <v>56009.523809523809</v>
      </c>
      <c r="E72" s="79">
        <f>IF(C71&gt;99,"",MIN(ROUND(IF($E$12&gt;0,D72/$E$12,D72/$E$13),0),Input!$F$30))</f>
        <v>560</v>
      </c>
      <c r="F72" s="79" t="str">
        <f t="shared" si="0"/>
        <v>10 years, 10 months</v>
      </c>
    </row>
    <row r="73" spans="1:6" ht="15.75" x14ac:dyDescent="0.25">
      <c r="A73" s="63"/>
      <c r="B73" s="80"/>
      <c r="C73" s="102">
        <f t="shared" si="2"/>
        <v>99</v>
      </c>
      <c r="D73" s="105">
        <f>IF(C72&gt;99,"",$E$20+(Input!$J$29*(C73-$E$17)+Input!$J$30*MIN((C73-$E$17),(Input!$J$31-YEAR($E$16)+1)))*$E$11)</f>
        <v>57209.523809523809</v>
      </c>
      <c r="E73" s="79">
        <f>IF(C72&gt;99,"",MIN(ROUND(IF($E$12&gt;0,D73/$E$12,D73/$E$13),0),Input!$F$30))</f>
        <v>572</v>
      </c>
      <c r="F73" s="79" t="str">
        <f t="shared" si="0"/>
        <v>11 years</v>
      </c>
    </row>
    <row r="74" spans="1:6" ht="15.75" x14ac:dyDescent="0.25">
      <c r="A74" s="63"/>
      <c r="B74" s="80"/>
      <c r="C74" s="102">
        <f t="shared" si="2"/>
        <v>100</v>
      </c>
      <c r="D74" s="105">
        <f>IF(C73&gt;99,"",$E$20+(Input!$J$29*(C74-$E$17)+Input!$J$30*MIN((C74-$E$17),(Input!$J$31-YEAR($E$16)+1)))*$E$11)</f>
        <v>58409.523809523809</v>
      </c>
      <c r="E74" s="79">
        <f>IF(C73&gt;99,"",MIN(ROUND(IF($E$12&gt;0,D74/$E$12,D74/$E$13),0),Input!$F$30))</f>
        <v>584</v>
      </c>
      <c r="F74" s="79" t="str">
        <f t="shared" si="0"/>
        <v>11 years, 3 months</v>
      </c>
    </row>
    <row r="75" spans="1:6" ht="15.75" x14ac:dyDescent="0.25">
      <c r="A75" s="63"/>
      <c r="B75" s="80"/>
      <c r="C75" s="102" t="str">
        <f t="shared" si="2"/>
        <v/>
      </c>
      <c r="D75" s="105" t="str">
        <f>IF(C74&gt;99,"",$E$20+(Input!$J$29*(C75-$E$17)+Input!$J$30*MIN((C75-$E$17),(Input!$J$31-YEAR($E$16)+1)))*$E$11)</f>
        <v/>
      </c>
      <c r="E75" s="79" t="str">
        <f>IF(C74&gt;99,"",MIN(ROUND(IF($E$12&gt;0,D75/$E$12,D75/$E$13),0),Input!$F$30))</f>
        <v/>
      </c>
      <c r="F75" s="79" t="str">
        <f t="shared" ref="F75:F106" si="3">IF(C74&gt;99,"",VLOOKUP(E75,WeekConverter,8,FALSE))</f>
        <v/>
      </c>
    </row>
    <row r="76" spans="1:6" ht="15.75" x14ac:dyDescent="0.25">
      <c r="A76" s="63"/>
      <c r="B76" s="80"/>
      <c r="C76" s="102" t="str">
        <f t="shared" si="2"/>
        <v/>
      </c>
      <c r="D76" s="105" t="str">
        <f>IF(C75&gt;99,"",$E$20+(Input!$J$29*(C76-$E$17)+Input!$J$30*MIN((C76-$E$17),(Input!$J$31-YEAR($E$16)+1)))*$E$11)</f>
        <v/>
      </c>
      <c r="E76" s="79" t="str">
        <f>IF(C75&gt;99,"",MIN(ROUND(IF($E$12&gt;0,D76/$E$12,D76/$E$13),0),Input!$F$30))</f>
        <v/>
      </c>
      <c r="F76" s="79" t="str">
        <f t="shared" si="3"/>
        <v/>
      </c>
    </row>
    <row r="77" spans="1:6" ht="15.75" x14ac:dyDescent="0.25">
      <c r="A77" s="63"/>
      <c r="B77" s="80"/>
      <c r="C77" s="102" t="str">
        <f t="shared" si="2"/>
        <v/>
      </c>
      <c r="D77" s="105" t="str">
        <f>IF(C76&gt;99,"",$E$20+(Input!$J$29*(C77-$E$17)+Input!$J$30*MIN((C77-$E$17),(Input!$J$31-YEAR($E$16)+1)))*$E$11)</f>
        <v/>
      </c>
      <c r="E77" s="79" t="str">
        <f>IF(C76&gt;99,"",MIN(ROUND(IF($E$12&gt;0,D77/$E$12,D77/$E$13),0),Input!$F$30))</f>
        <v/>
      </c>
      <c r="F77" s="79" t="str">
        <f t="shared" si="3"/>
        <v/>
      </c>
    </row>
    <row r="78" spans="1:6" ht="15.75" x14ac:dyDescent="0.25">
      <c r="A78" s="63"/>
      <c r="B78" s="80"/>
      <c r="C78" s="102" t="str">
        <f t="shared" si="2"/>
        <v/>
      </c>
      <c r="D78" s="105" t="str">
        <f>IF(C77&gt;99,"",$E$20+(Input!$J$29*(C78-$E$17)+Input!$J$30*MIN((C78-$E$17),(Input!$J$31-YEAR($E$16)+1)))*$E$11)</f>
        <v/>
      </c>
      <c r="E78" s="79" t="str">
        <f>IF(C77&gt;99,"",MIN(ROUND(IF($E$12&gt;0,D78/$E$12,D78/$E$13),0),Input!$F$30))</f>
        <v/>
      </c>
      <c r="F78" s="79" t="str">
        <f t="shared" si="3"/>
        <v/>
      </c>
    </row>
    <row r="79" spans="1:6" ht="15.75" x14ac:dyDescent="0.25">
      <c r="A79" s="63"/>
      <c r="B79" s="80"/>
      <c r="C79" s="102" t="str">
        <f t="shared" si="2"/>
        <v/>
      </c>
      <c r="D79" s="105" t="str">
        <f>IF(C78&gt;99,"",$E$20+(Input!$J$29*(C79-$E$17)+Input!$J$30*MIN((C79-$E$17),(Input!$J$31-YEAR($E$16)+1)))*$E$11)</f>
        <v/>
      </c>
      <c r="E79" s="79" t="str">
        <f>IF(C78&gt;99,"",MIN(ROUND(IF($E$12&gt;0,D79/$E$12,D79/$E$13),0),Input!$F$30))</f>
        <v/>
      </c>
      <c r="F79" s="79" t="str">
        <f t="shared" si="3"/>
        <v/>
      </c>
    </row>
    <row r="80" spans="1:6" ht="15.75" x14ac:dyDescent="0.25">
      <c r="A80" s="63"/>
      <c r="B80" s="80"/>
      <c r="C80" s="102" t="str">
        <f t="shared" si="2"/>
        <v/>
      </c>
      <c r="D80" s="105" t="str">
        <f>IF(C79&gt;99,"",$E$20+(Input!$J$29*(C80-$E$17)+Input!$J$30*MIN((C80-$E$17),(Input!$J$31-YEAR($E$16)+1)))*$E$11)</f>
        <v/>
      </c>
      <c r="E80" s="79" t="str">
        <f>IF(C79&gt;99,"",MIN(ROUND(IF($E$12&gt;0,D80/$E$12,D80/$E$13),0),Input!$F$30))</f>
        <v/>
      </c>
      <c r="F80" s="79" t="str">
        <f t="shared" si="3"/>
        <v/>
      </c>
    </row>
    <row r="81" spans="1:6" ht="15.75" x14ac:dyDescent="0.25">
      <c r="A81" s="63"/>
      <c r="B81" s="80"/>
      <c r="C81" s="102" t="str">
        <f t="shared" si="2"/>
        <v/>
      </c>
      <c r="D81" s="105" t="str">
        <f>IF(C80&gt;99,"",$E$20+(Input!$J$29*(C81-$E$17)+Input!$J$30*MIN((C81-$E$17),(Input!$J$31-YEAR($E$16)+1)))*$E$11)</f>
        <v/>
      </c>
      <c r="E81" s="79" t="str">
        <f>IF(C80&gt;99,"",MIN(ROUND(IF($E$12&gt;0,D81/$E$12,D81/$E$13),0),Input!$F$30))</f>
        <v/>
      </c>
      <c r="F81" s="79" t="str">
        <f t="shared" si="3"/>
        <v/>
      </c>
    </row>
    <row r="82" spans="1:6" ht="15.75" x14ac:dyDescent="0.25">
      <c r="A82" s="63"/>
      <c r="B82" s="80"/>
      <c r="C82" s="102" t="str">
        <f t="shared" si="2"/>
        <v/>
      </c>
      <c r="D82" s="105" t="str">
        <f>IF(C81&gt;99,"",$E$20+(Input!$J$29*(C82-$E$17)+Input!$J$30*MIN((C82-$E$17),(Input!$J$31-YEAR($E$16)+1)))*$E$11)</f>
        <v/>
      </c>
      <c r="E82" s="79" t="str">
        <f>IF(C81&gt;99,"",MIN(ROUND(IF($E$12&gt;0,D82/$E$12,D82/$E$13),0),Input!$F$30))</f>
        <v/>
      </c>
      <c r="F82" s="79" t="str">
        <f t="shared" si="3"/>
        <v/>
      </c>
    </row>
    <row r="83" spans="1:6" ht="15.75" x14ac:dyDescent="0.25">
      <c r="A83" s="63"/>
      <c r="B83" s="80"/>
      <c r="C83" s="102" t="str">
        <f t="shared" si="2"/>
        <v/>
      </c>
      <c r="D83" s="105" t="str">
        <f>IF(C82&gt;99,"",$E$20+(Input!$J$29*(C83-$E$17)+Input!$J$30*MIN((C83-$E$17),(Input!$J$31-YEAR($E$16)+1)))*$E$11)</f>
        <v/>
      </c>
      <c r="E83" s="79" t="str">
        <f>IF(C82&gt;99,"",MIN(ROUND(IF($E$12&gt;0,D83/$E$12,D83/$E$13),0),Input!$F$30))</f>
        <v/>
      </c>
      <c r="F83" s="79" t="str">
        <f t="shared" si="3"/>
        <v/>
      </c>
    </row>
    <row r="84" spans="1:6" ht="15.75" x14ac:dyDescent="0.25">
      <c r="A84" s="63"/>
      <c r="B84" s="80"/>
      <c r="C84" s="102" t="str">
        <f t="shared" si="2"/>
        <v/>
      </c>
      <c r="D84" s="105" t="str">
        <f>IF(C83&gt;99,"",$E$20+(Input!$J$29*(C84-$E$17)+Input!$J$30*MIN((C84-$E$17),(Input!$J$31-YEAR($E$16)+1)))*$E$11)</f>
        <v/>
      </c>
      <c r="E84" s="79" t="str">
        <f>IF(C83&gt;99,"",MIN(ROUND(IF($E$12&gt;0,D84/$E$12,D84/$E$13),0),Input!$F$30))</f>
        <v/>
      </c>
      <c r="F84" s="79" t="str">
        <f t="shared" si="3"/>
        <v/>
      </c>
    </row>
    <row r="85" spans="1:6" ht="15.75" x14ac:dyDescent="0.25">
      <c r="A85" s="63"/>
      <c r="B85" s="80"/>
      <c r="C85" s="102" t="str">
        <f t="shared" si="2"/>
        <v/>
      </c>
      <c r="D85" s="105" t="str">
        <f>IF(C84&gt;99,"",$E$20+(Input!$J$29*(C85-$E$17)+Input!$J$30*MIN((C85-$E$17),(Input!$J$31-YEAR($E$16)+1)))*$E$11)</f>
        <v/>
      </c>
      <c r="E85" s="79" t="str">
        <f>IF(C84&gt;99,"",MIN(ROUND(IF($E$12&gt;0,D85/$E$12,D85/$E$13),0),Input!$F$30))</f>
        <v/>
      </c>
      <c r="F85" s="79" t="str">
        <f t="shared" si="3"/>
        <v/>
      </c>
    </row>
    <row r="86" spans="1:6" ht="15.75" x14ac:dyDescent="0.25">
      <c r="A86" s="63"/>
      <c r="B86" s="80"/>
      <c r="C86" s="102" t="str">
        <f t="shared" si="2"/>
        <v/>
      </c>
      <c r="D86" s="105" t="str">
        <f>IF(C85&gt;99,"",$E$20+(Input!$J$29*(C86-$E$17)+Input!$J$30*MIN((C86-$E$17),(Input!$J$31-YEAR($E$16)+1)))*$E$11)</f>
        <v/>
      </c>
      <c r="E86" s="79" t="str">
        <f>IF(C85&gt;99,"",MIN(ROUND(IF($E$12&gt;0,D86/$E$12,D86/$E$13),0),Input!$F$30))</f>
        <v/>
      </c>
      <c r="F86" s="79" t="str">
        <f t="shared" si="3"/>
        <v/>
      </c>
    </row>
    <row r="87" spans="1:6" ht="15.75" x14ac:dyDescent="0.25">
      <c r="A87" s="63"/>
      <c r="B87" s="80"/>
      <c r="C87" s="102" t="str">
        <f t="shared" si="2"/>
        <v/>
      </c>
      <c r="D87" s="105" t="str">
        <f>IF(C86&gt;99,"",$E$20+(Input!$J$29*(C87-$E$17)+Input!$J$30*MIN((C87-$E$17),(Input!$J$31-YEAR($E$16)+1)))*$E$11)</f>
        <v/>
      </c>
      <c r="E87" s="79" t="str">
        <f>IF(C86&gt;99,"",MIN(ROUND(IF($E$12&gt;0,D87/$E$12,D87/$E$13),0),Input!$F$30))</f>
        <v/>
      </c>
      <c r="F87" s="79" t="str">
        <f t="shared" si="3"/>
        <v/>
      </c>
    </row>
    <row r="88" spans="1:6" ht="15.75" x14ac:dyDescent="0.25">
      <c r="A88" s="63"/>
      <c r="B88" s="80"/>
      <c r="C88" s="102" t="str">
        <f t="shared" si="2"/>
        <v/>
      </c>
      <c r="D88" s="105" t="str">
        <f>IF(C87&gt;99,"",$E$20+(Input!$J$29*(C88-$E$17)+Input!$J$30*MIN((C88-$E$17),(Input!$J$31-YEAR($E$16)+1)))*$E$11)</f>
        <v/>
      </c>
      <c r="E88" s="79" t="str">
        <f>IF(C87&gt;99,"",MIN(ROUND(IF($E$12&gt;0,D88/$E$12,D88/$E$13),0),Input!$F$30))</f>
        <v/>
      </c>
      <c r="F88" s="79" t="str">
        <f t="shared" si="3"/>
        <v/>
      </c>
    </row>
    <row r="89" spans="1:6" ht="15.75" x14ac:dyDescent="0.25">
      <c r="A89" s="63"/>
      <c r="B89" s="80"/>
      <c r="C89" s="102" t="str">
        <f t="shared" si="2"/>
        <v/>
      </c>
      <c r="D89" s="105" t="str">
        <f>IF(C88&gt;99,"",$E$20+(Input!$J$29*(C89-$E$17)+Input!$J$30*MIN((C89-$E$17),(Input!$J$31-YEAR($E$16)+1)))*$E$11)</f>
        <v/>
      </c>
      <c r="E89" s="79" t="str">
        <f>IF(C88&gt;99,"",MIN(ROUND(IF($E$12&gt;0,D89/$E$12,D89/$E$13),0),Input!$F$30))</f>
        <v/>
      </c>
      <c r="F89" s="79" t="str">
        <f t="shared" si="3"/>
        <v/>
      </c>
    </row>
    <row r="90" spans="1:6" ht="15.75" x14ac:dyDescent="0.25">
      <c r="A90" s="63"/>
      <c r="B90" s="80"/>
      <c r="C90" s="102" t="str">
        <f t="shared" si="2"/>
        <v/>
      </c>
      <c r="D90" s="105" t="str">
        <f>IF(C89&gt;99,"",$E$20+(Input!$J$29*(C90-$E$17)+Input!$J$30*MIN((C90-$E$17),(Input!$J$31-YEAR($E$16)+1)))*$E$11)</f>
        <v/>
      </c>
      <c r="E90" s="79" t="str">
        <f>IF(C89&gt;99,"",MIN(ROUND(IF($E$12&gt;0,D90/$E$12,D90/$E$13),0),Input!$F$30))</f>
        <v/>
      </c>
      <c r="F90" s="79" t="str">
        <f t="shared" si="3"/>
        <v/>
      </c>
    </row>
    <row r="91" spans="1:6" ht="15.75" x14ac:dyDescent="0.25">
      <c r="A91" s="63"/>
      <c r="B91" s="80"/>
      <c r="C91" s="102" t="str">
        <f t="shared" si="2"/>
        <v/>
      </c>
      <c r="D91" s="105" t="str">
        <f>IF(C90&gt;99,"",$E$20+(Input!$J$29*(C91-$E$17)+Input!$J$30*MIN((C91-$E$17),(Input!$J$31-YEAR($E$16)+1)))*$E$11)</f>
        <v/>
      </c>
      <c r="E91" s="79" t="str">
        <f>IF(C90&gt;99,"",MIN(ROUND(IF($E$12&gt;0,D91/$E$12,D91/$E$13),0),Input!$F$30))</f>
        <v/>
      </c>
      <c r="F91" s="79" t="str">
        <f t="shared" si="3"/>
        <v/>
      </c>
    </row>
    <row r="92" spans="1:6" ht="15.75" x14ac:dyDescent="0.25">
      <c r="A92" s="63"/>
      <c r="B92" s="80"/>
      <c r="C92" s="102" t="str">
        <f t="shared" si="2"/>
        <v/>
      </c>
      <c r="D92" s="105" t="str">
        <f>IF(C91&gt;99,"",$E$20+(Input!$J$29*(C92-$E$17)+Input!$J$30*MIN((C92-$E$17),(Input!$J$31-YEAR($E$16)+1)))*$E$11)</f>
        <v/>
      </c>
      <c r="E92" s="79" t="str">
        <f>IF(C91&gt;99,"",MIN(ROUND(IF($E$12&gt;0,D92/$E$12,D92/$E$13),0),Input!$F$30))</f>
        <v/>
      </c>
      <c r="F92" s="79" t="str">
        <f t="shared" si="3"/>
        <v/>
      </c>
    </row>
    <row r="93" spans="1:6" ht="15.75" x14ac:dyDescent="0.25">
      <c r="A93" s="63"/>
      <c r="B93" s="80"/>
      <c r="C93" s="102" t="str">
        <f t="shared" si="2"/>
        <v/>
      </c>
      <c r="D93" s="105" t="str">
        <f>IF(C92&gt;99,"",$E$20+(Input!$J$29*(C93-$E$17)+Input!$J$30*MIN((C93-$E$17),(Input!$J$31-YEAR($E$16)+1)))*$E$11)</f>
        <v/>
      </c>
      <c r="E93" s="79" t="str">
        <f>IF(C92&gt;99,"",MIN(ROUND(IF($E$12&gt;0,D93/$E$12,D93/$E$13),0),Input!$F$30))</f>
        <v/>
      </c>
      <c r="F93" s="79" t="str">
        <f t="shared" si="3"/>
        <v/>
      </c>
    </row>
    <row r="94" spans="1:6" ht="15.75" x14ac:dyDescent="0.25">
      <c r="A94" s="63"/>
      <c r="B94" s="80"/>
      <c r="C94" s="102" t="str">
        <f t="shared" si="2"/>
        <v/>
      </c>
      <c r="D94" s="105" t="str">
        <f>IF(C93&gt;99,"",$E$20+(Input!$J$29*(C94-$E$17)+Input!$J$30*MIN((C94-$E$17),(Input!$J$31-YEAR($E$16)+1)))*$E$11)</f>
        <v/>
      </c>
      <c r="E94" s="79" t="str">
        <f>IF(C93&gt;99,"",MIN(ROUND(IF($E$12&gt;0,D94/$E$12,D94/$E$13),0),Input!$F$30))</f>
        <v/>
      </c>
      <c r="F94" s="79" t="str">
        <f t="shared" si="3"/>
        <v/>
      </c>
    </row>
    <row r="95" spans="1:6" ht="15.75" x14ac:dyDescent="0.25">
      <c r="A95" s="63"/>
      <c r="B95" s="80"/>
      <c r="C95" s="102" t="str">
        <f t="shared" si="2"/>
        <v/>
      </c>
      <c r="D95" s="105" t="str">
        <f>IF(C94&gt;99,"",$E$20+(Input!$J$29*(C95-$E$17)+Input!$J$30*MIN((C95-$E$17),(Input!$J$31-YEAR($E$16)+1)))*$E$11)</f>
        <v/>
      </c>
      <c r="E95" s="79" t="str">
        <f>IF(C94&gt;99,"",MIN(ROUND(IF($E$12&gt;0,D95/$E$12,D95/$E$13),0),Input!$F$30))</f>
        <v/>
      </c>
      <c r="F95" s="79" t="str">
        <f t="shared" si="3"/>
        <v/>
      </c>
    </row>
    <row r="96" spans="1:6" ht="15.75" x14ac:dyDescent="0.25">
      <c r="A96" s="63"/>
      <c r="B96" s="80"/>
      <c r="C96" s="102" t="str">
        <f t="shared" si="2"/>
        <v/>
      </c>
      <c r="D96" s="105" t="str">
        <f>IF(C95&gt;99,"",$E$20+(Input!$J$29*(C96-$E$17)+Input!$J$30*MIN((C96-$E$17),(Input!$J$31-YEAR($E$16)+1)))*$E$11)</f>
        <v/>
      </c>
      <c r="E96" s="79" t="str">
        <f>IF(C95&gt;99,"",MIN(ROUND(IF($E$12&gt;0,D96/$E$12,D96/$E$13),0),Input!$F$30))</f>
        <v/>
      </c>
      <c r="F96" s="79" t="str">
        <f t="shared" si="3"/>
        <v/>
      </c>
    </row>
    <row r="97" spans="1:6" ht="15.75" x14ac:dyDescent="0.25">
      <c r="A97" s="63"/>
      <c r="B97" s="80"/>
      <c r="C97" s="102" t="str">
        <f t="shared" si="2"/>
        <v/>
      </c>
      <c r="D97" s="105" t="str">
        <f>IF(C96&gt;99,"",$E$20+(Input!$J$29*(C97-$E$17)+Input!$J$30*MIN((C97-$E$17),(Input!$J$31-YEAR($E$16)+1)))*$E$11)</f>
        <v/>
      </c>
      <c r="E97" s="79" t="str">
        <f>IF(C96&gt;99,"",MIN(ROUND(IF($E$12&gt;0,D97/$E$12,D97/$E$13),0),Input!$F$30))</f>
        <v/>
      </c>
      <c r="F97" s="79" t="str">
        <f t="shared" si="3"/>
        <v/>
      </c>
    </row>
    <row r="98" spans="1:6" ht="15.75" x14ac:dyDescent="0.25">
      <c r="A98" s="63"/>
      <c r="B98" s="80"/>
      <c r="C98" s="102" t="str">
        <f t="shared" si="2"/>
        <v/>
      </c>
      <c r="D98" s="105" t="str">
        <f>IF(C97&gt;99,"",$E$20+(Input!$J$29*(C98-$E$17)+Input!$J$30*MIN((C98-$E$17),(Input!$J$31-YEAR($E$16)+1)))*$E$11)</f>
        <v/>
      </c>
      <c r="E98" s="79" t="str">
        <f>IF(C97&gt;99,"",MIN(ROUND(IF($E$12&gt;0,D98/$E$12,D98/$E$13),0),Input!$F$30))</f>
        <v/>
      </c>
      <c r="F98" s="79" t="str">
        <f t="shared" si="3"/>
        <v/>
      </c>
    </row>
    <row r="99" spans="1:6" ht="15.75" x14ac:dyDescent="0.25">
      <c r="A99" s="63"/>
      <c r="B99" s="80"/>
      <c r="C99" s="102" t="str">
        <f t="shared" si="2"/>
        <v/>
      </c>
      <c r="D99" s="105" t="str">
        <f>IF(C98&gt;99,"",$E$20+(Input!$J$29*(C99-$E$17)+Input!$J$30*MIN((C99-$E$17),(Input!$J$31-YEAR($E$16)+1)))*$E$11)</f>
        <v/>
      </c>
      <c r="E99" s="79" t="str">
        <f>IF(C98&gt;99,"",MIN(ROUND(IF($E$12&gt;0,D99/$E$12,D99/$E$13),0),Input!$F$30))</f>
        <v/>
      </c>
      <c r="F99" s="79" t="str">
        <f t="shared" si="3"/>
        <v/>
      </c>
    </row>
    <row r="100" spans="1:6" ht="15.75" x14ac:dyDescent="0.25">
      <c r="A100" s="63"/>
      <c r="B100" s="80"/>
      <c r="C100" s="102" t="str">
        <f t="shared" si="2"/>
        <v/>
      </c>
      <c r="D100" s="105" t="str">
        <f>IF(C99&gt;99,"",$E$20+(Input!$J$29*(C100-$E$17)+Input!$J$30*MIN((C100-$E$17),(Input!$J$31-YEAR($E$16)+1)))*$E$11)</f>
        <v/>
      </c>
      <c r="E100" s="79" t="str">
        <f>IF(C99&gt;99,"",MIN(ROUND(IF($E$12&gt;0,D100/$E$12,D100/$E$13),0),Input!$F$30))</f>
        <v/>
      </c>
      <c r="F100" s="79" t="str">
        <f t="shared" si="3"/>
        <v/>
      </c>
    </row>
    <row r="101" spans="1:6" ht="15.75" x14ac:dyDescent="0.25">
      <c r="A101" s="63"/>
      <c r="B101" s="80"/>
      <c r="C101" s="102" t="str">
        <f t="shared" si="2"/>
        <v/>
      </c>
      <c r="D101" s="105" t="str">
        <f>IF(C100&gt;99,"",$E$20+(Input!$J$29*(C101-$E$17)+Input!$J$30*MIN((C101-$E$17),(Input!$J$31-YEAR($E$16)+1)))*$E$11)</f>
        <v/>
      </c>
      <c r="E101" s="79" t="str">
        <f>IF(C100&gt;99,"",MIN(ROUND(IF($E$12&gt;0,D101/$E$12,D101/$E$13),0),Input!$F$30))</f>
        <v/>
      </c>
      <c r="F101" s="79" t="str">
        <f t="shared" si="3"/>
        <v/>
      </c>
    </row>
    <row r="102" spans="1:6" ht="15.75" x14ac:dyDescent="0.25">
      <c r="A102" s="63"/>
      <c r="B102" s="80"/>
      <c r="C102" s="102" t="str">
        <f t="shared" si="2"/>
        <v/>
      </c>
      <c r="D102" s="105" t="str">
        <f>IF(C101&gt;99,"",$E$20+(Input!$J$29*(C102-$E$17)+Input!$J$30*MIN((C102-$E$17),(Input!$J$31-YEAR($E$16)+1)))*$E$11)</f>
        <v/>
      </c>
      <c r="E102" s="79" t="str">
        <f>IF(C101&gt;99,"",MIN(ROUND(IF($E$12&gt;0,D102/$E$12,D102/$E$13),0),Input!$F$30))</f>
        <v/>
      </c>
      <c r="F102" s="79" t="str">
        <f t="shared" si="3"/>
        <v/>
      </c>
    </row>
    <row r="103" spans="1:6" ht="15.75" x14ac:dyDescent="0.25">
      <c r="A103" s="63"/>
      <c r="B103" s="80"/>
      <c r="C103" s="102" t="str">
        <f t="shared" si="2"/>
        <v/>
      </c>
      <c r="D103" s="105" t="str">
        <f>IF(C102&gt;99,"",$E$20+(Input!$J$29*(C103-$E$17)+Input!$J$30*MIN((C103-$E$17),(Input!$J$31-YEAR($E$16)+1)))*$E$11)</f>
        <v/>
      </c>
      <c r="E103" s="79" t="str">
        <f>IF(C102&gt;99,"",MIN(ROUND(IF($E$12&gt;0,D103/$E$12,D103/$E$13),0),Input!$F$30))</f>
        <v/>
      </c>
      <c r="F103" s="79" t="str">
        <f t="shared" si="3"/>
        <v/>
      </c>
    </row>
    <row r="104" spans="1:6" ht="15.75" x14ac:dyDescent="0.25">
      <c r="A104" s="63"/>
      <c r="B104" s="80"/>
      <c r="C104" s="102" t="str">
        <f t="shared" si="2"/>
        <v/>
      </c>
      <c r="D104" s="105" t="str">
        <f>IF(C103&gt;99,"",$E$20+(Input!$J$29*(C104-$E$17)+Input!$J$30*MIN((C104-$E$17),(Input!$J$31-YEAR($E$16)+1)))*$E$11)</f>
        <v/>
      </c>
      <c r="E104" s="79" t="str">
        <f>IF(C103&gt;99,"",MIN(ROUND(IF($E$12&gt;0,D104/$E$12,D104/$E$13),0),Input!$F$30))</f>
        <v/>
      </c>
      <c r="F104" s="79" t="str">
        <f t="shared" si="3"/>
        <v/>
      </c>
    </row>
    <row r="105" spans="1:6" ht="15.75" x14ac:dyDescent="0.25">
      <c r="A105" s="63"/>
      <c r="B105" s="80"/>
      <c r="C105" s="102" t="str">
        <f t="shared" si="2"/>
        <v/>
      </c>
      <c r="D105" s="105" t="str">
        <f>IF(C104&gt;99,"",$E$20+(Input!$J$29*(C105-$E$17)+Input!$J$30*MIN((C105-$E$17),(Input!$J$31-YEAR($E$16)+1)))*$E$11)</f>
        <v/>
      </c>
      <c r="E105" s="79" t="str">
        <f>IF(C104&gt;99,"",MIN(ROUND(IF($E$12&gt;0,D105/$E$12,D105/$E$13),0),Input!$F$30))</f>
        <v/>
      </c>
      <c r="F105" s="79" t="str">
        <f t="shared" si="3"/>
        <v/>
      </c>
    </row>
    <row r="106" spans="1:6" ht="15.75" x14ac:dyDescent="0.25">
      <c r="A106" s="63"/>
      <c r="B106" s="80"/>
      <c r="C106" s="102" t="str">
        <f t="shared" si="2"/>
        <v/>
      </c>
      <c r="D106" s="105" t="str">
        <f>IF(C105&gt;99,"",$E$20+(Input!$J$29*(C106-$E$17)+Input!$J$30*MIN((C106-$E$17),(Input!$J$31-YEAR($E$16)+1)))*$E$11)</f>
        <v/>
      </c>
      <c r="E106" s="79" t="str">
        <f>IF(C105&gt;99,"",MIN(ROUND(IF($E$12&gt;0,D106/$E$12,D106/$E$13),0),Input!$F$30))</f>
        <v/>
      </c>
      <c r="F106" s="79" t="str">
        <f t="shared" si="3"/>
        <v/>
      </c>
    </row>
    <row r="107" spans="1:6" ht="15.75" x14ac:dyDescent="0.25">
      <c r="A107" s="63"/>
      <c r="B107" s="80"/>
      <c r="C107" s="102" t="str">
        <f t="shared" si="2"/>
        <v/>
      </c>
      <c r="D107" s="105" t="str">
        <f>IF(C106&gt;99,"",$E$20+(Input!$J$29*(C107-$E$17)+Input!$J$30*MIN((C107-$E$17),(Input!$J$31-YEAR($E$16)+1)))*$E$11)</f>
        <v/>
      </c>
      <c r="E107" s="79" t="str">
        <f>IF(C106&gt;99,"",MIN(ROUND(IF($E$12&gt;0,D107/$E$12,D107/$E$13),0),Input!$F$30))</f>
        <v/>
      </c>
      <c r="F107" s="79" t="str">
        <f t="shared" ref="F107:F111" si="4">IF(C106&gt;99,"",VLOOKUP(E107,WeekConverter,8,FALSE))</f>
        <v/>
      </c>
    </row>
    <row r="108" spans="1:6" ht="15.75" x14ac:dyDescent="0.25">
      <c r="A108" s="63"/>
      <c r="B108" s="80"/>
      <c r="C108" s="102" t="str">
        <f t="shared" si="2"/>
        <v/>
      </c>
      <c r="D108" s="105" t="str">
        <f>IF(C107&gt;99,"",$E$20+(Input!$J$29*(C108-$E$17)+Input!$J$30*MIN((C108-$E$17),(Input!$J$31-YEAR($E$16)+1)))*$E$11)</f>
        <v/>
      </c>
      <c r="E108" s="79" t="str">
        <f>IF(C107&gt;99,"",MIN(ROUND(IF($E$12&gt;0,D108/$E$12,D108/$E$13),0),Input!$F$30))</f>
        <v/>
      </c>
      <c r="F108" s="79" t="str">
        <f t="shared" si="4"/>
        <v/>
      </c>
    </row>
    <row r="109" spans="1:6" ht="15.75" x14ac:dyDescent="0.25">
      <c r="A109" s="63"/>
      <c r="B109" s="80"/>
      <c r="C109" s="102" t="str">
        <f t="shared" si="2"/>
        <v/>
      </c>
      <c r="D109" s="105" t="str">
        <f>IF(C108&gt;99,"",$E$20+(Input!$J$29*(C109-$E$17)+Input!$J$30*MIN((C109-$E$17),(Input!$J$31-YEAR($E$16)+1)))*$E$11)</f>
        <v/>
      </c>
      <c r="E109" s="79" t="str">
        <f>IF(C108&gt;99,"",MIN(ROUND(IF($E$12&gt;0,D109/$E$12,D109/$E$13),0),Input!$F$30))</f>
        <v/>
      </c>
      <c r="F109" s="79" t="str">
        <f t="shared" si="4"/>
        <v/>
      </c>
    </row>
    <row r="110" spans="1:6" ht="15.75" x14ac:dyDescent="0.25">
      <c r="A110" s="63"/>
      <c r="B110" s="82"/>
      <c r="C110" s="102" t="str">
        <f t="shared" si="2"/>
        <v/>
      </c>
      <c r="D110" s="105" t="str">
        <f>IF(C109&gt;99,"",$E$20+(Input!$J$29*(C110-$E$17)+Input!$J$30*MIN((C110-$E$17),(Input!$J$31-YEAR($E$16)+1)))*$E$11)</f>
        <v/>
      </c>
      <c r="E110" s="79" t="str">
        <f>IF(C109&gt;99,"",MIN(ROUND(IF($E$12&gt;0,D110/$E$12,D110/$E$13),0),Input!$F$30))</f>
        <v/>
      </c>
      <c r="F110" s="79" t="str">
        <f t="shared" si="4"/>
        <v/>
      </c>
    </row>
    <row r="111" spans="1:6" ht="16.5" customHeight="1" x14ac:dyDescent="0.25">
      <c r="A111" s="63"/>
      <c r="B111" s="82"/>
      <c r="C111" s="103" t="str">
        <f t="shared" ref="C111" si="5">IF(C110&gt;99,"",C110+1)</f>
        <v/>
      </c>
      <c r="D111" s="107" t="str">
        <f>IF(C110&gt;99,"",$E$20+(Input!$J$29*(C111-$E$17)+Input!$J$30*MIN((C111-$E$17),(Input!$J$31-YEAR($E$16)+1)))*$E$11)</f>
        <v/>
      </c>
      <c r="E111" s="81" t="str">
        <f>IF(C110&gt;99,"",MIN(ROUND(IF($E$12&gt;0,D111/$E$12,D111/$E$13),0),Input!$F$30))</f>
        <v/>
      </c>
      <c r="F111" s="81" t="str">
        <f t="shared" si="4"/>
        <v/>
      </c>
    </row>
    <row r="112" spans="1:6" ht="15.75" x14ac:dyDescent="0.25">
      <c r="A112" s="63"/>
      <c r="B112" s="82"/>
      <c r="C112" s="104"/>
      <c r="D112" s="108"/>
      <c r="E112" s="67"/>
      <c r="F112" s="67"/>
    </row>
    <row r="113" spans="1:6" ht="52.5" customHeight="1" x14ac:dyDescent="0.25">
      <c r="A113" s="63"/>
      <c r="B113" s="241" t="s">
        <v>112</v>
      </c>
      <c r="C113" s="241"/>
      <c r="D113" s="241"/>
      <c r="E113" s="241"/>
      <c r="F113" s="241"/>
    </row>
  </sheetData>
  <sheetProtection algorithmName="SHA-512" hashValue="1qboZxMUygVIhsJ5UcEylGGDkbDMybO3zBgB4FfQnnq59APNFfDNOI362wnSuTEzHo1XneLRG9F1LMYPZeZ3qw==" saltValue="e3xRgPlyZf357REFm7+JyA==" spinCount="100000" sheet="1" objects="1" scenarios="1"/>
  <mergeCells count="31">
    <mergeCell ref="B113:F113"/>
    <mergeCell ref="E39:F39"/>
    <mergeCell ref="D37:F37"/>
    <mergeCell ref="C28:F28"/>
    <mergeCell ref="D30:F30"/>
    <mergeCell ref="D29:F29"/>
    <mergeCell ref="D33:F33"/>
    <mergeCell ref="D35:F35"/>
    <mergeCell ref="D36:F36"/>
    <mergeCell ref="B20:D20"/>
    <mergeCell ref="C26:F26"/>
    <mergeCell ref="C27:F27"/>
    <mergeCell ref="C31:F31"/>
    <mergeCell ref="D34:F34"/>
    <mergeCell ref="B21:D21"/>
    <mergeCell ref="B24:F24"/>
    <mergeCell ref="B25:D25"/>
    <mergeCell ref="B23:F23"/>
    <mergeCell ref="A1:C1"/>
    <mergeCell ref="A2:C2"/>
    <mergeCell ref="A3:D3"/>
    <mergeCell ref="B7:C7"/>
    <mergeCell ref="B8:C8"/>
    <mergeCell ref="B16:C16"/>
    <mergeCell ref="B17:D17"/>
    <mergeCell ref="B19:D19"/>
    <mergeCell ref="B9:C9"/>
    <mergeCell ref="B10:C10"/>
    <mergeCell ref="B11:C11"/>
    <mergeCell ref="B12:C12"/>
    <mergeCell ref="B14:C14"/>
  </mergeCells>
  <conditionalFormatting sqref="C41:F111">
    <cfRule type="expression" dxfId="2" priority="1">
      <formula>$D41&gt;($E41+1)*IF($E$12&gt;0,$E$12,$E$13)</formula>
    </cfRule>
  </conditionalFormatting>
  <conditionalFormatting sqref="C41:F112">
    <cfRule type="expression" dxfId="1" priority="3">
      <formula>IF($C41=79,1,0)</formula>
    </cfRule>
  </conditionalFormatting>
  <conditionalFormatting sqref="E41:F111">
    <cfRule type="expression" dxfId="0" priority="2">
      <formula>$D41&gt;($E41+1)*IF($E$12&gt;0,$E$12,$E$13)</formula>
    </cfRule>
  </conditionalFormatting>
  <pageMargins left="0.70866141732283472" right="0.70866141732283472" top="0.55118110236220474" bottom="0.74803149606299213" header="0.31496062992125984" footer="0.31496062992125984"/>
  <pageSetup scale="65" fitToHeight="3" orientation="portrait" r:id="rId1"/>
  <headerFooter>
    <oddFooter>&amp;CPage &amp;P of &amp;N&amp;RDate Prepared: &amp;D
Version: July 2015</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C39"/>
  <sheetViews>
    <sheetView zoomScale="80" zoomScaleNormal="80" workbookViewId="0">
      <selection activeCell="C38" sqref="C38"/>
    </sheetView>
  </sheetViews>
  <sheetFormatPr defaultRowHeight="15" x14ac:dyDescent="0.25"/>
  <cols>
    <col min="1" max="1" width="15.140625" style="1" customWidth="1"/>
    <col min="2" max="3" width="15.5703125" style="1" customWidth="1"/>
    <col min="4" max="4" width="13.42578125" style="1" customWidth="1"/>
    <col min="5" max="5" width="11" style="1" customWidth="1"/>
    <col min="6" max="7" width="12" style="1" customWidth="1"/>
    <col min="8" max="8" width="21.28515625" style="1" customWidth="1"/>
    <col min="10" max="19" width="9.140625" hidden="1" customWidth="1"/>
    <col min="20" max="20" width="18.28515625" customWidth="1"/>
    <col min="21" max="21" width="64.85546875" style="4" customWidth="1"/>
    <col min="22" max="22" width="27.42578125" style="1" customWidth="1"/>
    <col min="24" max="24" width="16.140625" customWidth="1"/>
    <col min="25" max="25" width="20.140625" bestFit="1" customWidth="1"/>
    <col min="26" max="26" width="17.7109375" customWidth="1"/>
  </cols>
  <sheetData>
    <row r="1" spans="1:29" x14ac:dyDescent="0.25">
      <c r="A1" s="208"/>
      <c r="B1" s="208"/>
      <c r="C1" s="208"/>
      <c r="D1" s="208"/>
      <c r="E1" s="208"/>
      <c r="F1" s="208"/>
      <c r="G1" s="208"/>
      <c r="H1" s="208"/>
      <c r="J1" s="257" t="s">
        <v>153</v>
      </c>
      <c r="K1" s="257"/>
      <c r="L1" s="257"/>
      <c r="M1" s="257"/>
      <c r="N1" s="257"/>
      <c r="O1" s="257"/>
      <c r="P1" s="257"/>
      <c r="Q1" s="257"/>
      <c r="R1" s="257"/>
      <c r="S1" s="257"/>
      <c r="T1" s="1"/>
    </row>
    <row r="2" spans="1:29" ht="15.75" thickBot="1" x14ac:dyDescent="0.3">
      <c r="A2" s="208"/>
      <c r="B2" s="208"/>
      <c r="C2" s="208"/>
      <c r="D2" s="208"/>
      <c r="E2" s="208"/>
      <c r="F2" s="208"/>
      <c r="G2" s="208"/>
      <c r="H2" s="208"/>
      <c r="J2" s="258" t="s">
        <v>162</v>
      </c>
      <c r="K2" s="258"/>
      <c r="L2" s="258"/>
      <c r="M2" s="258"/>
      <c r="N2" s="258"/>
      <c r="O2" s="258" t="s">
        <v>154</v>
      </c>
      <c r="P2" s="258"/>
      <c r="Q2" s="258"/>
      <c r="R2" s="258"/>
      <c r="S2" s="258"/>
    </row>
    <row r="3" spans="1:29" ht="18" customHeight="1" thickBot="1" x14ac:dyDescent="0.3">
      <c r="A3" s="259" t="s">
        <v>150</v>
      </c>
      <c r="B3" s="260"/>
      <c r="C3" s="260"/>
      <c r="D3" s="260"/>
      <c r="E3" s="260"/>
      <c r="F3" s="260"/>
      <c r="G3" s="260"/>
      <c r="H3" s="261"/>
      <c r="J3" s="256" t="s">
        <v>135</v>
      </c>
      <c r="K3" s="257"/>
      <c r="L3" s="257"/>
      <c r="M3" s="257"/>
      <c r="N3" s="257"/>
      <c r="O3" s="257" t="s">
        <v>135</v>
      </c>
      <c r="P3" s="257"/>
      <c r="Q3" s="257"/>
      <c r="R3" s="257"/>
      <c r="S3" s="257"/>
      <c r="U3" s="153"/>
    </row>
    <row r="4" spans="1:29" ht="97.5" customHeight="1" thickBot="1" x14ac:dyDescent="0.3">
      <c r="A4" s="209" t="s">
        <v>143</v>
      </c>
      <c r="B4" s="209" t="s">
        <v>202</v>
      </c>
      <c r="C4" s="209" t="s">
        <v>203</v>
      </c>
      <c r="D4" s="209" t="s">
        <v>146</v>
      </c>
      <c r="E4" s="210" t="s">
        <v>205</v>
      </c>
      <c r="F4" s="210" t="s">
        <v>206</v>
      </c>
      <c r="G4" s="211" t="s">
        <v>204</v>
      </c>
      <c r="H4" s="211" t="s">
        <v>108</v>
      </c>
      <c r="I4" s="141"/>
      <c r="J4" s="142" t="s">
        <v>155</v>
      </c>
      <c r="K4" s="142" t="s">
        <v>156</v>
      </c>
      <c r="L4" s="142" t="s">
        <v>157</v>
      </c>
      <c r="M4" s="142" t="s">
        <v>151</v>
      </c>
      <c r="N4" s="142" t="s">
        <v>152</v>
      </c>
      <c r="O4" s="142" t="s">
        <v>155</v>
      </c>
      <c r="P4" s="142" t="s">
        <v>156</v>
      </c>
      <c r="Q4" s="142" t="s">
        <v>157</v>
      </c>
      <c r="R4" s="142" t="s">
        <v>151</v>
      </c>
      <c r="S4" s="142" t="s">
        <v>152</v>
      </c>
      <c r="T4" s="141"/>
      <c r="U4" s="154" t="s">
        <v>61</v>
      </c>
      <c r="V4" s="161" t="str">
        <f>Results!E9</f>
        <v>Lifetime</v>
      </c>
      <c r="W4" s="141"/>
      <c r="X4" s="141"/>
      <c r="Y4" s="141"/>
      <c r="Z4" s="141"/>
      <c r="AB4" s="141"/>
      <c r="AC4" s="141"/>
    </row>
    <row r="5" spans="1:29" ht="15.75" x14ac:dyDescent="0.25">
      <c r="A5" s="212">
        <v>1999</v>
      </c>
      <c r="B5" s="212">
        <v>2016</v>
      </c>
      <c r="C5" s="212">
        <v>2021</v>
      </c>
      <c r="D5" s="212">
        <v>2022</v>
      </c>
      <c r="E5" s="212">
        <f>2016-A5</f>
        <v>17</v>
      </c>
      <c r="F5" s="212"/>
      <c r="G5" s="213"/>
      <c r="H5" s="213">
        <f>$V$8</f>
        <v>27</v>
      </c>
      <c r="J5" s="143">
        <v>0.25</v>
      </c>
      <c r="K5" s="143">
        <v>0.25</v>
      </c>
      <c r="L5" s="143">
        <v>0.25</v>
      </c>
      <c r="M5" s="143">
        <v>0.15</v>
      </c>
      <c r="N5" s="143">
        <v>0.1</v>
      </c>
      <c r="O5" s="143">
        <v>0.2</v>
      </c>
      <c r="P5" s="143">
        <v>0.2</v>
      </c>
      <c r="Q5" s="143">
        <v>0.2</v>
      </c>
      <c r="R5" s="143">
        <v>0.1</v>
      </c>
      <c r="S5" s="143">
        <v>0.05</v>
      </c>
      <c r="U5" s="155" t="s">
        <v>62</v>
      </c>
      <c r="V5" s="162">
        <f>Results!E7</f>
        <v>21916</v>
      </c>
      <c r="X5" s="145" t="s">
        <v>137</v>
      </c>
      <c r="Y5" s="146">
        <v>38613</v>
      </c>
      <c r="Z5" t="b">
        <f>V6&lt;Y5</f>
        <v>1</v>
      </c>
    </row>
    <row r="6" spans="1:29" ht="15.75" x14ac:dyDescent="0.25">
      <c r="A6" s="212">
        <v>2000</v>
      </c>
      <c r="B6" s="212">
        <v>2016</v>
      </c>
      <c r="C6" s="212">
        <v>2021</v>
      </c>
      <c r="D6" s="212">
        <v>2022</v>
      </c>
      <c r="E6" s="212">
        <f t="shared" ref="E6:E11" si="0">2016-A6</f>
        <v>16</v>
      </c>
      <c r="F6" s="212"/>
      <c r="G6" s="213"/>
      <c r="H6" s="213">
        <f t="shared" ref="H6:H11" si="1">$V$8</f>
        <v>27</v>
      </c>
      <c r="J6" s="143">
        <v>0.25</v>
      </c>
      <c r="K6" s="143">
        <v>0.25</v>
      </c>
      <c r="L6" s="143">
        <v>0.25</v>
      </c>
      <c r="M6" s="143">
        <v>0.15</v>
      </c>
      <c r="N6" s="143">
        <v>0.1</v>
      </c>
      <c r="O6" s="143">
        <v>0.2</v>
      </c>
      <c r="P6" s="143">
        <v>0.2</v>
      </c>
      <c r="Q6" s="143">
        <v>0.2</v>
      </c>
      <c r="R6" s="143">
        <v>0.1</v>
      </c>
      <c r="S6" s="143">
        <v>0.05</v>
      </c>
      <c r="U6" s="155" t="s">
        <v>60</v>
      </c>
      <c r="V6" s="165">
        <f>Results!E8</f>
        <v>36526</v>
      </c>
      <c r="X6" s="147" t="s">
        <v>136</v>
      </c>
      <c r="Y6" s="148">
        <v>41614</v>
      </c>
      <c r="Z6" t="b">
        <f>V6&lt;Y6</f>
        <v>1</v>
      </c>
    </row>
    <row r="7" spans="1:29" ht="16.5" thickBot="1" x14ac:dyDescent="0.3">
      <c r="A7" s="212">
        <v>2001</v>
      </c>
      <c r="B7" s="212">
        <v>2016</v>
      </c>
      <c r="C7" s="212">
        <v>2021</v>
      </c>
      <c r="D7" s="212">
        <v>2022</v>
      </c>
      <c r="E7" s="212">
        <f t="shared" si="0"/>
        <v>15</v>
      </c>
      <c r="F7" s="212"/>
      <c r="G7" s="213"/>
      <c r="H7" s="213">
        <f t="shared" si="1"/>
        <v>27</v>
      </c>
      <c r="J7" s="143">
        <v>0.25</v>
      </c>
      <c r="K7" s="143">
        <v>0.25</v>
      </c>
      <c r="L7" s="143">
        <v>0.25</v>
      </c>
      <c r="M7" s="143">
        <v>0.15</v>
      </c>
      <c r="N7" s="143">
        <v>0.1</v>
      </c>
      <c r="O7" s="143">
        <v>0.2</v>
      </c>
      <c r="P7" s="143">
        <v>0.2</v>
      </c>
      <c r="Q7" s="143">
        <v>0.2</v>
      </c>
      <c r="R7" s="143">
        <v>0.1</v>
      </c>
      <c r="S7" s="143">
        <v>0.05</v>
      </c>
      <c r="U7" s="155" t="s">
        <v>106</v>
      </c>
      <c r="V7" s="162">
        <f>Results!E16</f>
        <v>46388</v>
      </c>
      <c r="X7" s="149" t="s">
        <v>138</v>
      </c>
      <c r="Y7" s="150"/>
    </row>
    <row r="8" spans="1:29" ht="15.75" customHeight="1" x14ac:dyDescent="0.25">
      <c r="A8" s="212">
        <v>2002</v>
      </c>
      <c r="B8" s="212">
        <v>2016</v>
      </c>
      <c r="C8" s="212">
        <v>2021</v>
      </c>
      <c r="D8" s="212">
        <v>2022</v>
      </c>
      <c r="E8" s="212">
        <f t="shared" si="0"/>
        <v>14</v>
      </c>
      <c r="F8" s="212"/>
      <c r="G8" s="213"/>
      <c r="H8" s="213">
        <f t="shared" si="1"/>
        <v>27</v>
      </c>
      <c r="J8" s="143">
        <v>0.25</v>
      </c>
      <c r="K8" s="143">
        <v>0.25</v>
      </c>
      <c r="L8" s="143">
        <v>0.25</v>
      </c>
      <c r="M8" s="143">
        <v>0.15</v>
      </c>
      <c r="N8" s="143">
        <v>0.1</v>
      </c>
      <c r="O8" s="143">
        <v>0.2</v>
      </c>
      <c r="P8" s="143">
        <v>0.2</v>
      </c>
      <c r="Q8" s="143">
        <v>0.2</v>
      </c>
      <c r="R8" s="143">
        <v>0.1</v>
      </c>
      <c r="S8" s="143">
        <v>0.05</v>
      </c>
      <c r="U8" s="156" t="s">
        <v>108</v>
      </c>
      <c r="V8" s="163">
        <f>Results!E19</f>
        <v>27</v>
      </c>
      <c r="W8" s="144"/>
    </row>
    <row r="9" spans="1:29" ht="16.5" thickBot="1" x14ac:dyDescent="0.3">
      <c r="A9" s="212">
        <v>2003</v>
      </c>
      <c r="B9" s="212">
        <v>2016</v>
      </c>
      <c r="C9" s="212">
        <v>2021</v>
      </c>
      <c r="D9" s="212">
        <v>2022</v>
      </c>
      <c r="E9" s="212">
        <f t="shared" si="0"/>
        <v>13</v>
      </c>
      <c r="F9" s="212"/>
      <c r="G9" s="213"/>
      <c r="H9" s="213">
        <f t="shared" si="1"/>
        <v>27</v>
      </c>
      <c r="J9" s="143">
        <v>0.25</v>
      </c>
      <c r="K9" s="143">
        <v>0.25</v>
      </c>
      <c r="L9" s="143">
        <v>0.25</v>
      </c>
      <c r="M9" s="143">
        <v>0.15</v>
      </c>
      <c r="N9" s="143">
        <v>0.1</v>
      </c>
      <c r="O9" s="143">
        <v>0.2</v>
      </c>
      <c r="P9" s="143">
        <v>0.2</v>
      </c>
      <c r="Q9" s="143">
        <v>0.2</v>
      </c>
      <c r="R9" s="143">
        <v>0.1</v>
      </c>
      <c r="S9" s="143">
        <v>0.05</v>
      </c>
      <c r="U9" s="157" t="s">
        <v>73</v>
      </c>
      <c r="V9" s="164">
        <f>Results!E10</f>
        <v>1000</v>
      </c>
      <c r="Y9" s="124"/>
    </row>
    <row r="10" spans="1:29" ht="15.75" thickBot="1" x14ac:dyDescent="0.3">
      <c r="A10" s="212">
        <v>2004</v>
      </c>
      <c r="B10" s="212">
        <v>2016</v>
      </c>
      <c r="C10" s="212">
        <v>2021</v>
      </c>
      <c r="D10" s="212">
        <v>2022</v>
      </c>
      <c r="E10" s="212">
        <f t="shared" si="0"/>
        <v>12</v>
      </c>
      <c r="F10" s="212"/>
      <c r="G10" s="213"/>
      <c r="H10" s="213">
        <f t="shared" si="1"/>
        <v>27</v>
      </c>
      <c r="J10" s="143">
        <v>0.25</v>
      </c>
      <c r="K10" s="143">
        <v>0.25</v>
      </c>
      <c r="L10" s="143">
        <v>0.25</v>
      </c>
      <c r="M10" s="143">
        <v>0.15</v>
      </c>
      <c r="N10" s="143">
        <v>0.1</v>
      </c>
      <c r="O10" s="143">
        <v>0.2</v>
      </c>
      <c r="P10" s="143">
        <v>0.2</v>
      </c>
      <c r="Q10" s="143">
        <v>0.2</v>
      </c>
      <c r="R10" s="143">
        <v>0.1</v>
      </c>
      <c r="S10" s="143">
        <v>0.05</v>
      </c>
      <c r="X10" t="s">
        <v>220</v>
      </c>
      <c r="Y10" t="s">
        <v>221</v>
      </c>
    </row>
    <row r="11" spans="1:29" ht="15.75" thickBot="1" x14ac:dyDescent="0.3">
      <c r="A11" s="214">
        <v>2005</v>
      </c>
      <c r="B11" s="214">
        <v>2016</v>
      </c>
      <c r="C11" s="214">
        <v>2021</v>
      </c>
      <c r="D11" s="214">
        <v>2022</v>
      </c>
      <c r="E11" s="214">
        <f t="shared" si="0"/>
        <v>11</v>
      </c>
      <c r="F11" s="214"/>
      <c r="G11" s="215"/>
      <c r="H11" s="215">
        <f t="shared" si="1"/>
        <v>27</v>
      </c>
      <c r="J11" s="143">
        <v>0.25</v>
      </c>
      <c r="K11" s="143">
        <v>0.25</v>
      </c>
      <c r="L11" s="143">
        <v>0.25</v>
      </c>
      <c r="M11" s="143">
        <v>0.15</v>
      </c>
      <c r="N11" s="143">
        <v>0.1</v>
      </c>
      <c r="O11" s="143">
        <v>0.2</v>
      </c>
      <c r="P11" s="143">
        <v>0.2</v>
      </c>
      <c r="Q11" s="143">
        <v>0.2</v>
      </c>
      <c r="R11" s="143">
        <v>0.1</v>
      </c>
      <c r="S11" s="143">
        <v>0.05</v>
      </c>
      <c r="U11" s="158" t="s">
        <v>135</v>
      </c>
      <c r="V11" s="151">
        <f>DATEDIF(V5,V6,"y")</f>
        <v>40</v>
      </c>
      <c r="X11" t="s">
        <v>32</v>
      </c>
      <c r="Y11">
        <f>YearOfIssue+15</f>
        <v>2015</v>
      </c>
    </row>
    <row r="12" spans="1:29" ht="15.75" thickBot="1" x14ac:dyDescent="0.3">
      <c r="A12" s="262" t="s">
        <v>149</v>
      </c>
      <c r="B12" s="263"/>
      <c r="C12" s="263"/>
      <c r="D12" s="263"/>
      <c r="E12" s="263"/>
      <c r="F12" s="263"/>
      <c r="G12" s="263"/>
      <c r="H12" s="264"/>
      <c r="J12" s="167" t="s">
        <v>155</v>
      </c>
      <c r="K12" s="142" t="s">
        <v>156</v>
      </c>
      <c r="L12" s="142" t="s">
        <v>157</v>
      </c>
      <c r="M12" s="142" t="s">
        <v>151</v>
      </c>
      <c r="N12" s="142" t="s">
        <v>152</v>
      </c>
      <c r="O12" s="142" t="s">
        <v>155</v>
      </c>
      <c r="P12" s="142" t="s">
        <v>156</v>
      </c>
      <c r="Q12" s="142" t="s">
        <v>157</v>
      </c>
      <c r="R12" s="142" t="s">
        <v>151</v>
      </c>
      <c r="S12" s="142" t="s">
        <v>152</v>
      </c>
      <c r="U12" s="159" t="s">
        <v>158</v>
      </c>
      <c r="V12" s="152" t="str">
        <f>IF(Z5=TRUE,X5,IF(Z6=TRUE,X6,X7))</f>
        <v>Clarica</v>
      </c>
      <c r="X12" t="s">
        <v>33</v>
      </c>
      <c r="Y12" s="206">
        <f>YearOfIssue+20</f>
        <v>2020</v>
      </c>
    </row>
    <row r="13" spans="1:29" x14ac:dyDescent="0.25">
      <c r="A13" s="216">
        <v>2005</v>
      </c>
      <c r="B13" s="216">
        <v>2016</v>
      </c>
      <c r="C13" s="216">
        <v>2021</v>
      </c>
      <c r="D13" s="216">
        <v>2022</v>
      </c>
      <c r="E13" s="216">
        <f>2016-A13</f>
        <v>11</v>
      </c>
      <c r="F13" s="216"/>
      <c r="G13" s="217"/>
      <c r="H13" s="217">
        <f>E13+F13</f>
        <v>11</v>
      </c>
      <c r="J13" s="143">
        <v>0.15</v>
      </c>
      <c r="K13" s="143">
        <v>0.1</v>
      </c>
      <c r="L13" s="143">
        <v>0.05</v>
      </c>
      <c r="M13" s="143">
        <v>0.05</v>
      </c>
      <c r="N13" s="143">
        <v>0.01</v>
      </c>
      <c r="O13" s="143">
        <v>0.1</v>
      </c>
      <c r="P13" s="143">
        <v>0.1</v>
      </c>
      <c r="Q13" s="143">
        <v>0.1</v>
      </c>
      <c r="R13" s="143">
        <v>0.05</v>
      </c>
      <c r="S13" s="143">
        <v>0.01</v>
      </c>
      <c r="U13" s="159" t="s">
        <v>161</v>
      </c>
      <c r="V13" s="152" t="str">
        <f>IF(Results!E9&lt;&gt;"Lifetime","Limited Pay","Life Pay")</f>
        <v>Life Pay</v>
      </c>
      <c r="X13" t="s">
        <v>133</v>
      </c>
      <c r="Y13">
        <f>YearOfIssue+25</f>
        <v>2025</v>
      </c>
    </row>
    <row r="14" spans="1:29" x14ac:dyDescent="0.25">
      <c r="A14" s="212">
        <v>2006</v>
      </c>
      <c r="B14" s="212">
        <v>2016</v>
      </c>
      <c r="C14" s="212">
        <v>2021</v>
      </c>
      <c r="D14" s="212">
        <v>2022</v>
      </c>
      <c r="E14" s="212">
        <f t="shared" ref="E14:E21" si="2">2016-A14</f>
        <v>10</v>
      </c>
      <c r="F14" s="212"/>
      <c r="G14" s="213"/>
      <c r="H14" s="213">
        <f t="shared" ref="H14:H21" si="3">E14+F14</f>
        <v>10</v>
      </c>
      <c r="J14" s="143">
        <v>0.15</v>
      </c>
      <c r="K14" s="143">
        <v>0.1</v>
      </c>
      <c r="L14" s="143">
        <v>0.05</v>
      </c>
      <c r="M14" s="143">
        <v>0.05</v>
      </c>
      <c r="N14" s="143">
        <v>0.01</v>
      </c>
      <c r="O14" s="143">
        <v>0.1</v>
      </c>
      <c r="P14" s="143">
        <v>0.1</v>
      </c>
      <c r="Q14" s="143">
        <v>0.1</v>
      </c>
      <c r="R14" s="143">
        <v>0.05</v>
      </c>
      <c r="S14" s="143">
        <v>0.01</v>
      </c>
      <c r="U14" s="159" t="s">
        <v>210</v>
      </c>
      <c r="V14" s="152" t="str">
        <f>Input!E13</f>
        <v>Male</v>
      </c>
      <c r="X14" t="s">
        <v>127</v>
      </c>
      <c r="Y14" s="206">
        <f>YEAR(V5)+55</f>
        <v>2015</v>
      </c>
    </row>
    <row r="15" spans="1:29" ht="15.75" thickBot="1" x14ac:dyDescent="0.3">
      <c r="A15" s="212">
        <v>2007</v>
      </c>
      <c r="B15" s="212">
        <v>2016</v>
      </c>
      <c r="C15" s="212">
        <v>2021</v>
      </c>
      <c r="D15" s="212">
        <v>2022</v>
      </c>
      <c r="E15" s="212">
        <f t="shared" si="2"/>
        <v>9</v>
      </c>
      <c r="F15" s="212"/>
      <c r="G15" s="213"/>
      <c r="H15" s="213">
        <f t="shared" si="3"/>
        <v>9</v>
      </c>
      <c r="J15" s="143">
        <v>0.15</v>
      </c>
      <c r="K15" s="143">
        <v>0.1</v>
      </c>
      <c r="L15" s="143">
        <v>0.05</v>
      </c>
      <c r="M15" s="143">
        <v>0.05</v>
      </c>
      <c r="N15" s="143">
        <v>0.01</v>
      </c>
      <c r="O15" s="143">
        <v>0.1</v>
      </c>
      <c r="P15" s="143">
        <v>0.1</v>
      </c>
      <c r="Q15" s="143">
        <v>0.1</v>
      </c>
      <c r="R15" s="143">
        <v>0.05</v>
      </c>
      <c r="S15" s="143">
        <v>0.01</v>
      </c>
      <c r="U15" s="159" t="s">
        <v>143</v>
      </c>
      <c r="V15" s="152">
        <f>YEAR(V6)</f>
        <v>2000</v>
      </c>
      <c r="X15" t="s">
        <v>132</v>
      </c>
      <c r="Y15">
        <f>YEAR(V5)+65</f>
        <v>2025</v>
      </c>
    </row>
    <row r="16" spans="1:29" ht="15.75" thickBot="1" x14ac:dyDescent="0.3">
      <c r="A16" s="212">
        <v>2008</v>
      </c>
      <c r="B16" s="212">
        <v>2016</v>
      </c>
      <c r="C16" s="212">
        <v>2021</v>
      </c>
      <c r="D16" s="212">
        <v>2022</v>
      </c>
      <c r="E16" s="212">
        <f t="shared" si="2"/>
        <v>8</v>
      </c>
      <c r="F16" s="212"/>
      <c r="G16" s="213"/>
      <c r="H16" s="213">
        <f t="shared" si="3"/>
        <v>8</v>
      </c>
      <c r="J16" s="143">
        <v>0.15</v>
      </c>
      <c r="K16" s="143">
        <v>0.1</v>
      </c>
      <c r="L16" s="143">
        <v>0.05</v>
      </c>
      <c r="M16" s="143">
        <v>0.05</v>
      </c>
      <c r="N16" s="143">
        <v>0.01</v>
      </c>
      <c r="O16" s="143">
        <v>0.1</v>
      </c>
      <c r="P16" s="143">
        <v>0.1</v>
      </c>
      <c r="Q16" s="143">
        <v>0.1</v>
      </c>
      <c r="R16" s="143">
        <v>0.05</v>
      </c>
      <c r="S16" s="143">
        <v>0.01</v>
      </c>
      <c r="U16" s="226" t="s">
        <v>147</v>
      </c>
      <c r="V16" s="202">
        <f>IF(V12="Sun 2013", 0, VLOOKUP(V12, $F$37:$I$39, 2))</f>
        <v>16</v>
      </c>
      <c r="X16" t="s">
        <v>85</v>
      </c>
      <c r="Y16" s="206" t="s">
        <v>165</v>
      </c>
    </row>
    <row r="17" spans="1:25" x14ac:dyDescent="0.25">
      <c r="A17" s="212">
        <v>2009</v>
      </c>
      <c r="B17" s="212">
        <v>2016</v>
      </c>
      <c r="C17" s="212">
        <v>2021</v>
      </c>
      <c r="D17" s="212">
        <v>2022</v>
      </c>
      <c r="E17" s="212">
        <f t="shared" si="2"/>
        <v>7</v>
      </c>
      <c r="F17" s="212"/>
      <c r="G17" s="213"/>
      <c r="H17" s="213">
        <f t="shared" si="3"/>
        <v>7</v>
      </c>
      <c r="J17" s="143">
        <v>0.15</v>
      </c>
      <c r="K17" s="143">
        <v>0.1</v>
      </c>
      <c r="L17" s="143">
        <v>0.05</v>
      </c>
      <c r="M17" s="143">
        <v>0.05</v>
      </c>
      <c r="N17" s="143">
        <v>0.01</v>
      </c>
      <c r="O17" s="143">
        <v>0.1</v>
      </c>
      <c r="P17" s="143">
        <v>0.1</v>
      </c>
      <c r="Q17" s="143">
        <v>0.1</v>
      </c>
      <c r="R17" s="143">
        <v>0.05</v>
      </c>
      <c r="S17" s="143">
        <v>0.01</v>
      </c>
      <c r="U17" s="226" t="s">
        <v>167</v>
      </c>
      <c r="V17" s="227">
        <f>IF(V12="Sun 2013",0,VLOOKUP(V11,'2016 Multiplier Table'!$A$1:$E$61,MATCH(V27,'2016 Multiplier Table'!$B$1:$E$1,0)+1))</f>
        <v>0.2</v>
      </c>
    </row>
    <row r="18" spans="1:25" x14ac:dyDescent="0.25">
      <c r="A18" s="212">
        <v>2010</v>
      </c>
      <c r="B18" s="212">
        <v>2016</v>
      </c>
      <c r="C18" s="212">
        <v>2021</v>
      </c>
      <c r="D18" s="212">
        <v>2022</v>
      </c>
      <c r="E18" s="212">
        <f t="shared" si="2"/>
        <v>6</v>
      </c>
      <c r="F18" s="212"/>
      <c r="G18" s="213"/>
      <c r="H18" s="213">
        <f t="shared" si="3"/>
        <v>6</v>
      </c>
      <c r="J18" s="143">
        <v>0.15</v>
      </c>
      <c r="K18" s="143">
        <v>0.1</v>
      </c>
      <c r="L18" s="143">
        <v>0.05</v>
      </c>
      <c r="M18" s="143">
        <v>0.05</v>
      </c>
      <c r="N18" s="143">
        <v>0.01</v>
      </c>
      <c r="O18" s="143">
        <v>0.1</v>
      </c>
      <c r="P18" s="143">
        <v>0.1</v>
      </c>
      <c r="Q18" s="143">
        <v>0.1</v>
      </c>
      <c r="R18" s="143">
        <v>0.05</v>
      </c>
      <c r="S18" s="143">
        <v>0.01</v>
      </c>
      <c r="U18" s="226" t="s">
        <v>168</v>
      </c>
      <c r="V18" s="228">
        <f>V22/(1+V17)</f>
        <v>595.2380952380953</v>
      </c>
      <c r="Y18" s="206"/>
    </row>
    <row r="19" spans="1:25" ht="15.75" thickBot="1" x14ac:dyDescent="0.3">
      <c r="A19" s="212">
        <v>2011</v>
      </c>
      <c r="B19" s="212">
        <v>2016</v>
      </c>
      <c r="C19" s="212">
        <v>2021</v>
      </c>
      <c r="D19" s="212">
        <v>2022</v>
      </c>
      <c r="E19" s="212">
        <f t="shared" si="2"/>
        <v>5</v>
      </c>
      <c r="F19" s="212"/>
      <c r="G19" s="213"/>
      <c r="H19" s="213">
        <f t="shared" si="3"/>
        <v>5</v>
      </c>
      <c r="J19" s="143">
        <v>0.15</v>
      </c>
      <c r="K19" s="143">
        <v>0.1</v>
      </c>
      <c r="L19" s="143">
        <v>0.05</v>
      </c>
      <c r="M19" s="143">
        <v>0.05</v>
      </c>
      <c r="N19" s="143">
        <v>0.01</v>
      </c>
      <c r="O19" s="143">
        <v>0.1</v>
      </c>
      <c r="P19" s="143">
        <v>0.1</v>
      </c>
      <c r="Q19" s="143">
        <v>0.1</v>
      </c>
      <c r="R19" s="143">
        <v>0.05</v>
      </c>
      <c r="S19" s="143">
        <v>0.01</v>
      </c>
      <c r="U19" s="226" t="s">
        <v>159</v>
      </c>
      <c r="V19" s="228">
        <f>V18*V16</f>
        <v>9523.8095238095248</v>
      </c>
    </row>
    <row r="20" spans="1:25" ht="15.75" thickBot="1" x14ac:dyDescent="0.3">
      <c r="A20" s="212">
        <v>2012</v>
      </c>
      <c r="B20" s="212">
        <v>2017</v>
      </c>
      <c r="C20" s="212">
        <v>2022</v>
      </c>
      <c r="D20" s="212">
        <f t="shared" ref="D20:D21" si="4">B20+5</f>
        <v>2022</v>
      </c>
      <c r="E20" s="212">
        <f t="shared" si="2"/>
        <v>4</v>
      </c>
      <c r="F20" s="212"/>
      <c r="G20" s="213"/>
      <c r="H20" s="213">
        <f t="shared" si="3"/>
        <v>4</v>
      </c>
      <c r="J20" s="143">
        <v>0.15</v>
      </c>
      <c r="K20" s="143">
        <v>0.1</v>
      </c>
      <c r="L20" s="143">
        <v>0.05</v>
      </c>
      <c r="M20" s="143">
        <v>0.05</v>
      </c>
      <c r="N20" s="143">
        <v>0.01</v>
      </c>
      <c r="O20" s="143">
        <v>0.1</v>
      </c>
      <c r="P20" s="143">
        <v>0.1</v>
      </c>
      <c r="Q20" s="143">
        <v>0.1</v>
      </c>
      <c r="R20" s="143">
        <v>0.05</v>
      </c>
      <c r="S20" s="143">
        <v>0.01</v>
      </c>
      <c r="U20" s="229" t="s">
        <v>148</v>
      </c>
      <c r="V20" s="203">
        <f>VLOOKUP(V12, $F$37:$I$39, 3)</f>
        <v>6</v>
      </c>
    </row>
    <row r="21" spans="1:25" x14ac:dyDescent="0.25">
      <c r="A21" s="212">
        <v>2013</v>
      </c>
      <c r="B21" s="212">
        <v>2018</v>
      </c>
      <c r="C21" s="212">
        <v>2023</v>
      </c>
      <c r="D21" s="212">
        <f t="shared" si="4"/>
        <v>2023</v>
      </c>
      <c r="E21" s="212">
        <f t="shared" si="2"/>
        <v>3</v>
      </c>
      <c r="F21" s="212"/>
      <c r="G21" s="213"/>
      <c r="H21" s="213">
        <f t="shared" si="3"/>
        <v>3</v>
      </c>
      <c r="J21" s="143">
        <v>0.15</v>
      </c>
      <c r="K21" s="143">
        <v>0.1</v>
      </c>
      <c r="L21" s="143">
        <v>0.05</v>
      </c>
      <c r="M21" s="143">
        <v>0.05</v>
      </c>
      <c r="N21" s="143">
        <v>0.01</v>
      </c>
      <c r="O21" s="143">
        <v>0.1</v>
      </c>
      <c r="P21" s="143">
        <v>0.1</v>
      </c>
      <c r="Q21" s="143">
        <v>0.1</v>
      </c>
      <c r="R21" s="143">
        <v>0.05</v>
      </c>
      <c r="S21" s="143">
        <v>0.01</v>
      </c>
      <c r="U21" s="229" t="s">
        <v>209</v>
      </c>
      <c r="V21" s="230">
        <f>INDEX('2021 Multiplier Table'!B2:M61, MATCH('Accumulated Premium'!V11, '2021 Multiplier Table'!A2:A61, 0), MATCH('Accumulated Premium'!V12&amp;" "&amp;'Accumulated Premium'!V13&amp;" "&amp;V14, '2021 Multiplier Table'!B1:M1, 0))</f>
        <v>0.4</v>
      </c>
    </row>
    <row r="22" spans="1:25" x14ac:dyDescent="0.25">
      <c r="A22" s="255" t="s">
        <v>138</v>
      </c>
      <c r="B22" s="255"/>
      <c r="C22" s="255"/>
      <c r="D22" s="255"/>
      <c r="E22" s="255"/>
      <c r="F22" s="255"/>
      <c r="G22" s="255"/>
      <c r="H22" s="255"/>
      <c r="U22" s="229" t="s">
        <v>213</v>
      </c>
      <c r="V22" s="231">
        <f>V9/(1+V21)</f>
        <v>714.28571428571433</v>
      </c>
    </row>
    <row r="23" spans="1:25" ht="15.75" thickBot="1" x14ac:dyDescent="0.3">
      <c r="A23" s="218"/>
      <c r="B23" s="219"/>
      <c r="C23" s="219"/>
      <c r="D23" s="219"/>
      <c r="E23" s="219"/>
      <c r="F23" s="220"/>
      <c r="G23" s="220"/>
      <c r="H23" s="221"/>
      <c r="U23" s="229" t="s">
        <v>160</v>
      </c>
      <c r="V23" s="231">
        <f>V20*V22</f>
        <v>4285.7142857142862</v>
      </c>
    </row>
    <row r="24" spans="1:25" ht="15.75" thickBot="1" x14ac:dyDescent="0.3">
      <c r="A24" s="222">
        <v>2013</v>
      </c>
      <c r="B24" s="216" t="s">
        <v>165</v>
      </c>
      <c r="C24" s="216">
        <v>2021</v>
      </c>
      <c r="D24" s="216"/>
      <c r="E24" s="216">
        <v>0</v>
      </c>
      <c r="F24" s="216">
        <f>2021-A24</f>
        <v>8</v>
      </c>
      <c r="G24" s="217">
        <v>5</v>
      </c>
      <c r="H24" s="217">
        <f>$V$8</f>
        <v>27</v>
      </c>
      <c r="U24" s="232" t="s">
        <v>211</v>
      </c>
      <c r="V24" s="204">
        <f>VLOOKUP(V12, $F$37:$I$39, 4)</f>
        <v>5</v>
      </c>
    </row>
    <row r="25" spans="1:25" ht="15.75" thickBot="1" x14ac:dyDescent="0.3">
      <c r="A25" s="222">
        <v>2014</v>
      </c>
      <c r="B25" s="212" t="s">
        <v>165</v>
      </c>
      <c r="C25" s="212">
        <v>2021</v>
      </c>
      <c r="D25" s="212"/>
      <c r="E25" s="212">
        <v>0</v>
      </c>
      <c r="F25" s="212">
        <f t="shared" ref="F25:F32" si="5">2021-A25</f>
        <v>7</v>
      </c>
      <c r="G25" s="213">
        <v>5</v>
      </c>
      <c r="H25" s="213">
        <f t="shared" ref="H25:H32" si="6">$V$8</f>
        <v>27</v>
      </c>
      <c r="U25" s="233" t="s">
        <v>212</v>
      </c>
      <c r="V25" s="234">
        <f>V24*V9</f>
        <v>5000</v>
      </c>
    </row>
    <row r="26" spans="1:25" ht="15.75" thickBot="1" x14ac:dyDescent="0.3">
      <c r="A26" s="222">
        <v>2015</v>
      </c>
      <c r="B26" s="212" t="s">
        <v>165</v>
      </c>
      <c r="C26" s="212">
        <v>2021</v>
      </c>
      <c r="D26" s="212"/>
      <c r="E26" s="212">
        <v>0</v>
      </c>
      <c r="F26" s="212">
        <f t="shared" si="5"/>
        <v>6</v>
      </c>
      <c r="G26" s="213">
        <v>5</v>
      </c>
      <c r="H26" s="213">
        <f t="shared" si="6"/>
        <v>27</v>
      </c>
      <c r="U26" s="160" t="s">
        <v>169</v>
      </c>
      <c r="V26" s="207">
        <f>V25+V23+V19</f>
        <v>18809.523809523809</v>
      </c>
    </row>
    <row r="27" spans="1:25" x14ac:dyDescent="0.25">
      <c r="A27" s="222">
        <v>2016</v>
      </c>
      <c r="B27" s="212" t="s">
        <v>165</v>
      </c>
      <c r="C27" s="212">
        <v>2021</v>
      </c>
      <c r="D27" s="212"/>
      <c r="E27" s="212">
        <v>0</v>
      </c>
      <c r="F27" s="212">
        <f t="shared" si="5"/>
        <v>5</v>
      </c>
      <c r="G27" s="213">
        <v>5</v>
      </c>
      <c r="H27" s="213">
        <f t="shared" si="6"/>
        <v>27</v>
      </c>
      <c r="U27" s="4" t="s">
        <v>173</v>
      </c>
      <c r="V27" s="1" t="str">
        <f>V12&amp; " "&amp;V13</f>
        <v>Clarica Life Pay</v>
      </c>
    </row>
    <row r="28" spans="1:25" x14ac:dyDescent="0.25">
      <c r="A28" s="222">
        <v>2017</v>
      </c>
      <c r="B28" s="212" t="s">
        <v>165</v>
      </c>
      <c r="C28" s="212">
        <v>2022</v>
      </c>
      <c r="D28" s="212"/>
      <c r="E28" s="212">
        <v>0</v>
      </c>
      <c r="F28" s="212">
        <f t="shared" si="5"/>
        <v>4</v>
      </c>
      <c r="G28" s="213">
        <v>5</v>
      </c>
      <c r="H28" s="213">
        <f t="shared" si="6"/>
        <v>27</v>
      </c>
      <c r="U28" s="4" t="s">
        <v>170</v>
      </c>
      <c r="V28" s="1">
        <f>IF(AND(V7="PolicyIs Paid Up",V4="20-pay"),20,15)</f>
        <v>15</v>
      </c>
    </row>
    <row r="29" spans="1:25" x14ac:dyDescent="0.25">
      <c r="A29" s="222">
        <v>2018</v>
      </c>
      <c r="B29" s="212" t="s">
        <v>165</v>
      </c>
      <c r="C29" s="212">
        <v>2023</v>
      </c>
      <c r="D29" s="212"/>
      <c r="E29" s="212">
        <v>0</v>
      </c>
      <c r="F29" s="212">
        <f t="shared" si="5"/>
        <v>3</v>
      </c>
      <c r="G29" s="213">
        <v>5</v>
      </c>
      <c r="H29" s="213">
        <f t="shared" si="6"/>
        <v>27</v>
      </c>
    </row>
    <row r="30" spans="1:25" x14ac:dyDescent="0.25">
      <c r="A30" s="222">
        <v>2019</v>
      </c>
      <c r="B30" s="212" t="s">
        <v>165</v>
      </c>
      <c r="C30" s="212">
        <v>2024</v>
      </c>
      <c r="D30" s="212"/>
      <c r="E30" s="212">
        <v>0</v>
      </c>
      <c r="F30" s="212">
        <f t="shared" si="5"/>
        <v>2</v>
      </c>
      <c r="G30" s="213">
        <v>5</v>
      </c>
      <c r="H30" s="213">
        <f t="shared" si="6"/>
        <v>27</v>
      </c>
    </row>
    <row r="31" spans="1:25" x14ac:dyDescent="0.25">
      <c r="A31" s="222">
        <v>2020</v>
      </c>
      <c r="B31" s="212" t="s">
        <v>165</v>
      </c>
      <c r="C31" s="212">
        <v>2025</v>
      </c>
      <c r="D31" s="212"/>
      <c r="E31" s="212">
        <v>0</v>
      </c>
      <c r="F31" s="212">
        <f t="shared" si="5"/>
        <v>1</v>
      </c>
      <c r="G31" s="213">
        <v>5</v>
      </c>
      <c r="H31" s="213">
        <f t="shared" si="6"/>
        <v>27</v>
      </c>
    </row>
    <row r="32" spans="1:25" x14ac:dyDescent="0.25">
      <c r="A32" s="217">
        <v>2021</v>
      </c>
      <c r="B32" s="212" t="s">
        <v>165</v>
      </c>
      <c r="C32" s="212">
        <v>2026</v>
      </c>
      <c r="D32" s="212"/>
      <c r="E32" s="212">
        <v>0</v>
      </c>
      <c r="F32" s="212">
        <f t="shared" si="5"/>
        <v>0</v>
      </c>
      <c r="G32" s="213">
        <v>5</v>
      </c>
      <c r="H32" s="213">
        <f t="shared" si="6"/>
        <v>27</v>
      </c>
    </row>
    <row r="33" spans="1:24" ht="60" x14ac:dyDescent="0.25">
      <c r="A33" s="208"/>
      <c r="B33" s="208"/>
      <c r="C33" s="208"/>
      <c r="D33" s="208"/>
      <c r="E33" s="223" t="s">
        <v>214</v>
      </c>
      <c r="F33" s="224" t="s">
        <v>208</v>
      </c>
      <c r="G33" s="224" t="s">
        <v>207</v>
      </c>
      <c r="H33" s="208"/>
    </row>
    <row r="34" spans="1:24" x14ac:dyDescent="0.25">
      <c r="A34" s="208"/>
      <c r="B34" s="208"/>
      <c r="C34" s="208"/>
      <c r="D34" s="208"/>
      <c r="E34" s="223"/>
      <c r="F34" s="225"/>
      <c r="G34" s="225"/>
      <c r="H34" s="208"/>
    </row>
    <row r="35" spans="1:24" x14ac:dyDescent="0.25">
      <c r="A35" s="36"/>
    </row>
    <row r="36" spans="1:24" ht="105" x14ac:dyDescent="0.25">
      <c r="A36" s="1" t="s">
        <v>143</v>
      </c>
      <c r="B36" s="205" t="s">
        <v>202</v>
      </c>
      <c r="C36" s="205" t="s">
        <v>215</v>
      </c>
      <c r="D36" s="205" t="s">
        <v>219</v>
      </c>
      <c r="E36" s="205" t="s">
        <v>222</v>
      </c>
      <c r="F36" s="205" t="s">
        <v>158</v>
      </c>
      <c r="G36" s="173" t="s">
        <v>216</v>
      </c>
      <c r="H36" s="173" t="s">
        <v>217</v>
      </c>
      <c r="I36" s="173" t="s">
        <v>218</v>
      </c>
      <c r="J36" s="1" t="s">
        <v>223</v>
      </c>
      <c r="T36" t="s">
        <v>226</v>
      </c>
      <c r="U36"/>
      <c r="V36"/>
      <c r="W36" s="4"/>
      <c r="X36" s="1"/>
    </row>
    <row r="37" spans="1:24" x14ac:dyDescent="0.25">
      <c r="A37" s="1">
        <f>YEAR(V6)</f>
        <v>2000</v>
      </c>
      <c r="B37" s="1">
        <v>2016</v>
      </c>
      <c r="C37" s="1">
        <f>IF(MONTH(V6)&lt;=7, 2022, 2021)</f>
        <v>2022</v>
      </c>
      <c r="D37" s="1">
        <f>IF(C37=2021, 2026, C37+5)</f>
        <v>2027</v>
      </c>
      <c r="E37" s="1" t="str">
        <f>VLOOKUP(Input!$E$19, 'Accumulated Premium'!$X$11:$Y$16, 2, )</f>
        <v>N/A</v>
      </c>
      <c r="F37" s="4" t="s">
        <v>137</v>
      </c>
      <c r="G37" s="201">
        <f t="shared" ref="G37:I38" si="7">B37-A37</f>
        <v>16</v>
      </c>
      <c r="H37" s="201">
        <f t="shared" si="7"/>
        <v>6</v>
      </c>
      <c r="I37" s="201">
        <f t="shared" si="7"/>
        <v>5</v>
      </c>
      <c r="J37" s="1" t="b">
        <f>SUM(G37:I37)=$V$8</f>
        <v>1</v>
      </c>
      <c r="T37" t="b">
        <f>SUM(G37:I37)=$V$8</f>
        <v>1</v>
      </c>
      <c r="V37"/>
      <c r="W37" s="4"/>
      <c r="X37" s="1"/>
    </row>
    <row r="38" spans="1:24" x14ac:dyDescent="0.25">
      <c r="A38" s="1">
        <f>YEAR(V6)</f>
        <v>2000</v>
      </c>
      <c r="B38" s="1">
        <f>IF(A38&lt;=2011, 2016, A38+5)</f>
        <v>2016</v>
      </c>
      <c r="C38" s="1">
        <f>D38-5</f>
        <v>2022</v>
      </c>
      <c r="D38" s="1">
        <f>YEAR(V7)</f>
        <v>2027</v>
      </c>
      <c r="E38" s="1" t="str">
        <f>VLOOKUP(Input!$E$19, 'Accumulated Premium'!$X$11:$Y$16, 2, )</f>
        <v>N/A</v>
      </c>
      <c r="F38" s="4" t="s">
        <v>136</v>
      </c>
      <c r="G38" s="1">
        <f t="shared" si="7"/>
        <v>16</v>
      </c>
      <c r="H38" s="1">
        <f t="shared" si="7"/>
        <v>6</v>
      </c>
      <c r="I38" s="1">
        <f t="shared" si="7"/>
        <v>5</v>
      </c>
      <c r="J38" t="b">
        <f>SUM(G38:I38)=$V$8</f>
        <v>1</v>
      </c>
      <c r="T38" t="b">
        <f t="shared" ref="T38:T39" si="8">SUM(G38:I38)=$V$8</f>
        <v>1</v>
      </c>
      <c r="V38" s="4"/>
      <c r="W38" s="1"/>
    </row>
    <row r="39" spans="1:24" x14ac:dyDescent="0.25">
      <c r="A39" s="1">
        <f>YEAR(V6)</f>
        <v>2000</v>
      </c>
      <c r="B39" s="1" t="s">
        <v>165</v>
      </c>
      <c r="C39" s="1">
        <f>D39-5</f>
        <v>2022</v>
      </c>
      <c r="D39" s="1">
        <f>YEAR(V7)</f>
        <v>2027</v>
      </c>
      <c r="E39" s="1" t="str">
        <f>VLOOKUP(Input!$E$19, 'Accumulated Premium'!$X$11:$Y$16, 2, )</f>
        <v>N/A</v>
      </c>
      <c r="F39" s="4" t="s">
        <v>138</v>
      </c>
      <c r="G39" s="1" t="s">
        <v>165</v>
      </c>
      <c r="H39" s="1">
        <f>C39-A39</f>
        <v>22</v>
      </c>
      <c r="I39" s="1">
        <f>D39-C39</f>
        <v>5</v>
      </c>
      <c r="J39" t="b">
        <f>SUM(G39:I39)=$V$8</f>
        <v>1</v>
      </c>
      <c r="T39" t="b">
        <f t="shared" si="8"/>
        <v>1</v>
      </c>
      <c r="V39" s="4"/>
      <c r="W39" s="1"/>
    </row>
  </sheetData>
  <mergeCells count="8">
    <mergeCell ref="A22:H22"/>
    <mergeCell ref="J3:N3"/>
    <mergeCell ref="J2:N2"/>
    <mergeCell ref="J1:S1"/>
    <mergeCell ref="O2:S2"/>
    <mergeCell ref="O3:S3"/>
    <mergeCell ref="A3:H3"/>
    <mergeCell ref="A12:H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E61"/>
  <sheetViews>
    <sheetView zoomScale="80" zoomScaleNormal="80" workbookViewId="0">
      <selection activeCell="E46" sqref="E46"/>
    </sheetView>
  </sheetViews>
  <sheetFormatPr defaultRowHeight="15" x14ac:dyDescent="0.25"/>
  <cols>
    <col min="1" max="1" width="11.28515625" customWidth="1"/>
    <col min="2" max="2" width="20" customWidth="1"/>
    <col min="3" max="3" width="17.28515625" customWidth="1"/>
    <col min="4" max="4" width="19.42578125" customWidth="1"/>
    <col min="5" max="5" width="20" customWidth="1"/>
  </cols>
  <sheetData>
    <row r="1" spans="1:5" x14ac:dyDescent="0.25">
      <c r="A1" s="166" t="s">
        <v>135</v>
      </c>
      <c r="B1" t="s">
        <v>163</v>
      </c>
      <c r="C1" t="s">
        <v>145</v>
      </c>
      <c r="D1" t="s">
        <v>164</v>
      </c>
      <c r="E1" t="s">
        <v>166</v>
      </c>
    </row>
    <row r="2" spans="1:5" x14ac:dyDescent="0.25">
      <c r="A2">
        <v>21</v>
      </c>
      <c r="B2">
        <v>0.25</v>
      </c>
      <c r="C2">
        <v>0.2</v>
      </c>
      <c r="D2">
        <v>0.15</v>
      </c>
      <c r="E2">
        <v>0.1</v>
      </c>
    </row>
    <row r="3" spans="1:5" x14ac:dyDescent="0.25">
      <c r="A3">
        <v>22</v>
      </c>
      <c r="B3">
        <v>0.25</v>
      </c>
      <c r="C3">
        <v>0.2</v>
      </c>
      <c r="D3">
        <v>0.15</v>
      </c>
      <c r="E3">
        <v>0.1</v>
      </c>
    </row>
    <row r="4" spans="1:5" x14ac:dyDescent="0.25">
      <c r="A4">
        <v>23</v>
      </c>
      <c r="B4">
        <v>0.25</v>
      </c>
      <c r="C4">
        <v>0.2</v>
      </c>
      <c r="D4">
        <v>0.15</v>
      </c>
      <c r="E4">
        <v>0.1</v>
      </c>
    </row>
    <row r="5" spans="1:5" x14ac:dyDescent="0.25">
      <c r="A5">
        <v>24</v>
      </c>
      <c r="B5">
        <v>0.25</v>
      </c>
      <c r="C5">
        <v>0.2</v>
      </c>
      <c r="D5">
        <v>0.15</v>
      </c>
      <c r="E5">
        <v>0.1</v>
      </c>
    </row>
    <row r="6" spans="1:5" x14ac:dyDescent="0.25">
      <c r="A6">
        <v>25</v>
      </c>
      <c r="B6">
        <v>0.25</v>
      </c>
      <c r="C6">
        <v>0.2</v>
      </c>
      <c r="D6">
        <v>0.15</v>
      </c>
      <c r="E6">
        <v>0.1</v>
      </c>
    </row>
    <row r="7" spans="1:5" x14ac:dyDescent="0.25">
      <c r="A7">
        <v>26</v>
      </c>
      <c r="B7">
        <v>0.25</v>
      </c>
      <c r="C7">
        <v>0.2</v>
      </c>
      <c r="D7">
        <v>0.15</v>
      </c>
      <c r="E7">
        <v>0.1</v>
      </c>
    </row>
    <row r="8" spans="1:5" x14ac:dyDescent="0.25">
      <c r="A8">
        <v>27</v>
      </c>
      <c r="B8">
        <v>0.25</v>
      </c>
      <c r="C8">
        <v>0.2</v>
      </c>
      <c r="D8">
        <v>0.15</v>
      </c>
      <c r="E8">
        <v>0.1</v>
      </c>
    </row>
    <row r="9" spans="1:5" x14ac:dyDescent="0.25">
      <c r="A9">
        <v>28</v>
      </c>
      <c r="B9">
        <v>0.25</v>
      </c>
      <c r="C9">
        <v>0.2</v>
      </c>
      <c r="D9">
        <v>0.15</v>
      </c>
      <c r="E9">
        <v>0.1</v>
      </c>
    </row>
    <row r="10" spans="1:5" x14ac:dyDescent="0.25">
      <c r="A10">
        <v>29</v>
      </c>
      <c r="B10">
        <v>0.25</v>
      </c>
      <c r="C10">
        <v>0.2</v>
      </c>
      <c r="D10">
        <v>0.15</v>
      </c>
      <c r="E10">
        <v>0.1</v>
      </c>
    </row>
    <row r="11" spans="1:5" x14ac:dyDescent="0.25">
      <c r="A11">
        <v>30</v>
      </c>
      <c r="B11">
        <v>0.25</v>
      </c>
      <c r="C11">
        <v>0.2</v>
      </c>
      <c r="D11">
        <v>0.15</v>
      </c>
      <c r="E11">
        <v>0.1</v>
      </c>
    </row>
    <row r="12" spans="1:5" x14ac:dyDescent="0.25">
      <c r="A12">
        <v>31</v>
      </c>
      <c r="B12">
        <v>0.25</v>
      </c>
      <c r="C12">
        <v>0.2</v>
      </c>
      <c r="D12">
        <v>0.15</v>
      </c>
      <c r="E12">
        <v>0.1</v>
      </c>
    </row>
    <row r="13" spans="1:5" x14ac:dyDescent="0.25">
      <c r="A13">
        <v>32</v>
      </c>
      <c r="B13">
        <v>0.25</v>
      </c>
      <c r="C13">
        <v>0.2</v>
      </c>
      <c r="D13">
        <v>0.15</v>
      </c>
      <c r="E13">
        <v>0.1</v>
      </c>
    </row>
    <row r="14" spans="1:5" x14ac:dyDescent="0.25">
      <c r="A14">
        <v>33</v>
      </c>
      <c r="B14">
        <v>0.25</v>
      </c>
      <c r="C14">
        <v>0.2</v>
      </c>
      <c r="D14">
        <v>0.15</v>
      </c>
      <c r="E14">
        <v>0.1</v>
      </c>
    </row>
    <row r="15" spans="1:5" x14ac:dyDescent="0.25">
      <c r="A15">
        <v>34</v>
      </c>
      <c r="B15">
        <v>0.25</v>
      </c>
      <c r="C15">
        <v>0.2</v>
      </c>
      <c r="D15">
        <v>0.15</v>
      </c>
      <c r="E15">
        <v>0.1</v>
      </c>
    </row>
    <row r="16" spans="1:5" x14ac:dyDescent="0.25">
      <c r="A16">
        <v>35</v>
      </c>
      <c r="B16">
        <v>0.25</v>
      </c>
      <c r="C16">
        <v>0.2</v>
      </c>
      <c r="D16">
        <v>0.15</v>
      </c>
      <c r="E16">
        <v>0.1</v>
      </c>
    </row>
    <row r="17" spans="1:5" x14ac:dyDescent="0.25">
      <c r="A17">
        <v>36</v>
      </c>
      <c r="B17">
        <v>0.25</v>
      </c>
      <c r="C17">
        <v>0.2</v>
      </c>
      <c r="D17">
        <v>0.15</v>
      </c>
      <c r="E17">
        <v>0.1</v>
      </c>
    </row>
    <row r="18" spans="1:5" x14ac:dyDescent="0.25">
      <c r="A18">
        <v>37</v>
      </c>
      <c r="B18">
        <v>0.25</v>
      </c>
      <c r="C18">
        <v>0.2</v>
      </c>
      <c r="D18">
        <v>0.15</v>
      </c>
      <c r="E18">
        <v>0.1</v>
      </c>
    </row>
    <row r="19" spans="1:5" x14ac:dyDescent="0.25">
      <c r="A19">
        <v>38</v>
      </c>
      <c r="B19">
        <v>0.25</v>
      </c>
      <c r="C19">
        <v>0.2</v>
      </c>
      <c r="D19">
        <v>0.15</v>
      </c>
      <c r="E19">
        <v>0.1</v>
      </c>
    </row>
    <row r="20" spans="1:5" x14ac:dyDescent="0.25">
      <c r="A20">
        <v>39</v>
      </c>
      <c r="B20">
        <v>0.25</v>
      </c>
      <c r="C20">
        <v>0.2</v>
      </c>
      <c r="D20">
        <v>0.15</v>
      </c>
      <c r="E20">
        <v>0.1</v>
      </c>
    </row>
    <row r="21" spans="1:5" x14ac:dyDescent="0.25">
      <c r="A21">
        <v>40</v>
      </c>
      <c r="B21">
        <v>0.25</v>
      </c>
      <c r="C21">
        <v>0.2</v>
      </c>
      <c r="D21">
        <v>0.15</v>
      </c>
      <c r="E21">
        <v>0.1</v>
      </c>
    </row>
    <row r="22" spans="1:5" x14ac:dyDescent="0.25">
      <c r="A22">
        <v>41</v>
      </c>
      <c r="B22">
        <v>0.25</v>
      </c>
      <c r="C22">
        <v>0.2</v>
      </c>
      <c r="D22">
        <v>0.15</v>
      </c>
      <c r="E22">
        <v>0.1</v>
      </c>
    </row>
    <row r="23" spans="1:5" x14ac:dyDescent="0.25">
      <c r="A23">
        <v>42</v>
      </c>
      <c r="B23">
        <v>0.25</v>
      </c>
      <c r="C23">
        <v>0.2</v>
      </c>
      <c r="D23">
        <v>0.15</v>
      </c>
      <c r="E23">
        <v>0.1</v>
      </c>
    </row>
    <row r="24" spans="1:5" x14ac:dyDescent="0.25">
      <c r="A24">
        <v>43</v>
      </c>
      <c r="B24">
        <v>0.25</v>
      </c>
      <c r="C24">
        <v>0.2</v>
      </c>
      <c r="D24">
        <v>0.15</v>
      </c>
      <c r="E24">
        <v>0.1</v>
      </c>
    </row>
    <row r="25" spans="1:5" x14ac:dyDescent="0.25">
      <c r="A25">
        <v>44</v>
      </c>
      <c r="B25">
        <v>0.25</v>
      </c>
      <c r="C25">
        <v>0.2</v>
      </c>
      <c r="D25">
        <v>0.15</v>
      </c>
      <c r="E25">
        <v>0.1</v>
      </c>
    </row>
    <row r="26" spans="1:5" x14ac:dyDescent="0.25">
      <c r="A26">
        <v>45</v>
      </c>
      <c r="B26">
        <v>0.25</v>
      </c>
      <c r="C26">
        <v>0.2</v>
      </c>
      <c r="D26">
        <v>0.15</v>
      </c>
      <c r="E26">
        <v>0.1</v>
      </c>
    </row>
    <row r="27" spans="1:5" x14ac:dyDescent="0.25">
      <c r="A27">
        <v>46</v>
      </c>
      <c r="B27">
        <v>0.25</v>
      </c>
      <c r="C27">
        <v>0.2</v>
      </c>
      <c r="D27">
        <v>0.15</v>
      </c>
      <c r="E27">
        <v>0.1</v>
      </c>
    </row>
    <row r="28" spans="1:5" x14ac:dyDescent="0.25">
      <c r="A28">
        <v>47</v>
      </c>
      <c r="B28">
        <v>0.25</v>
      </c>
      <c r="C28">
        <v>0.2</v>
      </c>
      <c r="D28">
        <v>0.15</v>
      </c>
      <c r="E28">
        <v>0.1</v>
      </c>
    </row>
    <row r="29" spans="1:5" x14ac:dyDescent="0.25">
      <c r="A29">
        <v>48</v>
      </c>
      <c r="B29">
        <v>0.25</v>
      </c>
      <c r="C29">
        <v>0.2</v>
      </c>
      <c r="D29">
        <v>0.15</v>
      </c>
      <c r="E29">
        <v>0.1</v>
      </c>
    </row>
    <row r="30" spans="1:5" x14ac:dyDescent="0.25">
      <c r="A30">
        <v>49</v>
      </c>
      <c r="B30">
        <v>0.25</v>
      </c>
      <c r="C30">
        <v>0.2</v>
      </c>
      <c r="D30">
        <v>0.15</v>
      </c>
      <c r="E30">
        <v>0.1</v>
      </c>
    </row>
    <row r="31" spans="1:5" x14ac:dyDescent="0.25">
      <c r="A31">
        <v>50</v>
      </c>
      <c r="B31">
        <v>0.25</v>
      </c>
      <c r="C31">
        <v>0.2</v>
      </c>
      <c r="D31">
        <v>0.15</v>
      </c>
      <c r="E31">
        <v>0.1</v>
      </c>
    </row>
    <row r="32" spans="1:5" x14ac:dyDescent="0.25">
      <c r="A32">
        <v>51</v>
      </c>
      <c r="B32">
        <v>0.25</v>
      </c>
      <c r="C32">
        <v>0.2</v>
      </c>
      <c r="D32">
        <v>0.15</v>
      </c>
      <c r="E32">
        <v>0.1</v>
      </c>
    </row>
    <row r="33" spans="1:5" x14ac:dyDescent="0.25">
      <c r="A33">
        <v>52</v>
      </c>
      <c r="B33">
        <v>0.25</v>
      </c>
      <c r="C33">
        <v>0.2</v>
      </c>
      <c r="D33">
        <v>0.15</v>
      </c>
      <c r="E33">
        <v>0.1</v>
      </c>
    </row>
    <row r="34" spans="1:5" x14ac:dyDescent="0.25">
      <c r="A34">
        <v>53</v>
      </c>
      <c r="B34">
        <v>0.25</v>
      </c>
      <c r="C34">
        <v>0.2</v>
      </c>
      <c r="D34">
        <v>0.15</v>
      </c>
      <c r="E34">
        <v>0.1</v>
      </c>
    </row>
    <row r="35" spans="1:5" x14ac:dyDescent="0.25">
      <c r="A35">
        <v>54</v>
      </c>
      <c r="B35">
        <v>0.25</v>
      </c>
      <c r="C35">
        <v>0.2</v>
      </c>
      <c r="D35">
        <v>0.15</v>
      </c>
      <c r="E35">
        <v>0.1</v>
      </c>
    </row>
    <row r="36" spans="1:5" x14ac:dyDescent="0.25">
      <c r="A36">
        <v>55</v>
      </c>
      <c r="B36">
        <v>0.25</v>
      </c>
      <c r="C36">
        <v>0.2</v>
      </c>
      <c r="D36">
        <v>0.15</v>
      </c>
      <c r="E36">
        <v>0.1</v>
      </c>
    </row>
    <row r="37" spans="1:5" x14ac:dyDescent="0.25">
      <c r="A37">
        <v>56</v>
      </c>
      <c r="B37">
        <v>0.25</v>
      </c>
      <c r="C37">
        <v>0.2</v>
      </c>
      <c r="D37">
        <v>0.15</v>
      </c>
      <c r="E37">
        <v>0.1</v>
      </c>
    </row>
    <row r="38" spans="1:5" x14ac:dyDescent="0.25">
      <c r="A38">
        <v>57</v>
      </c>
      <c r="B38">
        <v>0.25</v>
      </c>
      <c r="C38">
        <v>0.2</v>
      </c>
      <c r="D38">
        <v>0.15</v>
      </c>
      <c r="E38">
        <v>0.1</v>
      </c>
    </row>
    <row r="39" spans="1:5" x14ac:dyDescent="0.25">
      <c r="A39">
        <v>58</v>
      </c>
      <c r="B39">
        <v>0.25</v>
      </c>
      <c r="C39">
        <v>0.2</v>
      </c>
      <c r="D39">
        <v>0.15</v>
      </c>
      <c r="E39">
        <v>0.1</v>
      </c>
    </row>
    <row r="40" spans="1:5" x14ac:dyDescent="0.25">
      <c r="A40">
        <v>59</v>
      </c>
      <c r="B40">
        <v>0.25</v>
      </c>
      <c r="C40">
        <v>0.2</v>
      </c>
      <c r="D40">
        <v>0.15</v>
      </c>
      <c r="E40">
        <v>0.1</v>
      </c>
    </row>
    <row r="41" spans="1:5" x14ac:dyDescent="0.25">
      <c r="A41">
        <v>60</v>
      </c>
      <c r="B41">
        <v>0.25</v>
      </c>
      <c r="C41">
        <v>0.2</v>
      </c>
      <c r="D41">
        <v>0.15</v>
      </c>
      <c r="E41">
        <v>0.1</v>
      </c>
    </row>
    <row r="42" spans="1:5" x14ac:dyDescent="0.25">
      <c r="A42">
        <v>61</v>
      </c>
      <c r="B42">
        <v>0.25</v>
      </c>
      <c r="C42">
        <v>0.2</v>
      </c>
      <c r="D42">
        <v>0.1</v>
      </c>
      <c r="E42">
        <v>0.1</v>
      </c>
    </row>
    <row r="43" spans="1:5" x14ac:dyDescent="0.25">
      <c r="A43">
        <v>62</v>
      </c>
      <c r="B43">
        <v>0.25</v>
      </c>
      <c r="C43">
        <v>0.2</v>
      </c>
      <c r="D43">
        <v>0.1</v>
      </c>
      <c r="E43">
        <v>0.1</v>
      </c>
    </row>
    <row r="44" spans="1:5" x14ac:dyDescent="0.25">
      <c r="A44">
        <v>63</v>
      </c>
      <c r="B44">
        <v>0.25</v>
      </c>
      <c r="C44">
        <v>0.2</v>
      </c>
      <c r="D44">
        <v>0.1</v>
      </c>
      <c r="E44">
        <v>0.1</v>
      </c>
    </row>
    <row r="45" spans="1:5" x14ac:dyDescent="0.25">
      <c r="A45">
        <v>64</v>
      </c>
      <c r="B45">
        <v>0.25</v>
      </c>
      <c r="C45">
        <v>0.2</v>
      </c>
      <c r="D45">
        <v>0.1</v>
      </c>
      <c r="E45">
        <v>0.1</v>
      </c>
    </row>
    <row r="46" spans="1:5" x14ac:dyDescent="0.25">
      <c r="A46">
        <v>65</v>
      </c>
      <c r="B46">
        <v>0.25</v>
      </c>
      <c r="C46">
        <v>0.2</v>
      </c>
      <c r="D46">
        <v>0.1</v>
      </c>
      <c r="E46">
        <v>0.1</v>
      </c>
    </row>
    <row r="47" spans="1:5" x14ac:dyDescent="0.25">
      <c r="A47">
        <v>66</v>
      </c>
      <c r="B47">
        <v>0.25</v>
      </c>
      <c r="C47">
        <v>0.2</v>
      </c>
      <c r="D47">
        <v>0.05</v>
      </c>
      <c r="E47">
        <v>0.05</v>
      </c>
    </row>
    <row r="48" spans="1:5" x14ac:dyDescent="0.25">
      <c r="A48">
        <v>67</v>
      </c>
      <c r="B48">
        <v>0.25</v>
      </c>
      <c r="C48">
        <v>0.2</v>
      </c>
      <c r="D48">
        <v>0.05</v>
      </c>
      <c r="E48">
        <v>0.05</v>
      </c>
    </row>
    <row r="49" spans="1:5" x14ac:dyDescent="0.25">
      <c r="A49">
        <v>68</v>
      </c>
      <c r="B49">
        <v>0.25</v>
      </c>
      <c r="C49">
        <v>0.2</v>
      </c>
      <c r="D49">
        <v>0.05</v>
      </c>
      <c r="E49">
        <v>0.05</v>
      </c>
    </row>
    <row r="50" spans="1:5" x14ac:dyDescent="0.25">
      <c r="A50">
        <v>69</v>
      </c>
      <c r="B50">
        <v>0.25</v>
      </c>
      <c r="C50">
        <v>0.2</v>
      </c>
      <c r="D50">
        <v>0.05</v>
      </c>
      <c r="E50">
        <v>0.05</v>
      </c>
    </row>
    <row r="51" spans="1:5" x14ac:dyDescent="0.25">
      <c r="A51">
        <v>70</v>
      </c>
      <c r="B51">
        <v>0.25</v>
      </c>
      <c r="C51">
        <v>0.2</v>
      </c>
      <c r="D51">
        <v>0.05</v>
      </c>
      <c r="E51">
        <v>0.05</v>
      </c>
    </row>
    <row r="52" spans="1:5" x14ac:dyDescent="0.25">
      <c r="A52">
        <v>71</v>
      </c>
      <c r="B52">
        <v>0.15</v>
      </c>
      <c r="C52">
        <v>0.1</v>
      </c>
      <c r="D52">
        <v>0.05</v>
      </c>
      <c r="E52">
        <v>0.05</v>
      </c>
    </row>
    <row r="53" spans="1:5" x14ac:dyDescent="0.25">
      <c r="A53">
        <v>72</v>
      </c>
      <c r="B53">
        <v>0.15</v>
      </c>
      <c r="C53">
        <v>0.1</v>
      </c>
      <c r="D53">
        <v>0.05</v>
      </c>
      <c r="E53">
        <v>0.05</v>
      </c>
    </row>
    <row r="54" spans="1:5" x14ac:dyDescent="0.25">
      <c r="A54">
        <v>73</v>
      </c>
      <c r="B54">
        <v>0.15</v>
      </c>
      <c r="C54">
        <v>0.1</v>
      </c>
      <c r="D54">
        <v>0.05</v>
      </c>
      <c r="E54">
        <v>0.05</v>
      </c>
    </row>
    <row r="55" spans="1:5" x14ac:dyDescent="0.25">
      <c r="A55">
        <v>74</v>
      </c>
      <c r="B55">
        <v>0.15</v>
      </c>
      <c r="C55">
        <v>0.1</v>
      </c>
      <c r="D55">
        <v>0.05</v>
      </c>
      <c r="E55">
        <v>0.05</v>
      </c>
    </row>
    <row r="56" spans="1:5" x14ac:dyDescent="0.25">
      <c r="A56">
        <v>75</v>
      </c>
      <c r="B56">
        <v>0.15</v>
      </c>
      <c r="C56">
        <v>0.1</v>
      </c>
      <c r="D56">
        <v>0.05</v>
      </c>
      <c r="E56">
        <v>0.05</v>
      </c>
    </row>
    <row r="57" spans="1:5" x14ac:dyDescent="0.25">
      <c r="A57">
        <v>76</v>
      </c>
      <c r="B57">
        <v>0.1</v>
      </c>
      <c r="C57">
        <v>0.05</v>
      </c>
      <c r="D57">
        <v>0.01</v>
      </c>
      <c r="E57">
        <v>0.01</v>
      </c>
    </row>
    <row r="58" spans="1:5" x14ac:dyDescent="0.25">
      <c r="A58">
        <v>77</v>
      </c>
      <c r="B58">
        <v>0.1</v>
      </c>
      <c r="C58">
        <v>0.05</v>
      </c>
      <c r="D58">
        <v>0.01</v>
      </c>
      <c r="E58">
        <v>0.01</v>
      </c>
    </row>
    <row r="59" spans="1:5" x14ac:dyDescent="0.25">
      <c r="A59">
        <v>78</v>
      </c>
      <c r="B59">
        <v>0.1</v>
      </c>
      <c r="C59">
        <v>0.05</v>
      </c>
      <c r="D59">
        <v>0.01</v>
      </c>
      <c r="E59">
        <v>0.01</v>
      </c>
    </row>
    <row r="60" spans="1:5" x14ac:dyDescent="0.25">
      <c r="A60">
        <v>79</v>
      </c>
      <c r="B60">
        <v>0.1</v>
      </c>
      <c r="C60">
        <v>0.05</v>
      </c>
      <c r="D60">
        <v>0.01</v>
      </c>
      <c r="E60">
        <v>0.01</v>
      </c>
    </row>
    <row r="61" spans="1:5" x14ac:dyDescent="0.25">
      <c r="A61">
        <v>80</v>
      </c>
      <c r="B61">
        <v>0.1</v>
      </c>
      <c r="C61">
        <v>0.05</v>
      </c>
      <c r="D61">
        <v>0.01</v>
      </c>
      <c r="E61">
        <v>0.01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154CC-123F-48B3-BC04-E18D8395A5F3}">
  <dimension ref="A1:AB61"/>
  <sheetViews>
    <sheetView zoomScale="60" zoomScaleNormal="60" workbookViewId="0">
      <selection activeCell="B2" sqref="B2:M61"/>
    </sheetView>
  </sheetViews>
  <sheetFormatPr defaultRowHeight="15" x14ac:dyDescent="0.25"/>
  <cols>
    <col min="1" max="1" width="11.28515625" customWidth="1"/>
    <col min="2" max="15" width="20.7109375" customWidth="1"/>
    <col min="19" max="28" width="15.7109375" customWidth="1"/>
  </cols>
  <sheetData>
    <row r="1" spans="1:28" s="173" customFormat="1" ht="30" x14ac:dyDescent="0.25">
      <c r="A1" s="172" t="s">
        <v>135</v>
      </c>
      <c r="B1" s="192" t="s">
        <v>224</v>
      </c>
      <c r="C1" s="192" t="s">
        <v>225</v>
      </c>
      <c r="D1" s="192" t="s">
        <v>176</v>
      </c>
      <c r="E1" s="193" t="s">
        <v>175</v>
      </c>
      <c r="F1" s="194" t="s">
        <v>177</v>
      </c>
      <c r="G1" s="193" t="s">
        <v>178</v>
      </c>
      <c r="H1" s="194" t="s">
        <v>179</v>
      </c>
      <c r="I1" s="193" t="s">
        <v>200</v>
      </c>
      <c r="J1" s="194" t="s">
        <v>180</v>
      </c>
      <c r="K1" s="193" t="s">
        <v>181</v>
      </c>
      <c r="L1" s="194" t="s">
        <v>182</v>
      </c>
      <c r="M1" s="193" t="s">
        <v>201</v>
      </c>
    </row>
    <row r="2" spans="1:28" x14ac:dyDescent="0.25">
      <c r="A2">
        <v>21</v>
      </c>
      <c r="B2" s="183">
        <f>INDEX($Q$6:$AB$17, MATCH($A2, $N$5:$N$17, 1), MATCH(B$1, $Q$4:$AB$4, 0))/100</f>
        <v>0</v>
      </c>
      <c r="C2" s="183">
        <f t="shared" ref="C2:M17" si="0">INDEX($Q$6:$AB$17, MATCH($A2, $N$5:$N$17, 1), MATCH(C$1, $Q$4:$AB$4, 0))/100</f>
        <v>0</v>
      </c>
      <c r="D2" s="183">
        <f t="shared" si="0"/>
        <v>0</v>
      </c>
      <c r="E2" s="189">
        <f t="shared" si="0"/>
        <v>0</v>
      </c>
      <c r="F2" s="184">
        <f t="shared" si="0"/>
        <v>0.4</v>
      </c>
      <c r="G2" s="189">
        <f t="shared" si="0"/>
        <v>0.4</v>
      </c>
      <c r="H2" s="184">
        <f t="shared" si="0"/>
        <v>0.4</v>
      </c>
      <c r="I2" s="189">
        <f t="shared" si="0"/>
        <v>0.4</v>
      </c>
      <c r="J2" s="184">
        <f t="shared" si="0"/>
        <v>0.1</v>
      </c>
      <c r="K2" s="189">
        <f t="shared" si="0"/>
        <v>0.12</v>
      </c>
      <c r="L2" s="184">
        <f t="shared" si="0"/>
        <v>0.12</v>
      </c>
      <c r="M2" s="189">
        <f t="shared" si="0"/>
        <v>0.14000000000000001</v>
      </c>
      <c r="P2" t="s">
        <v>199</v>
      </c>
    </row>
    <row r="3" spans="1:28" x14ac:dyDescent="0.25">
      <c r="A3">
        <v>22</v>
      </c>
      <c r="B3" s="185">
        <f t="shared" ref="B3:M18" si="1">INDEX($Q$6:$AB$17, MATCH($A3, $N$5:$N$17, 1), MATCH(B$1, $Q$4:$AB$4, 0))/100</f>
        <v>0</v>
      </c>
      <c r="C3" s="185">
        <f t="shared" si="0"/>
        <v>0</v>
      </c>
      <c r="D3" s="185">
        <f t="shared" si="0"/>
        <v>0</v>
      </c>
      <c r="E3" s="190">
        <f t="shared" si="0"/>
        <v>0</v>
      </c>
      <c r="F3" s="186">
        <f t="shared" si="0"/>
        <v>0.4</v>
      </c>
      <c r="G3" s="190">
        <f t="shared" si="0"/>
        <v>0.4</v>
      </c>
      <c r="H3" s="186">
        <f t="shared" si="0"/>
        <v>0.4</v>
      </c>
      <c r="I3" s="190">
        <f t="shared" si="0"/>
        <v>0.4</v>
      </c>
      <c r="J3" s="186">
        <f t="shared" si="0"/>
        <v>0.1</v>
      </c>
      <c r="K3" s="190">
        <f t="shared" si="0"/>
        <v>0.12</v>
      </c>
      <c r="L3" s="186">
        <f t="shared" si="0"/>
        <v>0.12</v>
      </c>
      <c r="M3" s="190">
        <f t="shared" si="0"/>
        <v>0.14000000000000001</v>
      </c>
      <c r="O3" s="174"/>
      <c r="P3" s="175" t="s">
        <v>184</v>
      </c>
      <c r="Q3" s="182"/>
      <c r="R3" s="182"/>
      <c r="S3" s="182" t="s">
        <v>194</v>
      </c>
      <c r="T3" s="182"/>
      <c r="U3" s="176" t="s">
        <v>197</v>
      </c>
      <c r="V3" s="176"/>
      <c r="W3" s="179" t="s">
        <v>197</v>
      </c>
      <c r="X3" s="179"/>
      <c r="Y3" s="176" t="s">
        <v>198</v>
      </c>
      <c r="Z3" s="176"/>
      <c r="AA3" s="179" t="s">
        <v>198</v>
      </c>
      <c r="AB3" s="179"/>
    </row>
    <row r="4" spans="1:28" ht="60" x14ac:dyDescent="0.25">
      <c r="A4">
        <v>23</v>
      </c>
      <c r="B4" s="185">
        <f t="shared" si="1"/>
        <v>0</v>
      </c>
      <c r="C4" s="185">
        <f t="shared" si="0"/>
        <v>0</v>
      </c>
      <c r="D4" s="185">
        <f t="shared" si="0"/>
        <v>0</v>
      </c>
      <c r="E4" s="190">
        <f t="shared" si="0"/>
        <v>0</v>
      </c>
      <c r="F4" s="186">
        <f t="shared" si="0"/>
        <v>0.4</v>
      </c>
      <c r="G4" s="190">
        <f t="shared" si="0"/>
        <v>0.4</v>
      </c>
      <c r="H4" s="186">
        <f t="shared" si="0"/>
        <v>0.4</v>
      </c>
      <c r="I4" s="190">
        <f t="shared" si="0"/>
        <v>0.4</v>
      </c>
      <c r="J4" s="186">
        <f t="shared" si="0"/>
        <v>0.1</v>
      </c>
      <c r="K4" s="190">
        <f t="shared" si="0"/>
        <v>0.12</v>
      </c>
      <c r="L4" s="186">
        <f t="shared" si="0"/>
        <v>0.12</v>
      </c>
      <c r="M4" s="190">
        <f t="shared" si="0"/>
        <v>0.14000000000000001</v>
      </c>
      <c r="O4" s="174"/>
      <c r="P4" s="181" t="s">
        <v>185</v>
      </c>
      <c r="Q4" s="173" t="s">
        <v>224</v>
      </c>
      <c r="R4" s="173" t="s">
        <v>225</v>
      </c>
      <c r="S4" s="173" t="s">
        <v>176</v>
      </c>
      <c r="T4" s="173" t="s">
        <v>175</v>
      </c>
      <c r="U4" s="173" t="s">
        <v>177</v>
      </c>
      <c r="V4" s="173" t="s">
        <v>178</v>
      </c>
      <c r="W4" s="173" t="s">
        <v>179</v>
      </c>
      <c r="X4" s="173" t="s">
        <v>200</v>
      </c>
      <c r="Y4" s="173" t="s">
        <v>180</v>
      </c>
      <c r="Z4" s="173" t="s">
        <v>181</v>
      </c>
      <c r="AA4" s="173" t="s">
        <v>182</v>
      </c>
      <c r="AB4" s="173" t="s">
        <v>201</v>
      </c>
    </row>
    <row r="5" spans="1:28" x14ac:dyDescent="0.25">
      <c r="A5">
        <v>24</v>
      </c>
      <c r="B5" s="185">
        <f t="shared" si="1"/>
        <v>0</v>
      </c>
      <c r="C5" s="185">
        <f t="shared" si="0"/>
        <v>0</v>
      </c>
      <c r="D5" s="185">
        <f t="shared" si="0"/>
        <v>0</v>
      </c>
      <c r="E5" s="190">
        <f t="shared" si="0"/>
        <v>0</v>
      </c>
      <c r="F5" s="186">
        <f t="shared" si="0"/>
        <v>0.4</v>
      </c>
      <c r="G5" s="190">
        <f t="shared" si="0"/>
        <v>0.4</v>
      </c>
      <c r="H5" s="186">
        <f t="shared" si="0"/>
        <v>0.4</v>
      </c>
      <c r="I5" s="190">
        <f t="shared" si="0"/>
        <v>0.4</v>
      </c>
      <c r="J5" s="186">
        <f t="shared" si="0"/>
        <v>0.1</v>
      </c>
      <c r="K5" s="190">
        <f t="shared" si="0"/>
        <v>0.12</v>
      </c>
      <c r="L5" s="186">
        <f t="shared" si="0"/>
        <v>0.12</v>
      </c>
      <c r="M5" s="190">
        <f t="shared" si="0"/>
        <v>0.14000000000000001</v>
      </c>
      <c r="N5">
        <f>_xlfn.NUMBERVALUE(LEFT(P6, 2))</f>
        <v>21</v>
      </c>
      <c r="O5" s="174"/>
      <c r="P5" s="175"/>
      <c r="Q5" s="179" t="s">
        <v>195</v>
      </c>
      <c r="R5" s="179" t="s">
        <v>196</v>
      </c>
      <c r="S5" s="179" t="s">
        <v>195</v>
      </c>
      <c r="T5" s="179" t="s">
        <v>196</v>
      </c>
      <c r="U5" s="176" t="s">
        <v>195</v>
      </c>
      <c r="V5" s="176" t="s">
        <v>196</v>
      </c>
      <c r="W5" s="180" t="s">
        <v>195</v>
      </c>
      <c r="X5" s="180" t="s">
        <v>196</v>
      </c>
      <c r="Y5" s="176" t="s">
        <v>195</v>
      </c>
      <c r="Z5" s="176" t="s">
        <v>196</v>
      </c>
      <c r="AA5" s="180" t="s">
        <v>195</v>
      </c>
      <c r="AB5" s="180" t="s">
        <v>196</v>
      </c>
    </row>
    <row r="6" spans="1:28" x14ac:dyDescent="0.25">
      <c r="A6">
        <v>25</v>
      </c>
      <c r="B6" s="187">
        <f t="shared" si="1"/>
        <v>0</v>
      </c>
      <c r="C6" s="187">
        <f t="shared" si="0"/>
        <v>0</v>
      </c>
      <c r="D6" s="187">
        <f t="shared" si="0"/>
        <v>0</v>
      </c>
      <c r="E6" s="191">
        <f t="shared" si="0"/>
        <v>0</v>
      </c>
      <c r="F6" s="188">
        <f t="shared" si="0"/>
        <v>0.4</v>
      </c>
      <c r="G6" s="191">
        <f t="shared" si="0"/>
        <v>0.4</v>
      </c>
      <c r="H6" s="188">
        <f t="shared" si="0"/>
        <v>0.4</v>
      </c>
      <c r="I6" s="191">
        <f t="shared" si="0"/>
        <v>0.4</v>
      </c>
      <c r="J6" s="188">
        <f t="shared" si="0"/>
        <v>0.1</v>
      </c>
      <c r="K6" s="191">
        <f t="shared" si="0"/>
        <v>0.12</v>
      </c>
      <c r="L6" s="188">
        <f t="shared" si="0"/>
        <v>0.12</v>
      </c>
      <c r="M6" s="191">
        <f t="shared" si="0"/>
        <v>0.14000000000000001</v>
      </c>
      <c r="N6">
        <f t="shared" ref="N6:N16" si="2">_xlfn.NUMBERVALUE(LEFT(P7, 2))</f>
        <v>26</v>
      </c>
      <c r="O6" s="265" t="s">
        <v>183</v>
      </c>
      <c r="P6" s="175" t="s">
        <v>186</v>
      </c>
      <c r="Q6" s="177">
        <v>0</v>
      </c>
      <c r="R6" s="177">
        <v>0</v>
      </c>
      <c r="S6" s="177">
        <v>0</v>
      </c>
      <c r="T6" s="177">
        <v>0</v>
      </c>
      <c r="U6" s="178">
        <v>40</v>
      </c>
      <c r="V6" s="178">
        <v>40</v>
      </c>
      <c r="W6" s="178">
        <v>40</v>
      </c>
      <c r="X6" s="178">
        <v>40</v>
      </c>
      <c r="Y6" s="178">
        <v>10</v>
      </c>
      <c r="Z6" s="178">
        <v>12</v>
      </c>
      <c r="AA6" s="178">
        <v>12</v>
      </c>
      <c r="AB6" s="178">
        <v>14</v>
      </c>
    </row>
    <row r="7" spans="1:28" x14ac:dyDescent="0.25">
      <c r="A7">
        <v>26</v>
      </c>
      <c r="B7" s="183">
        <f t="shared" si="1"/>
        <v>0</v>
      </c>
      <c r="C7" s="183">
        <f t="shared" si="0"/>
        <v>0</v>
      </c>
      <c r="D7" s="183">
        <f t="shared" si="0"/>
        <v>0</v>
      </c>
      <c r="E7" s="189">
        <f t="shared" si="0"/>
        <v>0</v>
      </c>
      <c r="F7" s="184">
        <f t="shared" si="0"/>
        <v>0.4</v>
      </c>
      <c r="G7" s="189">
        <f t="shared" si="0"/>
        <v>0.4</v>
      </c>
      <c r="H7" s="184">
        <f t="shared" si="0"/>
        <v>0.4</v>
      </c>
      <c r="I7" s="189">
        <f t="shared" si="0"/>
        <v>0.4</v>
      </c>
      <c r="J7" s="184">
        <f t="shared" si="0"/>
        <v>0.14000000000000001</v>
      </c>
      <c r="K7" s="189">
        <f t="shared" si="0"/>
        <v>0.18</v>
      </c>
      <c r="L7" s="184">
        <f t="shared" si="0"/>
        <v>0.14000000000000001</v>
      </c>
      <c r="M7" s="189">
        <f t="shared" si="0"/>
        <v>0.16</v>
      </c>
      <c r="N7">
        <f t="shared" si="2"/>
        <v>31</v>
      </c>
      <c r="O7" s="265"/>
      <c r="P7" s="175" t="s">
        <v>187</v>
      </c>
      <c r="Q7" s="177">
        <v>0</v>
      </c>
      <c r="R7" s="177">
        <v>0</v>
      </c>
      <c r="S7" s="177">
        <v>0</v>
      </c>
      <c r="T7" s="177">
        <v>0</v>
      </c>
      <c r="U7" s="178">
        <v>40</v>
      </c>
      <c r="V7" s="178">
        <v>40</v>
      </c>
      <c r="W7" s="178">
        <v>40</v>
      </c>
      <c r="X7" s="178">
        <v>40</v>
      </c>
      <c r="Y7" s="178">
        <v>14</v>
      </c>
      <c r="Z7" s="178">
        <v>18</v>
      </c>
      <c r="AA7" s="178">
        <v>14</v>
      </c>
      <c r="AB7" s="178">
        <v>16</v>
      </c>
    </row>
    <row r="8" spans="1:28" x14ac:dyDescent="0.25">
      <c r="A8">
        <v>27</v>
      </c>
      <c r="B8" s="185">
        <f t="shared" si="1"/>
        <v>0</v>
      </c>
      <c r="C8" s="185">
        <f t="shared" si="0"/>
        <v>0</v>
      </c>
      <c r="D8" s="185">
        <f t="shared" si="0"/>
        <v>0</v>
      </c>
      <c r="E8" s="190">
        <f t="shared" si="0"/>
        <v>0</v>
      </c>
      <c r="F8" s="186">
        <f t="shared" si="0"/>
        <v>0.4</v>
      </c>
      <c r="G8" s="190">
        <f t="shared" si="0"/>
        <v>0.4</v>
      </c>
      <c r="H8" s="186">
        <f t="shared" si="0"/>
        <v>0.4</v>
      </c>
      <c r="I8" s="190">
        <f t="shared" si="0"/>
        <v>0.4</v>
      </c>
      <c r="J8" s="186">
        <f t="shared" si="0"/>
        <v>0.14000000000000001</v>
      </c>
      <c r="K8" s="190">
        <f t="shared" si="0"/>
        <v>0.18</v>
      </c>
      <c r="L8" s="186">
        <f t="shared" si="0"/>
        <v>0.14000000000000001</v>
      </c>
      <c r="M8" s="190">
        <f t="shared" si="0"/>
        <v>0.16</v>
      </c>
      <c r="N8">
        <f t="shared" si="2"/>
        <v>36</v>
      </c>
      <c r="O8" s="265"/>
      <c r="P8" s="175" t="s">
        <v>188</v>
      </c>
      <c r="Q8" s="178">
        <v>40</v>
      </c>
      <c r="R8" s="178">
        <v>40</v>
      </c>
      <c r="S8" s="178">
        <v>40</v>
      </c>
      <c r="T8" s="178">
        <v>40</v>
      </c>
      <c r="U8" s="178">
        <v>40</v>
      </c>
      <c r="V8" s="178">
        <v>40</v>
      </c>
      <c r="W8" s="178">
        <v>36</v>
      </c>
      <c r="X8" s="178">
        <v>40</v>
      </c>
      <c r="Y8" s="178">
        <v>14</v>
      </c>
      <c r="Z8" s="178">
        <v>18</v>
      </c>
      <c r="AA8" s="178">
        <v>14</v>
      </c>
      <c r="AB8" s="178">
        <v>16</v>
      </c>
    </row>
    <row r="9" spans="1:28" x14ac:dyDescent="0.25">
      <c r="A9">
        <v>28</v>
      </c>
      <c r="B9" s="185">
        <f t="shared" si="1"/>
        <v>0</v>
      </c>
      <c r="C9" s="185">
        <f t="shared" si="0"/>
        <v>0</v>
      </c>
      <c r="D9" s="185">
        <f t="shared" si="0"/>
        <v>0</v>
      </c>
      <c r="E9" s="190">
        <f t="shared" si="0"/>
        <v>0</v>
      </c>
      <c r="F9" s="186">
        <f t="shared" si="0"/>
        <v>0.4</v>
      </c>
      <c r="G9" s="190">
        <f t="shared" si="0"/>
        <v>0.4</v>
      </c>
      <c r="H9" s="186">
        <f t="shared" si="0"/>
        <v>0.4</v>
      </c>
      <c r="I9" s="190">
        <f t="shared" si="0"/>
        <v>0.4</v>
      </c>
      <c r="J9" s="186">
        <f t="shared" si="0"/>
        <v>0.14000000000000001</v>
      </c>
      <c r="K9" s="190">
        <f t="shared" si="0"/>
        <v>0.18</v>
      </c>
      <c r="L9" s="186">
        <f t="shared" si="0"/>
        <v>0.14000000000000001</v>
      </c>
      <c r="M9" s="190">
        <f t="shared" si="0"/>
        <v>0.16</v>
      </c>
      <c r="N9">
        <f t="shared" si="2"/>
        <v>41</v>
      </c>
      <c r="O9" s="265"/>
      <c r="P9" s="175" t="s">
        <v>189</v>
      </c>
      <c r="Q9" s="178">
        <v>40</v>
      </c>
      <c r="R9" s="178">
        <v>40</v>
      </c>
      <c r="S9" s="178">
        <v>40</v>
      </c>
      <c r="T9" s="178">
        <v>40</v>
      </c>
      <c r="U9" s="178">
        <v>40</v>
      </c>
      <c r="V9" s="178">
        <v>40</v>
      </c>
      <c r="W9" s="178">
        <v>34</v>
      </c>
      <c r="X9" s="178">
        <v>40</v>
      </c>
      <c r="Y9" s="178">
        <v>14</v>
      </c>
      <c r="Z9" s="178">
        <v>18</v>
      </c>
      <c r="AA9" s="178">
        <v>16</v>
      </c>
      <c r="AB9" s="178">
        <v>22</v>
      </c>
    </row>
    <row r="10" spans="1:28" x14ac:dyDescent="0.25">
      <c r="A10">
        <v>29</v>
      </c>
      <c r="B10" s="185">
        <f t="shared" si="1"/>
        <v>0</v>
      </c>
      <c r="C10" s="185">
        <f t="shared" si="0"/>
        <v>0</v>
      </c>
      <c r="D10" s="185">
        <f t="shared" si="0"/>
        <v>0</v>
      </c>
      <c r="E10" s="190">
        <f t="shared" si="0"/>
        <v>0</v>
      </c>
      <c r="F10" s="186">
        <f t="shared" si="0"/>
        <v>0.4</v>
      </c>
      <c r="G10" s="190">
        <f t="shared" si="0"/>
        <v>0.4</v>
      </c>
      <c r="H10" s="186">
        <f t="shared" si="0"/>
        <v>0.4</v>
      </c>
      <c r="I10" s="190">
        <f t="shared" si="0"/>
        <v>0.4</v>
      </c>
      <c r="J10" s="186">
        <f t="shared" si="0"/>
        <v>0.14000000000000001</v>
      </c>
      <c r="K10" s="190">
        <f t="shared" si="0"/>
        <v>0.18</v>
      </c>
      <c r="L10" s="186">
        <f t="shared" si="0"/>
        <v>0.14000000000000001</v>
      </c>
      <c r="M10" s="190">
        <f t="shared" si="0"/>
        <v>0.16</v>
      </c>
      <c r="N10">
        <f t="shared" si="2"/>
        <v>46</v>
      </c>
      <c r="O10" s="265"/>
      <c r="P10" s="175" t="s">
        <v>190</v>
      </c>
      <c r="Q10" s="178">
        <v>40</v>
      </c>
      <c r="R10" s="178">
        <v>40</v>
      </c>
      <c r="S10" s="178">
        <v>40</v>
      </c>
      <c r="T10" s="178">
        <v>40</v>
      </c>
      <c r="U10" s="178">
        <v>40</v>
      </c>
      <c r="V10" s="178">
        <v>40</v>
      </c>
      <c r="W10" s="178">
        <v>30</v>
      </c>
      <c r="X10" s="178">
        <v>40</v>
      </c>
      <c r="Y10" s="178">
        <v>16</v>
      </c>
      <c r="Z10" s="178">
        <v>22</v>
      </c>
      <c r="AA10" s="178">
        <v>16</v>
      </c>
      <c r="AB10" s="178">
        <v>22</v>
      </c>
    </row>
    <row r="11" spans="1:28" x14ac:dyDescent="0.25">
      <c r="A11">
        <v>30</v>
      </c>
      <c r="B11" s="187">
        <f t="shared" si="1"/>
        <v>0</v>
      </c>
      <c r="C11" s="187">
        <f t="shared" si="0"/>
        <v>0</v>
      </c>
      <c r="D11" s="187">
        <f t="shared" si="0"/>
        <v>0</v>
      </c>
      <c r="E11" s="191">
        <f t="shared" si="0"/>
        <v>0</v>
      </c>
      <c r="F11" s="188">
        <f t="shared" si="0"/>
        <v>0.4</v>
      </c>
      <c r="G11" s="191">
        <f t="shared" si="0"/>
        <v>0.4</v>
      </c>
      <c r="H11" s="188">
        <f t="shared" si="0"/>
        <v>0.4</v>
      </c>
      <c r="I11" s="191">
        <f t="shared" si="0"/>
        <v>0.4</v>
      </c>
      <c r="J11" s="188">
        <f t="shared" si="0"/>
        <v>0.14000000000000001</v>
      </c>
      <c r="K11" s="191">
        <f t="shared" si="0"/>
        <v>0.18</v>
      </c>
      <c r="L11" s="188">
        <f t="shared" si="0"/>
        <v>0.14000000000000001</v>
      </c>
      <c r="M11" s="191">
        <f t="shared" si="0"/>
        <v>0.16</v>
      </c>
      <c r="N11">
        <f t="shared" si="2"/>
        <v>51</v>
      </c>
      <c r="O11" s="265"/>
      <c r="P11" s="175" t="s">
        <v>191</v>
      </c>
      <c r="Q11" s="178">
        <v>40</v>
      </c>
      <c r="R11" s="178">
        <v>40</v>
      </c>
      <c r="S11" s="178">
        <v>40</v>
      </c>
      <c r="T11" s="178">
        <v>40</v>
      </c>
      <c r="U11" s="178">
        <v>40</v>
      </c>
      <c r="V11" s="178">
        <v>40</v>
      </c>
      <c r="W11" s="178">
        <v>30</v>
      </c>
      <c r="X11" s="178">
        <v>40</v>
      </c>
      <c r="Y11" s="178">
        <v>16</v>
      </c>
      <c r="Z11" s="178">
        <v>24</v>
      </c>
      <c r="AA11" s="178">
        <v>18</v>
      </c>
      <c r="AB11" s="178">
        <v>24</v>
      </c>
    </row>
    <row r="12" spans="1:28" x14ac:dyDescent="0.25">
      <c r="A12">
        <v>31</v>
      </c>
      <c r="B12" s="183">
        <f t="shared" si="1"/>
        <v>0.4</v>
      </c>
      <c r="C12" s="183">
        <f t="shared" si="0"/>
        <v>0.4</v>
      </c>
      <c r="D12" s="183">
        <f t="shared" si="0"/>
        <v>0.4</v>
      </c>
      <c r="E12" s="189">
        <f t="shared" si="0"/>
        <v>0.4</v>
      </c>
      <c r="F12" s="184">
        <f t="shared" si="0"/>
        <v>0.4</v>
      </c>
      <c r="G12" s="189">
        <f t="shared" si="0"/>
        <v>0.4</v>
      </c>
      <c r="H12" s="184">
        <f t="shared" si="0"/>
        <v>0.36</v>
      </c>
      <c r="I12" s="189">
        <f t="shared" si="0"/>
        <v>0.4</v>
      </c>
      <c r="J12" s="184">
        <f t="shared" si="0"/>
        <v>0.14000000000000001</v>
      </c>
      <c r="K12" s="189">
        <f t="shared" si="0"/>
        <v>0.18</v>
      </c>
      <c r="L12" s="184">
        <f t="shared" si="0"/>
        <v>0.14000000000000001</v>
      </c>
      <c r="M12" s="189">
        <f t="shared" si="0"/>
        <v>0.16</v>
      </c>
      <c r="N12">
        <f t="shared" si="2"/>
        <v>56</v>
      </c>
      <c r="O12" s="265"/>
      <c r="P12" s="175" t="s">
        <v>192</v>
      </c>
      <c r="Q12" s="178">
        <v>36</v>
      </c>
      <c r="R12" s="178">
        <v>36</v>
      </c>
      <c r="S12" s="178">
        <v>36</v>
      </c>
      <c r="T12" s="178">
        <v>36</v>
      </c>
      <c r="U12" s="178">
        <v>36</v>
      </c>
      <c r="V12" s="178">
        <v>36</v>
      </c>
      <c r="W12" s="178">
        <v>28</v>
      </c>
      <c r="X12" s="178">
        <v>36</v>
      </c>
      <c r="Y12" s="178">
        <v>20</v>
      </c>
      <c r="Z12" s="178">
        <v>22</v>
      </c>
      <c r="AA12" s="178">
        <v>18</v>
      </c>
      <c r="AB12" s="178">
        <v>24</v>
      </c>
    </row>
    <row r="13" spans="1:28" x14ac:dyDescent="0.25">
      <c r="A13">
        <v>32</v>
      </c>
      <c r="B13" s="185">
        <f t="shared" si="1"/>
        <v>0.4</v>
      </c>
      <c r="C13" s="185">
        <f t="shared" si="0"/>
        <v>0.4</v>
      </c>
      <c r="D13" s="185">
        <f t="shared" si="0"/>
        <v>0.4</v>
      </c>
      <c r="E13" s="190">
        <f t="shared" si="0"/>
        <v>0.4</v>
      </c>
      <c r="F13" s="186">
        <f t="shared" si="0"/>
        <v>0.4</v>
      </c>
      <c r="G13" s="190">
        <f t="shared" si="0"/>
        <v>0.4</v>
      </c>
      <c r="H13" s="186">
        <f t="shared" si="0"/>
        <v>0.36</v>
      </c>
      <c r="I13" s="190">
        <f t="shared" si="0"/>
        <v>0.4</v>
      </c>
      <c r="J13" s="186">
        <f t="shared" si="0"/>
        <v>0.14000000000000001</v>
      </c>
      <c r="K13" s="190">
        <f t="shared" si="0"/>
        <v>0.18</v>
      </c>
      <c r="L13" s="186">
        <f t="shared" si="0"/>
        <v>0.14000000000000001</v>
      </c>
      <c r="M13" s="190">
        <f t="shared" si="0"/>
        <v>0.16</v>
      </c>
      <c r="N13">
        <f t="shared" si="2"/>
        <v>61</v>
      </c>
      <c r="O13" s="265"/>
      <c r="P13" s="175" t="s">
        <v>193</v>
      </c>
      <c r="Q13" s="178">
        <v>32</v>
      </c>
      <c r="R13" s="178">
        <v>32</v>
      </c>
      <c r="S13" s="178">
        <v>32</v>
      </c>
      <c r="T13" s="178">
        <v>32</v>
      </c>
      <c r="U13" s="178">
        <v>32</v>
      </c>
      <c r="V13" s="178">
        <v>32</v>
      </c>
      <c r="W13" s="178">
        <v>26</v>
      </c>
      <c r="X13" s="178">
        <v>32</v>
      </c>
      <c r="Y13" s="178">
        <v>16</v>
      </c>
      <c r="Z13" s="178">
        <v>22</v>
      </c>
      <c r="AA13" s="178">
        <v>16</v>
      </c>
      <c r="AB13" s="178">
        <v>22</v>
      </c>
    </row>
    <row r="14" spans="1:28" x14ac:dyDescent="0.25">
      <c r="A14">
        <v>33</v>
      </c>
      <c r="B14" s="185">
        <f t="shared" si="1"/>
        <v>0.4</v>
      </c>
      <c r="C14" s="185">
        <f t="shared" si="0"/>
        <v>0.4</v>
      </c>
      <c r="D14" s="185">
        <f t="shared" si="0"/>
        <v>0.4</v>
      </c>
      <c r="E14" s="190">
        <f t="shared" si="0"/>
        <v>0.4</v>
      </c>
      <c r="F14" s="186">
        <f t="shared" si="0"/>
        <v>0.4</v>
      </c>
      <c r="G14" s="190">
        <f t="shared" si="0"/>
        <v>0.4</v>
      </c>
      <c r="H14" s="186">
        <f t="shared" si="0"/>
        <v>0.36</v>
      </c>
      <c r="I14" s="190">
        <f t="shared" si="0"/>
        <v>0.4</v>
      </c>
      <c r="J14" s="186">
        <f t="shared" si="0"/>
        <v>0.14000000000000001</v>
      </c>
      <c r="K14" s="190">
        <f t="shared" si="0"/>
        <v>0.18</v>
      </c>
      <c r="L14" s="186">
        <f t="shared" si="0"/>
        <v>0.14000000000000001</v>
      </c>
      <c r="M14" s="190">
        <f t="shared" si="0"/>
        <v>0.16</v>
      </c>
      <c r="N14">
        <f t="shared" si="2"/>
        <v>66</v>
      </c>
      <c r="O14" s="265"/>
      <c r="P14" s="175" t="s">
        <v>156</v>
      </c>
      <c r="Q14" s="178">
        <v>30</v>
      </c>
      <c r="R14" s="178">
        <v>30</v>
      </c>
      <c r="S14" s="178">
        <v>26</v>
      </c>
      <c r="T14" s="178">
        <v>30</v>
      </c>
      <c r="U14" s="178">
        <v>30</v>
      </c>
      <c r="V14" s="178">
        <v>30</v>
      </c>
      <c r="W14" s="178">
        <v>20</v>
      </c>
      <c r="X14" s="178">
        <v>30</v>
      </c>
      <c r="Y14" s="178">
        <v>14</v>
      </c>
      <c r="Z14" s="178">
        <v>18</v>
      </c>
      <c r="AA14" s="178">
        <v>12</v>
      </c>
      <c r="AB14" s="178">
        <v>16</v>
      </c>
    </row>
    <row r="15" spans="1:28" x14ac:dyDescent="0.25">
      <c r="A15">
        <v>34</v>
      </c>
      <c r="B15" s="185">
        <f t="shared" si="1"/>
        <v>0.4</v>
      </c>
      <c r="C15" s="185">
        <f t="shared" si="0"/>
        <v>0.4</v>
      </c>
      <c r="D15" s="185">
        <f t="shared" si="0"/>
        <v>0.4</v>
      </c>
      <c r="E15" s="190">
        <f t="shared" si="0"/>
        <v>0.4</v>
      </c>
      <c r="F15" s="186">
        <f t="shared" si="0"/>
        <v>0.4</v>
      </c>
      <c r="G15" s="190">
        <f t="shared" si="0"/>
        <v>0.4</v>
      </c>
      <c r="H15" s="186">
        <f t="shared" si="0"/>
        <v>0.36</v>
      </c>
      <c r="I15" s="190">
        <f t="shared" si="0"/>
        <v>0.4</v>
      </c>
      <c r="J15" s="186">
        <f t="shared" si="0"/>
        <v>0.14000000000000001</v>
      </c>
      <c r="K15" s="190">
        <f t="shared" si="0"/>
        <v>0.18</v>
      </c>
      <c r="L15" s="186">
        <f t="shared" si="0"/>
        <v>0.14000000000000001</v>
      </c>
      <c r="M15" s="190">
        <f t="shared" si="0"/>
        <v>0.16</v>
      </c>
      <c r="N15">
        <f t="shared" si="2"/>
        <v>71</v>
      </c>
      <c r="O15" s="265"/>
      <c r="P15" s="175" t="s">
        <v>157</v>
      </c>
      <c r="Q15" s="178">
        <v>25</v>
      </c>
      <c r="R15" s="178">
        <v>25</v>
      </c>
      <c r="S15" s="178">
        <v>25</v>
      </c>
      <c r="T15" s="178">
        <v>25</v>
      </c>
      <c r="U15" s="178">
        <v>25</v>
      </c>
      <c r="V15" s="178">
        <v>25</v>
      </c>
      <c r="W15" s="178">
        <v>18</v>
      </c>
      <c r="X15" s="178">
        <v>25</v>
      </c>
      <c r="Y15" s="178">
        <v>4</v>
      </c>
      <c r="Z15" s="178">
        <v>10</v>
      </c>
      <c r="AA15" s="178">
        <v>6</v>
      </c>
      <c r="AB15" s="178">
        <v>8</v>
      </c>
    </row>
    <row r="16" spans="1:28" x14ac:dyDescent="0.25">
      <c r="A16">
        <v>35</v>
      </c>
      <c r="B16" s="187">
        <f t="shared" si="1"/>
        <v>0.4</v>
      </c>
      <c r="C16" s="187">
        <f t="shared" si="0"/>
        <v>0.4</v>
      </c>
      <c r="D16" s="187">
        <f t="shared" si="0"/>
        <v>0.4</v>
      </c>
      <c r="E16" s="191">
        <f t="shared" si="0"/>
        <v>0.4</v>
      </c>
      <c r="F16" s="188">
        <f t="shared" si="0"/>
        <v>0.4</v>
      </c>
      <c r="G16" s="191">
        <f t="shared" si="0"/>
        <v>0.4</v>
      </c>
      <c r="H16" s="188">
        <f t="shared" si="0"/>
        <v>0.36</v>
      </c>
      <c r="I16" s="191">
        <f t="shared" si="0"/>
        <v>0.4</v>
      </c>
      <c r="J16" s="188">
        <f t="shared" si="0"/>
        <v>0.14000000000000001</v>
      </c>
      <c r="K16" s="191">
        <f t="shared" si="0"/>
        <v>0.18</v>
      </c>
      <c r="L16" s="188">
        <f t="shared" si="0"/>
        <v>0.14000000000000001</v>
      </c>
      <c r="M16" s="191">
        <f t="shared" si="0"/>
        <v>0.16</v>
      </c>
      <c r="N16">
        <f t="shared" si="2"/>
        <v>76</v>
      </c>
      <c r="O16" s="265"/>
      <c r="P16" s="175" t="s">
        <v>151</v>
      </c>
      <c r="Q16" s="178">
        <v>25</v>
      </c>
      <c r="R16" s="178">
        <v>25</v>
      </c>
      <c r="S16" s="178">
        <v>25</v>
      </c>
      <c r="T16" s="178">
        <v>25</v>
      </c>
      <c r="U16" s="178">
        <v>25</v>
      </c>
      <c r="V16" s="178">
        <v>25</v>
      </c>
      <c r="W16" s="178">
        <v>10</v>
      </c>
      <c r="X16" s="178">
        <v>20</v>
      </c>
      <c r="Y16" s="177">
        <v>0</v>
      </c>
      <c r="Z16" s="178">
        <v>10</v>
      </c>
      <c r="AA16" s="178">
        <v>2</v>
      </c>
      <c r="AB16" s="178">
        <v>4</v>
      </c>
    </row>
    <row r="17" spans="1:28" x14ac:dyDescent="0.25">
      <c r="A17">
        <v>36</v>
      </c>
      <c r="B17" s="183">
        <f t="shared" si="1"/>
        <v>0.4</v>
      </c>
      <c r="C17" s="183">
        <f t="shared" si="0"/>
        <v>0.4</v>
      </c>
      <c r="D17" s="183">
        <f t="shared" si="0"/>
        <v>0.4</v>
      </c>
      <c r="E17" s="189">
        <f t="shared" si="0"/>
        <v>0.4</v>
      </c>
      <c r="F17" s="184">
        <f t="shared" si="0"/>
        <v>0.4</v>
      </c>
      <c r="G17" s="189">
        <f t="shared" si="0"/>
        <v>0.4</v>
      </c>
      <c r="H17" s="184">
        <f t="shared" si="0"/>
        <v>0.34</v>
      </c>
      <c r="I17" s="189">
        <f t="shared" si="0"/>
        <v>0.4</v>
      </c>
      <c r="J17" s="184">
        <f t="shared" si="0"/>
        <v>0.14000000000000001</v>
      </c>
      <c r="K17" s="189">
        <f t="shared" si="0"/>
        <v>0.18</v>
      </c>
      <c r="L17" s="184">
        <f t="shared" si="0"/>
        <v>0.16</v>
      </c>
      <c r="M17" s="189">
        <f t="shared" si="0"/>
        <v>0.22</v>
      </c>
      <c r="N17">
        <v>81</v>
      </c>
      <c r="O17" s="265"/>
      <c r="P17" s="175" t="s">
        <v>152</v>
      </c>
      <c r="Q17" s="178">
        <v>0</v>
      </c>
      <c r="R17" s="178">
        <v>25</v>
      </c>
      <c r="S17" s="178">
        <v>25</v>
      </c>
      <c r="T17" s="178">
        <v>25</v>
      </c>
      <c r="U17" s="178">
        <v>25</v>
      </c>
      <c r="V17" s="177">
        <v>0</v>
      </c>
      <c r="W17" s="178">
        <v>10</v>
      </c>
      <c r="X17" s="178">
        <v>20</v>
      </c>
      <c r="Y17" s="177">
        <v>0</v>
      </c>
      <c r="Z17" s="177">
        <v>0</v>
      </c>
      <c r="AA17" s="178">
        <v>2</v>
      </c>
      <c r="AB17" s="178">
        <v>4</v>
      </c>
    </row>
    <row r="18" spans="1:28" x14ac:dyDescent="0.25">
      <c r="A18">
        <v>37</v>
      </c>
      <c r="B18" s="185">
        <f t="shared" si="1"/>
        <v>0.4</v>
      </c>
      <c r="C18" s="185">
        <f t="shared" si="1"/>
        <v>0.4</v>
      </c>
      <c r="D18" s="185">
        <f t="shared" si="1"/>
        <v>0.4</v>
      </c>
      <c r="E18" s="190">
        <f t="shared" si="1"/>
        <v>0.4</v>
      </c>
      <c r="F18" s="186">
        <f t="shared" si="1"/>
        <v>0.4</v>
      </c>
      <c r="G18" s="190">
        <f t="shared" si="1"/>
        <v>0.4</v>
      </c>
      <c r="H18" s="186">
        <f t="shared" si="1"/>
        <v>0.34</v>
      </c>
      <c r="I18" s="190">
        <f t="shared" si="1"/>
        <v>0.4</v>
      </c>
      <c r="J18" s="186">
        <f t="shared" si="1"/>
        <v>0.14000000000000001</v>
      </c>
      <c r="K18" s="190">
        <f t="shared" si="1"/>
        <v>0.18</v>
      </c>
      <c r="L18" s="186">
        <f t="shared" si="1"/>
        <v>0.16</v>
      </c>
      <c r="M18" s="190">
        <f t="shared" si="1"/>
        <v>0.22</v>
      </c>
    </row>
    <row r="19" spans="1:28" x14ac:dyDescent="0.25">
      <c r="A19">
        <v>38</v>
      </c>
      <c r="B19" s="185">
        <f t="shared" ref="B19:M34" si="3">INDEX($Q$6:$AB$17, MATCH($A19, $N$5:$N$17, 1), MATCH(B$1, $Q$4:$AB$4, 0))/100</f>
        <v>0.4</v>
      </c>
      <c r="C19" s="185">
        <f t="shared" si="3"/>
        <v>0.4</v>
      </c>
      <c r="D19" s="185">
        <f t="shared" si="3"/>
        <v>0.4</v>
      </c>
      <c r="E19" s="190">
        <f t="shared" si="3"/>
        <v>0.4</v>
      </c>
      <c r="F19" s="186">
        <f t="shared" si="3"/>
        <v>0.4</v>
      </c>
      <c r="G19" s="190">
        <f t="shared" si="3"/>
        <v>0.4</v>
      </c>
      <c r="H19" s="186">
        <f t="shared" si="3"/>
        <v>0.34</v>
      </c>
      <c r="I19" s="190">
        <f t="shared" si="3"/>
        <v>0.4</v>
      </c>
      <c r="J19" s="186">
        <f t="shared" si="3"/>
        <v>0.14000000000000001</v>
      </c>
      <c r="K19" s="190">
        <f t="shared" si="3"/>
        <v>0.18</v>
      </c>
      <c r="L19" s="186">
        <f t="shared" si="3"/>
        <v>0.16</v>
      </c>
      <c r="M19" s="190">
        <f t="shared" si="3"/>
        <v>0.22</v>
      </c>
    </row>
    <row r="20" spans="1:28" x14ac:dyDescent="0.25">
      <c r="A20">
        <v>39</v>
      </c>
      <c r="B20" s="185">
        <f t="shared" si="3"/>
        <v>0.4</v>
      </c>
      <c r="C20" s="185">
        <f t="shared" si="3"/>
        <v>0.4</v>
      </c>
      <c r="D20" s="185">
        <f t="shared" si="3"/>
        <v>0.4</v>
      </c>
      <c r="E20" s="190">
        <f t="shared" si="3"/>
        <v>0.4</v>
      </c>
      <c r="F20" s="186">
        <f t="shared" si="3"/>
        <v>0.4</v>
      </c>
      <c r="G20" s="190">
        <f t="shared" si="3"/>
        <v>0.4</v>
      </c>
      <c r="H20" s="186">
        <f t="shared" si="3"/>
        <v>0.34</v>
      </c>
      <c r="I20" s="190">
        <f t="shared" si="3"/>
        <v>0.4</v>
      </c>
      <c r="J20" s="186">
        <f t="shared" si="3"/>
        <v>0.14000000000000001</v>
      </c>
      <c r="K20" s="190">
        <f t="shared" si="3"/>
        <v>0.18</v>
      </c>
      <c r="L20" s="186">
        <f t="shared" si="3"/>
        <v>0.16</v>
      </c>
      <c r="M20" s="190">
        <f t="shared" si="3"/>
        <v>0.22</v>
      </c>
    </row>
    <row r="21" spans="1:28" x14ac:dyDescent="0.25">
      <c r="A21">
        <v>40</v>
      </c>
      <c r="B21" s="187">
        <f t="shared" si="3"/>
        <v>0.4</v>
      </c>
      <c r="C21" s="187">
        <f t="shared" si="3"/>
        <v>0.4</v>
      </c>
      <c r="D21" s="187">
        <f t="shared" si="3"/>
        <v>0.4</v>
      </c>
      <c r="E21" s="191">
        <f t="shared" si="3"/>
        <v>0.4</v>
      </c>
      <c r="F21" s="188">
        <f t="shared" si="3"/>
        <v>0.4</v>
      </c>
      <c r="G21" s="191">
        <f t="shared" si="3"/>
        <v>0.4</v>
      </c>
      <c r="H21" s="188">
        <f t="shared" si="3"/>
        <v>0.34</v>
      </c>
      <c r="I21" s="191">
        <f t="shared" si="3"/>
        <v>0.4</v>
      </c>
      <c r="J21" s="188">
        <f t="shared" si="3"/>
        <v>0.14000000000000001</v>
      </c>
      <c r="K21" s="191">
        <f t="shared" si="3"/>
        <v>0.18</v>
      </c>
      <c r="L21" s="188">
        <f t="shared" si="3"/>
        <v>0.16</v>
      </c>
      <c r="M21" s="191">
        <f t="shared" si="3"/>
        <v>0.22</v>
      </c>
      <c r="P21" s="176" t="s">
        <v>195</v>
      </c>
      <c r="Q21" s="176" t="s">
        <v>196</v>
      </c>
    </row>
    <row r="22" spans="1:28" x14ac:dyDescent="0.25">
      <c r="A22">
        <v>41</v>
      </c>
      <c r="B22" s="183">
        <f t="shared" si="3"/>
        <v>0.4</v>
      </c>
      <c r="C22" s="183">
        <f t="shared" si="3"/>
        <v>0.4</v>
      </c>
      <c r="D22" s="183">
        <f t="shared" si="3"/>
        <v>0.4</v>
      </c>
      <c r="E22" s="189">
        <f t="shared" si="3"/>
        <v>0.4</v>
      </c>
      <c r="F22" s="184">
        <f t="shared" si="3"/>
        <v>0.4</v>
      </c>
      <c r="G22" s="189">
        <f t="shared" si="3"/>
        <v>0.4</v>
      </c>
      <c r="H22" s="184">
        <f t="shared" si="3"/>
        <v>0.3</v>
      </c>
      <c r="I22" s="189">
        <f t="shared" si="3"/>
        <v>0.4</v>
      </c>
      <c r="J22" s="184">
        <f t="shared" si="3"/>
        <v>0.16</v>
      </c>
      <c r="K22" s="189">
        <f t="shared" si="3"/>
        <v>0.22</v>
      </c>
      <c r="L22" s="184">
        <f t="shared" si="3"/>
        <v>0.16</v>
      </c>
      <c r="M22" s="189">
        <f t="shared" si="3"/>
        <v>0.22</v>
      </c>
      <c r="P22" s="177">
        <v>0</v>
      </c>
      <c r="Q22" s="177">
        <v>0</v>
      </c>
    </row>
    <row r="23" spans="1:28" x14ac:dyDescent="0.25">
      <c r="A23">
        <v>42</v>
      </c>
      <c r="B23" s="185">
        <f t="shared" si="3"/>
        <v>0.4</v>
      </c>
      <c r="C23" s="185">
        <f t="shared" si="3"/>
        <v>0.4</v>
      </c>
      <c r="D23" s="185">
        <f t="shared" si="3"/>
        <v>0.4</v>
      </c>
      <c r="E23" s="190">
        <f t="shared" si="3"/>
        <v>0.4</v>
      </c>
      <c r="F23" s="186">
        <f t="shared" si="3"/>
        <v>0.4</v>
      </c>
      <c r="G23" s="190">
        <f t="shared" si="3"/>
        <v>0.4</v>
      </c>
      <c r="H23" s="186">
        <f t="shared" si="3"/>
        <v>0.3</v>
      </c>
      <c r="I23" s="190">
        <f t="shared" si="3"/>
        <v>0.4</v>
      </c>
      <c r="J23" s="186">
        <f t="shared" si="3"/>
        <v>0.16</v>
      </c>
      <c r="K23" s="190">
        <f t="shared" si="3"/>
        <v>0.22</v>
      </c>
      <c r="L23" s="186">
        <f t="shared" si="3"/>
        <v>0.16</v>
      </c>
      <c r="M23" s="190">
        <f t="shared" si="3"/>
        <v>0.22</v>
      </c>
      <c r="P23" s="177">
        <v>0</v>
      </c>
      <c r="Q23" s="177">
        <v>0</v>
      </c>
    </row>
    <row r="24" spans="1:28" x14ac:dyDescent="0.25">
      <c r="A24">
        <v>43</v>
      </c>
      <c r="B24" s="185">
        <f t="shared" si="3"/>
        <v>0.4</v>
      </c>
      <c r="C24" s="185">
        <f t="shared" si="3"/>
        <v>0.4</v>
      </c>
      <c r="D24" s="185">
        <f t="shared" si="3"/>
        <v>0.4</v>
      </c>
      <c r="E24" s="190">
        <f t="shared" si="3"/>
        <v>0.4</v>
      </c>
      <c r="F24" s="186">
        <f t="shared" si="3"/>
        <v>0.4</v>
      </c>
      <c r="G24" s="190">
        <f t="shared" si="3"/>
        <v>0.4</v>
      </c>
      <c r="H24" s="186">
        <f t="shared" si="3"/>
        <v>0.3</v>
      </c>
      <c r="I24" s="190">
        <f t="shared" si="3"/>
        <v>0.4</v>
      </c>
      <c r="J24" s="186">
        <f t="shared" si="3"/>
        <v>0.16</v>
      </c>
      <c r="K24" s="190">
        <f t="shared" si="3"/>
        <v>0.22</v>
      </c>
      <c r="L24" s="186">
        <f t="shared" si="3"/>
        <v>0.16</v>
      </c>
      <c r="M24" s="190">
        <f t="shared" si="3"/>
        <v>0.22</v>
      </c>
      <c r="P24" s="178">
        <v>40</v>
      </c>
      <c r="Q24" s="178">
        <v>40</v>
      </c>
    </row>
    <row r="25" spans="1:28" x14ac:dyDescent="0.25">
      <c r="A25">
        <v>44</v>
      </c>
      <c r="B25" s="185">
        <f t="shared" si="3"/>
        <v>0.4</v>
      </c>
      <c r="C25" s="185">
        <f t="shared" si="3"/>
        <v>0.4</v>
      </c>
      <c r="D25" s="185">
        <f t="shared" si="3"/>
        <v>0.4</v>
      </c>
      <c r="E25" s="190">
        <f t="shared" si="3"/>
        <v>0.4</v>
      </c>
      <c r="F25" s="186">
        <f t="shared" si="3"/>
        <v>0.4</v>
      </c>
      <c r="G25" s="190">
        <f t="shared" si="3"/>
        <v>0.4</v>
      </c>
      <c r="H25" s="186">
        <f t="shared" si="3"/>
        <v>0.3</v>
      </c>
      <c r="I25" s="190">
        <f t="shared" si="3"/>
        <v>0.4</v>
      </c>
      <c r="J25" s="186">
        <f t="shared" si="3"/>
        <v>0.16</v>
      </c>
      <c r="K25" s="190">
        <f t="shared" si="3"/>
        <v>0.22</v>
      </c>
      <c r="L25" s="186">
        <f t="shared" si="3"/>
        <v>0.16</v>
      </c>
      <c r="M25" s="190">
        <f t="shared" si="3"/>
        <v>0.22</v>
      </c>
      <c r="P25" s="178">
        <v>40</v>
      </c>
      <c r="Q25" s="178">
        <v>40</v>
      </c>
    </row>
    <row r="26" spans="1:28" x14ac:dyDescent="0.25">
      <c r="A26">
        <v>45</v>
      </c>
      <c r="B26" s="187">
        <f t="shared" si="3"/>
        <v>0.4</v>
      </c>
      <c r="C26" s="187">
        <f t="shared" si="3"/>
        <v>0.4</v>
      </c>
      <c r="D26" s="187">
        <f t="shared" si="3"/>
        <v>0.4</v>
      </c>
      <c r="E26" s="191">
        <f t="shared" si="3"/>
        <v>0.4</v>
      </c>
      <c r="F26" s="188">
        <f t="shared" si="3"/>
        <v>0.4</v>
      </c>
      <c r="G26" s="191">
        <f t="shared" si="3"/>
        <v>0.4</v>
      </c>
      <c r="H26" s="188">
        <f t="shared" si="3"/>
        <v>0.3</v>
      </c>
      <c r="I26" s="191">
        <f t="shared" si="3"/>
        <v>0.4</v>
      </c>
      <c r="J26" s="188">
        <f t="shared" si="3"/>
        <v>0.16</v>
      </c>
      <c r="K26" s="191">
        <f t="shared" si="3"/>
        <v>0.22</v>
      </c>
      <c r="L26" s="188">
        <f t="shared" si="3"/>
        <v>0.16</v>
      </c>
      <c r="M26" s="191">
        <f t="shared" si="3"/>
        <v>0.22</v>
      </c>
      <c r="P26" s="178">
        <v>40</v>
      </c>
      <c r="Q26" s="178">
        <v>40</v>
      </c>
    </row>
    <row r="27" spans="1:28" x14ac:dyDescent="0.25">
      <c r="A27">
        <v>46</v>
      </c>
      <c r="B27" s="183">
        <f t="shared" si="3"/>
        <v>0.4</v>
      </c>
      <c r="C27" s="183">
        <f t="shared" si="3"/>
        <v>0.4</v>
      </c>
      <c r="D27" s="183">
        <f t="shared" si="3"/>
        <v>0.4</v>
      </c>
      <c r="E27" s="189">
        <f t="shared" si="3"/>
        <v>0.4</v>
      </c>
      <c r="F27" s="184">
        <f t="shared" si="3"/>
        <v>0.4</v>
      </c>
      <c r="G27" s="189">
        <f t="shared" si="3"/>
        <v>0.4</v>
      </c>
      <c r="H27" s="184">
        <f t="shared" si="3"/>
        <v>0.3</v>
      </c>
      <c r="I27" s="189">
        <f t="shared" si="3"/>
        <v>0.4</v>
      </c>
      <c r="J27" s="184">
        <f t="shared" si="3"/>
        <v>0.16</v>
      </c>
      <c r="K27" s="189">
        <f t="shared" si="3"/>
        <v>0.24</v>
      </c>
      <c r="L27" s="184">
        <f t="shared" si="3"/>
        <v>0.18</v>
      </c>
      <c r="M27" s="189">
        <f t="shared" si="3"/>
        <v>0.24</v>
      </c>
      <c r="P27" s="178">
        <v>40</v>
      </c>
      <c r="Q27" s="178">
        <v>40</v>
      </c>
    </row>
    <row r="28" spans="1:28" x14ac:dyDescent="0.25">
      <c r="A28">
        <v>47</v>
      </c>
      <c r="B28" s="185">
        <f t="shared" si="3"/>
        <v>0.4</v>
      </c>
      <c r="C28" s="185">
        <f t="shared" si="3"/>
        <v>0.4</v>
      </c>
      <c r="D28" s="185">
        <f t="shared" si="3"/>
        <v>0.4</v>
      </c>
      <c r="E28" s="190">
        <f t="shared" si="3"/>
        <v>0.4</v>
      </c>
      <c r="F28" s="186">
        <f t="shared" si="3"/>
        <v>0.4</v>
      </c>
      <c r="G28" s="190">
        <f t="shared" si="3"/>
        <v>0.4</v>
      </c>
      <c r="H28" s="186">
        <f t="shared" si="3"/>
        <v>0.3</v>
      </c>
      <c r="I28" s="190">
        <f t="shared" si="3"/>
        <v>0.4</v>
      </c>
      <c r="J28" s="186">
        <f t="shared" si="3"/>
        <v>0.16</v>
      </c>
      <c r="K28" s="190">
        <f t="shared" si="3"/>
        <v>0.24</v>
      </c>
      <c r="L28" s="186">
        <f t="shared" si="3"/>
        <v>0.18</v>
      </c>
      <c r="M28" s="190">
        <f t="shared" si="3"/>
        <v>0.24</v>
      </c>
      <c r="P28" s="178">
        <v>36</v>
      </c>
      <c r="Q28" s="178">
        <v>36</v>
      </c>
    </row>
    <row r="29" spans="1:28" x14ac:dyDescent="0.25">
      <c r="A29">
        <v>48</v>
      </c>
      <c r="B29" s="185">
        <f t="shared" si="3"/>
        <v>0.4</v>
      </c>
      <c r="C29" s="185">
        <f t="shared" si="3"/>
        <v>0.4</v>
      </c>
      <c r="D29" s="185">
        <f t="shared" si="3"/>
        <v>0.4</v>
      </c>
      <c r="E29" s="190">
        <f t="shared" si="3"/>
        <v>0.4</v>
      </c>
      <c r="F29" s="186">
        <f t="shared" si="3"/>
        <v>0.4</v>
      </c>
      <c r="G29" s="190">
        <f t="shared" si="3"/>
        <v>0.4</v>
      </c>
      <c r="H29" s="186">
        <f t="shared" si="3"/>
        <v>0.3</v>
      </c>
      <c r="I29" s="190">
        <f t="shared" si="3"/>
        <v>0.4</v>
      </c>
      <c r="J29" s="186">
        <f t="shared" si="3"/>
        <v>0.16</v>
      </c>
      <c r="K29" s="190">
        <f t="shared" si="3"/>
        <v>0.24</v>
      </c>
      <c r="L29" s="186">
        <f t="shared" si="3"/>
        <v>0.18</v>
      </c>
      <c r="M29" s="190">
        <f t="shared" si="3"/>
        <v>0.24</v>
      </c>
      <c r="P29" s="178">
        <v>32</v>
      </c>
      <c r="Q29" s="178">
        <v>32</v>
      </c>
    </row>
    <row r="30" spans="1:28" x14ac:dyDescent="0.25">
      <c r="A30">
        <v>49</v>
      </c>
      <c r="B30" s="185">
        <f t="shared" si="3"/>
        <v>0.4</v>
      </c>
      <c r="C30" s="185">
        <f t="shared" si="3"/>
        <v>0.4</v>
      </c>
      <c r="D30" s="185">
        <f t="shared" si="3"/>
        <v>0.4</v>
      </c>
      <c r="E30" s="190">
        <f t="shared" si="3"/>
        <v>0.4</v>
      </c>
      <c r="F30" s="186">
        <f t="shared" si="3"/>
        <v>0.4</v>
      </c>
      <c r="G30" s="190">
        <f t="shared" si="3"/>
        <v>0.4</v>
      </c>
      <c r="H30" s="186">
        <f t="shared" si="3"/>
        <v>0.3</v>
      </c>
      <c r="I30" s="190">
        <f t="shared" si="3"/>
        <v>0.4</v>
      </c>
      <c r="J30" s="186">
        <f t="shared" si="3"/>
        <v>0.16</v>
      </c>
      <c r="K30" s="190">
        <f t="shared" si="3"/>
        <v>0.24</v>
      </c>
      <c r="L30" s="186">
        <f t="shared" si="3"/>
        <v>0.18</v>
      </c>
      <c r="M30" s="190">
        <f t="shared" si="3"/>
        <v>0.24</v>
      </c>
      <c r="P30" s="178">
        <v>30</v>
      </c>
      <c r="Q30" s="178">
        <v>30</v>
      </c>
    </row>
    <row r="31" spans="1:28" x14ac:dyDescent="0.25">
      <c r="A31">
        <v>50</v>
      </c>
      <c r="B31" s="187">
        <f t="shared" si="3"/>
        <v>0.4</v>
      </c>
      <c r="C31" s="187">
        <f t="shared" si="3"/>
        <v>0.4</v>
      </c>
      <c r="D31" s="187">
        <f t="shared" si="3"/>
        <v>0.4</v>
      </c>
      <c r="E31" s="191">
        <f t="shared" si="3"/>
        <v>0.4</v>
      </c>
      <c r="F31" s="188">
        <f t="shared" si="3"/>
        <v>0.4</v>
      </c>
      <c r="G31" s="191">
        <f t="shared" si="3"/>
        <v>0.4</v>
      </c>
      <c r="H31" s="188">
        <f t="shared" si="3"/>
        <v>0.3</v>
      </c>
      <c r="I31" s="191">
        <f t="shared" si="3"/>
        <v>0.4</v>
      </c>
      <c r="J31" s="188">
        <f t="shared" si="3"/>
        <v>0.16</v>
      </c>
      <c r="K31" s="191">
        <f t="shared" si="3"/>
        <v>0.24</v>
      </c>
      <c r="L31" s="188">
        <f t="shared" si="3"/>
        <v>0.18</v>
      </c>
      <c r="M31" s="191">
        <f t="shared" si="3"/>
        <v>0.24</v>
      </c>
      <c r="P31" s="178">
        <v>25</v>
      </c>
      <c r="Q31" s="178">
        <v>25</v>
      </c>
    </row>
    <row r="32" spans="1:28" x14ac:dyDescent="0.25">
      <c r="A32">
        <v>51</v>
      </c>
      <c r="B32" s="183">
        <f t="shared" si="3"/>
        <v>0.36</v>
      </c>
      <c r="C32" s="183">
        <f t="shared" si="3"/>
        <v>0.36</v>
      </c>
      <c r="D32" s="183">
        <f t="shared" si="3"/>
        <v>0.36</v>
      </c>
      <c r="E32" s="189">
        <f t="shared" si="3"/>
        <v>0.36</v>
      </c>
      <c r="F32" s="184">
        <f t="shared" si="3"/>
        <v>0.36</v>
      </c>
      <c r="G32" s="189">
        <f t="shared" si="3"/>
        <v>0.36</v>
      </c>
      <c r="H32" s="184">
        <f t="shared" si="3"/>
        <v>0.28000000000000003</v>
      </c>
      <c r="I32" s="189">
        <f t="shared" si="3"/>
        <v>0.36</v>
      </c>
      <c r="J32" s="184">
        <f t="shared" si="3"/>
        <v>0.2</v>
      </c>
      <c r="K32" s="189">
        <f t="shared" si="3"/>
        <v>0.22</v>
      </c>
      <c r="L32" s="184">
        <f t="shared" si="3"/>
        <v>0.18</v>
      </c>
      <c r="M32" s="189">
        <f t="shared" si="3"/>
        <v>0.24</v>
      </c>
      <c r="P32" s="178">
        <v>25</v>
      </c>
      <c r="Q32" s="178">
        <v>25</v>
      </c>
    </row>
    <row r="33" spans="1:17" x14ac:dyDescent="0.25">
      <c r="A33">
        <v>52</v>
      </c>
      <c r="B33" s="185">
        <f t="shared" si="3"/>
        <v>0.36</v>
      </c>
      <c r="C33" s="185">
        <f t="shared" si="3"/>
        <v>0.36</v>
      </c>
      <c r="D33" s="185">
        <f t="shared" si="3"/>
        <v>0.36</v>
      </c>
      <c r="E33" s="190">
        <f t="shared" si="3"/>
        <v>0.36</v>
      </c>
      <c r="F33" s="186">
        <f t="shared" si="3"/>
        <v>0.36</v>
      </c>
      <c r="G33" s="190">
        <f t="shared" si="3"/>
        <v>0.36</v>
      </c>
      <c r="H33" s="186">
        <f t="shared" si="3"/>
        <v>0.28000000000000003</v>
      </c>
      <c r="I33" s="190">
        <f t="shared" si="3"/>
        <v>0.36</v>
      </c>
      <c r="J33" s="186">
        <f t="shared" si="3"/>
        <v>0.2</v>
      </c>
      <c r="K33" s="190">
        <f t="shared" si="3"/>
        <v>0.22</v>
      </c>
      <c r="L33" s="186">
        <f t="shared" si="3"/>
        <v>0.18</v>
      </c>
      <c r="M33" s="190">
        <f t="shared" si="3"/>
        <v>0.24</v>
      </c>
      <c r="P33" s="177">
        <v>0</v>
      </c>
      <c r="Q33" s="178">
        <v>25</v>
      </c>
    </row>
    <row r="34" spans="1:17" x14ac:dyDescent="0.25">
      <c r="A34">
        <v>53</v>
      </c>
      <c r="B34" s="185">
        <f t="shared" si="3"/>
        <v>0.36</v>
      </c>
      <c r="C34" s="185">
        <f t="shared" si="3"/>
        <v>0.36</v>
      </c>
      <c r="D34" s="185">
        <f t="shared" si="3"/>
        <v>0.36</v>
      </c>
      <c r="E34" s="190">
        <f t="shared" si="3"/>
        <v>0.36</v>
      </c>
      <c r="F34" s="186">
        <f t="shared" si="3"/>
        <v>0.36</v>
      </c>
      <c r="G34" s="190">
        <f t="shared" si="3"/>
        <v>0.36</v>
      </c>
      <c r="H34" s="186">
        <f t="shared" si="3"/>
        <v>0.28000000000000003</v>
      </c>
      <c r="I34" s="190">
        <f t="shared" si="3"/>
        <v>0.36</v>
      </c>
      <c r="J34" s="186">
        <f t="shared" si="3"/>
        <v>0.2</v>
      </c>
      <c r="K34" s="190">
        <f t="shared" si="3"/>
        <v>0.22</v>
      </c>
      <c r="L34" s="186">
        <f t="shared" si="3"/>
        <v>0.18</v>
      </c>
      <c r="M34" s="190">
        <f t="shared" si="3"/>
        <v>0.24</v>
      </c>
    </row>
    <row r="35" spans="1:17" x14ac:dyDescent="0.25">
      <c r="A35">
        <v>54</v>
      </c>
      <c r="B35" s="185">
        <f t="shared" ref="B35:M50" si="4">INDEX($Q$6:$AB$17, MATCH($A35, $N$5:$N$17, 1), MATCH(B$1, $Q$4:$AB$4, 0))/100</f>
        <v>0.36</v>
      </c>
      <c r="C35" s="185">
        <f t="shared" si="4"/>
        <v>0.36</v>
      </c>
      <c r="D35" s="185">
        <f t="shared" si="4"/>
        <v>0.36</v>
      </c>
      <c r="E35" s="190">
        <f t="shared" si="4"/>
        <v>0.36</v>
      </c>
      <c r="F35" s="186">
        <f t="shared" si="4"/>
        <v>0.36</v>
      </c>
      <c r="G35" s="190">
        <f t="shared" si="4"/>
        <v>0.36</v>
      </c>
      <c r="H35" s="186">
        <f t="shared" si="4"/>
        <v>0.28000000000000003</v>
      </c>
      <c r="I35" s="190">
        <f t="shared" si="4"/>
        <v>0.36</v>
      </c>
      <c r="J35" s="186">
        <f t="shared" si="4"/>
        <v>0.2</v>
      </c>
      <c r="K35" s="190">
        <f t="shared" si="4"/>
        <v>0.22</v>
      </c>
      <c r="L35" s="186">
        <f t="shared" si="4"/>
        <v>0.18</v>
      </c>
      <c r="M35" s="190">
        <f t="shared" si="4"/>
        <v>0.24</v>
      </c>
    </row>
    <row r="36" spans="1:17" x14ac:dyDescent="0.25">
      <c r="A36">
        <v>55</v>
      </c>
      <c r="B36" s="187">
        <f t="shared" si="4"/>
        <v>0.36</v>
      </c>
      <c r="C36" s="187">
        <f t="shared" si="4"/>
        <v>0.36</v>
      </c>
      <c r="D36" s="187">
        <f t="shared" si="4"/>
        <v>0.36</v>
      </c>
      <c r="E36" s="191">
        <f t="shared" si="4"/>
        <v>0.36</v>
      </c>
      <c r="F36" s="188">
        <f t="shared" si="4"/>
        <v>0.36</v>
      </c>
      <c r="G36" s="191">
        <f t="shared" si="4"/>
        <v>0.36</v>
      </c>
      <c r="H36" s="188">
        <f t="shared" si="4"/>
        <v>0.28000000000000003</v>
      </c>
      <c r="I36" s="191">
        <f t="shared" si="4"/>
        <v>0.36</v>
      </c>
      <c r="J36" s="188">
        <f t="shared" si="4"/>
        <v>0.2</v>
      </c>
      <c r="K36" s="191">
        <f t="shared" si="4"/>
        <v>0.22</v>
      </c>
      <c r="L36" s="188">
        <f t="shared" si="4"/>
        <v>0.18</v>
      </c>
      <c r="M36" s="191">
        <f t="shared" si="4"/>
        <v>0.24</v>
      </c>
    </row>
    <row r="37" spans="1:17" x14ac:dyDescent="0.25">
      <c r="A37">
        <v>56</v>
      </c>
      <c r="B37" s="183">
        <f t="shared" si="4"/>
        <v>0.32</v>
      </c>
      <c r="C37" s="183">
        <f t="shared" si="4"/>
        <v>0.32</v>
      </c>
      <c r="D37" s="183">
        <f t="shared" si="4"/>
        <v>0.32</v>
      </c>
      <c r="E37" s="189">
        <f t="shared" si="4"/>
        <v>0.32</v>
      </c>
      <c r="F37" s="184">
        <f t="shared" si="4"/>
        <v>0.32</v>
      </c>
      <c r="G37" s="189">
        <f t="shared" si="4"/>
        <v>0.32</v>
      </c>
      <c r="H37" s="184">
        <f t="shared" si="4"/>
        <v>0.26</v>
      </c>
      <c r="I37" s="189">
        <f t="shared" si="4"/>
        <v>0.32</v>
      </c>
      <c r="J37" s="184">
        <f t="shared" si="4"/>
        <v>0.16</v>
      </c>
      <c r="K37" s="189">
        <f t="shared" si="4"/>
        <v>0.22</v>
      </c>
      <c r="L37" s="184">
        <f t="shared" si="4"/>
        <v>0.16</v>
      </c>
      <c r="M37" s="189">
        <f t="shared" si="4"/>
        <v>0.22</v>
      </c>
    </row>
    <row r="38" spans="1:17" x14ac:dyDescent="0.25">
      <c r="A38">
        <v>57</v>
      </c>
      <c r="B38" s="185">
        <f t="shared" si="4"/>
        <v>0.32</v>
      </c>
      <c r="C38" s="185">
        <f t="shared" si="4"/>
        <v>0.32</v>
      </c>
      <c r="D38" s="185">
        <f t="shared" si="4"/>
        <v>0.32</v>
      </c>
      <c r="E38" s="190">
        <f t="shared" si="4"/>
        <v>0.32</v>
      </c>
      <c r="F38" s="186">
        <f t="shared" si="4"/>
        <v>0.32</v>
      </c>
      <c r="G38" s="190">
        <f t="shared" si="4"/>
        <v>0.32</v>
      </c>
      <c r="H38" s="186">
        <f t="shared" si="4"/>
        <v>0.26</v>
      </c>
      <c r="I38" s="190">
        <f t="shared" si="4"/>
        <v>0.32</v>
      </c>
      <c r="J38" s="186">
        <f t="shared" si="4"/>
        <v>0.16</v>
      </c>
      <c r="K38" s="190">
        <f t="shared" si="4"/>
        <v>0.22</v>
      </c>
      <c r="L38" s="186">
        <f t="shared" si="4"/>
        <v>0.16</v>
      </c>
      <c r="M38" s="190">
        <f t="shared" si="4"/>
        <v>0.22</v>
      </c>
    </row>
    <row r="39" spans="1:17" x14ac:dyDescent="0.25">
      <c r="A39">
        <v>58</v>
      </c>
      <c r="B39" s="185">
        <f t="shared" si="4"/>
        <v>0.32</v>
      </c>
      <c r="C39" s="185">
        <f t="shared" si="4"/>
        <v>0.32</v>
      </c>
      <c r="D39" s="185">
        <f t="shared" si="4"/>
        <v>0.32</v>
      </c>
      <c r="E39" s="190">
        <f t="shared" si="4"/>
        <v>0.32</v>
      </c>
      <c r="F39" s="186">
        <f t="shared" si="4"/>
        <v>0.32</v>
      </c>
      <c r="G39" s="190">
        <f t="shared" si="4"/>
        <v>0.32</v>
      </c>
      <c r="H39" s="186">
        <f t="shared" si="4"/>
        <v>0.26</v>
      </c>
      <c r="I39" s="190">
        <f t="shared" si="4"/>
        <v>0.32</v>
      </c>
      <c r="J39" s="186">
        <f t="shared" si="4"/>
        <v>0.16</v>
      </c>
      <c r="K39" s="190">
        <f t="shared" si="4"/>
        <v>0.22</v>
      </c>
      <c r="L39" s="186">
        <f t="shared" si="4"/>
        <v>0.16</v>
      </c>
      <c r="M39" s="190">
        <f t="shared" si="4"/>
        <v>0.22</v>
      </c>
    </row>
    <row r="40" spans="1:17" x14ac:dyDescent="0.25">
      <c r="A40">
        <v>59</v>
      </c>
      <c r="B40" s="185">
        <f t="shared" si="4"/>
        <v>0.32</v>
      </c>
      <c r="C40" s="185">
        <f t="shared" si="4"/>
        <v>0.32</v>
      </c>
      <c r="D40" s="185">
        <f t="shared" si="4"/>
        <v>0.32</v>
      </c>
      <c r="E40" s="190">
        <f t="shared" si="4"/>
        <v>0.32</v>
      </c>
      <c r="F40" s="186">
        <f t="shared" si="4"/>
        <v>0.32</v>
      </c>
      <c r="G40" s="190">
        <f t="shared" si="4"/>
        <v>0.32</v>
      </c>
      <c r="H40" s="186">
        <f t="shared" si="4"/>
        <v>0.26</v>
      </c>
      <c r="I40" s="190">
        <f t="shared" si="4"/>
        <v>0.32</v>
      </c>
      <c r="J40" s="186">
        <f t="shared" si="4"/>
        <v>0.16</v>
      </c>
      <c r="K40" s="190">
        <f t="shared" si="4"/>
        <v>0.22</v>
      </c>
      <c r="L40" s="186">
        <f t="shared" si="4"/>
        <v>0.16</v>
      </c>
      <c r="M40" s="190">
        <f t="shared" si="4"/>
        <v>0.22</v>
      </c>
    </row>
    <row r="41" spans="1:17" x14ac:dyDescent="0.25">
      <c r="A41">
        <v>60</v>
      </c>
      <c r="B41" s="187">
        <f t="shared" si="4"/>
        <v>0.32</v>
      </c>
      <c r="C41" s="187">
        <f t="shared" si="4"/>
        <v>0.32</v>
      </c>
      <c r="D41" s="187">
        <f t="shared" si="4"/>
        <v>0.32</v>
      </c>
      <c r="E41" s="191">
        <f t="shared" si="4"/>
        <v>0.32</v>
      </c>
      <c r="F41" s="188">
        <f t="shared" si="4"/>
        <v>0.32</v>
      </c>
      <c r="G41" s="191">
        <f t="shared" si="4"/>
        <v>0.32</v>
      </c>
      <c r="H41" s="188">
        <f t="shared" si="4"/>
        <v>0.26</v>
      </c>
      <c r="I41" s="191">
        <f t="shared" si="4"/>
        <v>0.32</v>
      </c>
      <c r="J41" s="188">
        <f t="shared" si="4"/>
        <v>0.16</v>
      </c>
      <c r="K41" s="191">
        <f t="shared" si="4"/>
        <v>0.22</v>
      </c>
      <c r="L41" s="188">
        <f t="shared" si="4"/>
        <v>0.16</v>
      </c>
      <c r="M41" s="191">
        <f t="shared" si="4"/>
        <v>0.22</v>
      </c>
    </row>
    <row r="42" spans="1:17" x14ac:dyDescent="0.25">
      <c r="A42">
        <v>61</v>
      </c>
      <c r="B42" s="183">
        <f t="shared" si="4"/>
        <v>0.3</v>
      </c>
      <c r="C42" s="183">
        <f t="shared" si="4"/>
        <v>0.3</v>
      </c>
      <c r="D42" s="183">
        <f t="shared" si="4"/>
        <v>0.26</v>
      </c>
      <c r="E42" s="189">
        <f t="shared" si="4"/>
        <v>0.3</v>
      </c>
      <c r="F42" s="184">
        <f t="shared" si="4"/>
        <v>0.3</v>
      </c>
      <c r="G42" s="189">
        <f t="shared" si="4"/>
        <v>0.3</v>
      </c>
      <c r="H42" s="184">
        <f t="shared" si="4"/>
        <v>0.2</v>
      </c>
      <c r="I42" s="189">
        <f t="shared" si="4"/>
        <v>0.3</v>
      </c>
      <c r="J42" s="184">
        <f t="shared" si="4"/>
        <v>0.14000000000000001</v>
      </c>
      <c r="K42" s="189">
        <f t="shared" si="4"/>
        <v>0.18</v>
      </c>
      <c r="L42" s="184">
        <f t="shared" si="4"/>
        <v>0.12</v>
      </c>
      <c r="M42" s="189">
        <f t="shared" si="4"/>
        <v>0.16</v>
      </c>
    </row>
    <row r="43" spans="1:17" x14ac:dyDescent="0.25">
      <c r="A43">
        <v>62</v>
      </c>
      <c r="B43" s="185">
        <f t="shared" si="4"/>
        <v>0.3</v>
      </c>
      <c r="C43" s="185">
        <f t="shared" si="4"/>
        <v>0.3</v>
      </c>
      <c r="D43" s="185">
        <f t="shared" si="4"/>
        <v>0.26</v>
      </c>
      <c r="E43" s="190">
        <f t="shared" si="4"/>
        <v>0.3</v>
      </c>
      <c r="F43" s="186">
        <f t="shared" si="4"/>
        <v>0.3</v>
      </c>
      <c r="G43" s="190">
        <f t="shared" si="4"/>
        <v>0.3</v>
      </c>
      <c r="H43" s="186">
        <f t="shared" si="4"/>
        <v>0.2</v>
      </c>
      <c r="I43" s="190">
        <f t="shared" si="4"/>
        <v>0.3</v>
      </c>
      <c r="J43" s="186">
        <f t="shared" si="4"/>
        <v>0.14000000000000001</v>
      </c>
      <c r="K43" s="190">
        <f t="shared" si="4"/>
        <v>0.18</v>
      </c>
      <c r="L43" s="186">
        <f t="shared" si="4"/>
        <v>0.12</v>
      </c>
      <c r="M43" s="190">
        <f t="shared" si="4"/>
        <v>0.16</v>
      </c>
    </row>
    <row r="44" spans="1:17" x14ac:dyDescent="0.25">
      <c r="A44">
        <v>63</v>
      </c>
      <c r="B44" s="185">
        <f t="shared" si="4"/>
        <v>0.3</v>
      </c>
      <c r="C44" s="185">
        <f t="shared" si="4"/>
        <v>0.3</v>
      </c>
      <c r="D44" s="185">
        <f t="shared" si="4"/>
        <v>0.26</v>
      </c>
      <c r="E44" s="190">
        <f t="shared" si="4"/>
        <v>0.3</v>
      </c>
      <c r="F44" s="186">
        <f t="shared" si="4"/>
        <v>0.3</v>
      </c>
      <c r="G44" s="190">
        <f t="shared" si="4"/>
        <v>0.3</v>
      </c>
      <c r="H44" s="186">
        <f t="shared" si="4"/>
        <v>0.2</v>
      </c>
      <c r="I44" s="190">
        <f t="shared" si="4"/>
        <v>0.3</v>
      </c>
      <c r="J44" s="186">
        <f t="shared" si="4"/>
        <v>0.14000000000000001</v>
      </c>
      <c r="K44" s="190">
        <f t="shared" si="4"/>
        <v>0.18</v>
      </c>
      <c r="L44" s="186">
        <f t="shared" si="4"/>
        <v>0.12</v>
      </c>
      <c r="M44" s="190">
        <f t="shared" si="4"/>
        <v>0.16</v>
      </c>
    </row>
    <row r="45" spans="1:17" x14ac:dyDescent="0.25">
      <c r="A45">
        <v>64</v>
      </c>
      <c r="B45" s="185">
        <f t="shared" si="4"/>
        <v>0.3</v>
      </c>
      <c r="C45" s="185">
        <f t="shared" si="4"/>
        <v>0.3</v>
      </c>
      <c r="D45" s="185">
        <f t="shared" si="4"/>
        <v>0.26</v>
      </c>
      <c r="E45" s="190">
        <f t="shared" si="4"/>
        <v>0.3</v>
      </c>
      <c r="F45" s="186">
        <f t="shared" si="4"/>
        <v>0.3</v>
      </c>
      <c r="G45" s="190">
        <f t="shared" si="4"/>
        <v>0.3</v>
      </c>
      <c r="H45" s="186">
        <f t="shared" si="4"/>
        <v>0.2</v>
      </c>
      <c r="I45" s="190">
        <f t="shared" si="4"/>
        <v>0.3</v>
      </c>
      <c r="J45" s="186">
        <f t="shared" si="4"/>
        <v>0.14000000000000001</v>
      </c>
      <c r="K45" s="190">
        <f t="shared" si="4"/>
        <v>0.18</v>
      </c>
      <c r="L45" s="186">
        <f t="shared" si="4"/>
        <v>0.12</v>
      </c>
      <c r="M45" s="190">
        <f t="shared" si="4"/>
        <v>0.16</v>
      </c>
    </row>
    <row r="46" spans="1:17" x14ac:dyDescent="0.25">
      <c r="A46">
        <v>65</v>
      </c>
      <c r="B46" s="187">
        <f t="shared" si="4"/>
        <v>0.3</v>
      </c>
      <c r="C46" s="187">
        <f t="shared" si="4"/>
        <v>0.3</v>
      </c>
      <c r="D46" s="187">
        <f t="shared" si="4"/>
        <v>0.26</v>
      </c>
      <c r="E46" s="191">
        <f t="shared" si="4"/>
        <v>0.3</v>
      </c>
      <c r="F46" s="188">
        <f t="shared" si="4"/>
        <v>0.3</v>
      </c>
      <c r="G46" s="191">
        <f t="shared" si="4"/>
        <v>0.3</v>
      </c>
      <c r="H46" s="188">
        <f t="shared" si="4"/>
        <v>0.2</v>
      </c>
      <c r="I46" s="191">
        <f t="shared" si="4"/>
        <v>0.3</v>
      </c>
      <c r="J46" s="188">
        <f t="shared" si="4"/>
        <v>0.14000000000000001</v>
      </c>
      <c r="K46" s="191">
        <f t="shared" si="4"/>
        <v>0.18</v>
      </c>
      <c r="L46" s="188">
        <f t="shared" si="4"/>
        <v>0.12</v>
      </c>
      <c r="M46" s="191">
        <f t="shared" si="4"/>
        <v>0.16</v>
      </c>
    </row>
    <row r="47" spans="1:17" x14ac:dyDescent="0.25">
      <c r="A47">
        <v>66</v>
      </c>
      <c r="B47" s="183">
        <f t="shared" si="4"/>
        <v>0.25</v>
      </c>
      <c r="C47" s="183">
        <f t="shared" si="4"/>
        <v>0.25</v>
      </c>
      <c r="D47" s="183">
        <f t="shared" si="4"/>
        <v>0.25</v>
      </c>
      <c r="E47" s="189">
        <f t="shared" si="4"/>
        <v>0.25</v>
      </c>
      <c r="F47" s="184">
        <f t="shared" si="4"/>
        <v>0.25</v>
      </c>
      <c r="G47" s="189">
        <f t="shared" si="4"/>
        <v>0.25</v>
      </c>
      <c r="H47" s="184">
        <f t="shared" si="4"/>
        <v>0.18</v>
      </c>
      <c r="I47" s="189">
        <f t="shared" si="4"/>
        <v>0.25</v>
      </c>
      <c r="J47" s="184">
        <f t="shared" si="4"/>
        <v>0.04</v>
      </c>
      <c r="K47" s="189">
        <f t="shared" si="4"/>
        <v>0.1</v>
      </c>
      <c r="L47" s="184">
        <f t="shared" si="4"/>
        <v>0.06</v>
      </c>
      <c r="M47" s="189">
        <f t="shared" si="4"/>
        <v>0.08</v>
      </c>
    </row>
    <row r="48" spans="1:17" x14ac:dyDescent="0.25">
      <c r="A48">
        <v>67</v>
      </c>
      <c r="B48" s="185">
        <f t="shared" si="4"/>
        <v>0.25</v>
      </c>
      <c r="C48" s="185">
        <f t="shared" si="4"/>
        <v>0.25</v>
      </c>
      <c r="D48" s="185">
        <f t="shared" si="4"/>
        <v>0.25</v>
      </c>
      <c r="E48" s="190">
        <f t="shared" si="4"/>
        <v>0.25</v>
      </c>
      <c r="F48" s="186">
        <f t="shared" si="4"/>
        <v>0.25</v>
      </c>
      <c r="G48" s="190">
        <f t="shared" si="4"/>
        <v>0.25</v>
      </c>
      <c r="H48" s="186">
        <f t="shared" si="4"/>
        <v>0.18</v>
      </c>
      <c r="I48" s="190">
        <f t="shared" si="4"/>
        <v>0.25</v>
      </c>
      <c r="J48" s="186">
        <f t="shared" si="4"/>
        <v>0.04</v>
      </c>
      <c r="K48" s="190">
        <f t="shared" si="4"/>
        <v>0.1</v>
      </c>
      <c r="L48" s="186">
        <f t="shared" si="4"/>
        <v>0.06</v>
      </c>
      <c r="M48" s="190">
        <f t="shared" si="4"/>
        <v>0.08</v>
      </c>
    </row>
    <row r="49" spans="1:13" x14ac:dyDescent="0.25">
      <c r="A49">
        <v>68</v>
      </c>
      <c r="B49" s="185">
        <f t="shared" si="4"/>
        <v>0.25</v>
      </c>
      <c r="C49" s="185">
        <f t="shared" si="4"/>
        <v>0.25</v>
      </c>
      <c r="D49" s="185">
        <f t="shared" si="4"/>
        <v>0.25</v>
      </c>
      <c r="E49" s="190">
        <f t="shared" si="4"/>
        <v>0.25</v>
      </c>
      <c r="F49" s="186">
        <f t="shared" si="4"/>
        <v>0.25</v>
      </c>
      <c r="G49" s="190">
        <f t="shared" si="4"/>
        <v>0.25</v>
      </c>
      <c r="H49" s="186">
        <f t="shared" si="4"/>
        <v>0.18</v>
      </c>
      <c r="I49" s="190">
        <f t="shared" si="4"/>
        <v>0.25</v>
      </c>
      <c r="J49" s="186">
        <f t="shared" si="4"/>
        <v>0.04</v>
      </c>
      <c r="K49" s="190">
        <f t="shared" si="4"/>
        <v>0.1</v>
      </c>
      <c r="L49" s="186">
        <f t="shared" si="4"/>
        <v>0.06</v>
      </c>
      <c r="M49" s="190">
        <f t="shared" si="4"/>
        <v>0.08</v>
      </c>
    </row>
    <row r="50" spans="1:13" x14ac:dyDescent="0.25">
      <c r="A50">
        <v>69</v>
      </c>
      <c r="B50" s="185">
        <f t="shared" si="4"/>
        <v>0.25</v>
      </c>
      <c r="C50" s="185">
        <f t="shared" si="4"/>
        <v>0.25</v>
      </c>
      <c r="D50" s="185">
        <f t="shared" si="4"/>
        <v>0.25</v>
      </c>
      <c r="E50" s="190">
        <f t="shared" si="4"/>
        <v>0.25</v>
      </c>
      <c r="F50" s="186">
        <f t="shared" si="4"/>
        <v>0.25</v>
      </c>
      <c r="G50" s="190">
        <f t="shared" si="4"/>
        <v>0.25</v>
      </c>
      <c r="H50" s="186">
        <f t="shared" si="4"/>
        <v>0.18</v>
      </c>
      <c r="I50" s="190">
        <f t="shared" si="4"/>
        <v>0.25</v>
      </c>
      <c r="J50" s="186">
        <f t="shared" si="4"/>
        <v>0.04</v>
      </c>
      <c r="K50" s="190">
        <f t="shared" si="4"/>
        <v>0.1</v>
      </c>
      <c r="L50" s="186">
        <f t="shared" si="4"/>
        <v>0.06</v>
      </c>
      <c r="M50" s="190">
        <f t="shared" si="4"/>
        <v>0.08</v>
      </c>
    </row>
    <row r="51" spans="1:13" x14ac:dyDescent="0.25">
      <c r="A51">
        <v>70</v>
      </c>
      <c r="B51" s="187">
        <f t="shared" ref="B51:M61" si="5">INDEX($Q$6:$AB$17, MATCH($A51, $N$5:$N$17, 1), MATCH(B$1, $Q$4:$AB$4, 0))/100</f>
        <v>0.25</v>
      </c>
      <c r="C51" s="187">
        <f t="shared" si="5"/>
        <v>0.25</v>
      </c>
      <c r="D51" s="187">
        <f t="shared" si="5"/>
        <v>0.25</v>
      </c>
      <c r="E51" s="191">
        <f t="shared" si="5"/>
        <v>0.25</v>
      </c>
      <c r="F51" s="188">
        <f t="shared" si="5"/>
        <v>0.25</v>
      </c>
      <c r="G51" s="191">
        <f t="shared" si="5"/>
        <v>0.25</v>
      </c>
      <c r="H51" s="188">
        <f t="shared" si="5"/>
        <v>0.18</v>
      </c>
      <c r="I51" s="191">
        <f t="shared" si="5"/>
        <v>0.25</v>
      </c>
      <c r="J51" s="188">
        <f t="shared" si="5"/>
        <v>0.04</v>
      </c>
      <c r="K51" s="191">
        <f t="shared" si="5"/>
        <v>0.1</v>
      </c>
      <c r="L51" s="188">
        <f t="shared" si="5"/>
        <v>0.06</v>
      </c>
      <c r="M51" s="191">
        <f t="shared" si="5"/>
        <v>0.08</v>
      </c>
    </row>
    <row r="52" spans="1:13" x14ac:dyDescent="0.25">
      <c r="A52">
        <v>71</v>
      </c>
      <c r="B52" s="183">
        <f t="shared" si="5"/>
        <v>0.25</v>
      </c>
      <c r="C52" s="183">
        <f t="shared" si="5"/>
        <v>0.25</v>
      </c>
      <c r="D52" s="183">
        <f t="shared" si="5"/>
        <v>0.25</v>
      </c>
      <c r="E52" s="189">
        <f t="shared" si="5"/>
        <v>0.25</v>
      </c>
      <c r="F52" s="184">
        <f t="shared" si="5"/>
        <v>0.25</v>
      </c>
      <c r="G52" s="189">
        <f t="shared" si="5"/>
        <v>0.25</v>
      </c>
      <c r="H52" s="184">
        <f t="shared" si="5"/>
        <v>0.1</v>
      </c>
      <c r="I52" s="189">
        <f t="shared" si="5"/>
        <v>0.2</v>
      </c>
      <c r="J52" s="184">
        <f t="shared" si="5"/>
        <v>0</v>
      </c>
      <c r="K52" s="189">
        <f t="shared" si="5"/>
        <v>0.1</v>
      </c>
      <c r="L52" s="184">
        <f t="shared" si="5"/>
        <v>0.02</v>
      </c>
      <c r="M52" s="189">
        <f t="shared" si="5"/>
        <v>0.04</v>
      </c>
    </row>
    <row r="53" spans="1:13" x14ac:dyDescent="0.25">
      <c r="A53">
        <v>72</v>
      </c>
      <c r="B53" s="185">
        <f t="shared" si="5"/>
        <v>0.25</v>
      </c>
      <c r="C53" s="185">
        <f t="shared" si="5"/>
        <v>0.25</v>
      </c>
      <c r="D53" s="185">
        <f t="shared" si="5"/>
        <v>0.25</v>
      </c>
      <c r="E53" s="190">
        <f t="shared" si="5"/>
        <v>0.25</v>
      </c>
      <c r="F53" s="186">
        <f t="shared" si="5"/>
        <v>0.25</v>
      </c>
      <c r="G53" s="190">
        <f t="shared" si="5"/>
        <v>0.25</v>
      </c>
      <c r="H53" s="186">
        <f t="shared" si="5"/>
        <v>0.1</v>
      </c>
      <c r="I53" s="190">
        <f t="shared" si="5"/>
        <v>0.2</v>
      </c>
      <c r="J53" s="186">
        <f t="shared" si="5"/>
        <v>0</v>
      </c>
      <c r="K53" s="190">
        <f t="shared" si="5"/>
        <v>0.1</v>
      </c>
      <c r="L53" s="186">
        <f t="shared" si="5"/>
        <v>0.02</v>
      </c>
      <c r="M53" s="190">
        <f t="shared" si="5"/>
        <v>0.04</v>
      </c>
    </row>
    <row r="54" spans="1:13" x14ac:dyDescent="0.25">
      <c r="A54">
        <v>73</v>
      </c>
      <c r="B54" s="185">
        <f t="shared" si="5"/>
        <v>0.25</v>
      </c>
      <c r="C54" s="185">
        <f t="shared" si="5"/>
        <v>0.25</v>
      </c>
      <c r="D54" s="185">
        <f t="shared" si="5"/>
        <v>0.25</v>
      </c>
      <c r="E54" s="190">
        <f t="shared" si="5"/>
        <v>0.25</v>
      </c>
      <c r="F54" s="186">
        <f t="shared" si="5"/>
        <v>0.25</v>
      </c>
      <c r="G54" s="190">
        <f t="shared" si="5"/>
        <v>0.25</v>
      </c>
      <c r="H54" s="186">
        <f t="shared" si="5"/>
        <v>0.1</v>
      </c>
      <c r="I54" s="190">
        <f t="shared" si="5"/>
        <v>0.2</v>
      </c>
      <c r="J54" s="186">
        <f t="shared" si="5"/>
        <v>0</v>
      </c>
      <c r="K54" s="190">
        <f t="shared" si="5"/>
        <v>0.1</v>
      </c>
      <c r="L54" s="186">
        <f t="shared" si="5"/>
        <v>0.02</v>
      </c>
      <c r="M54" s="190">
        <f t="shared" si="5"/>
        <v>0.04</v>
      </c>
    </row>
    <row r="55" spans="1:13" x14ac:dyDescent="0.25">
      <c r="A55">
        <v>74</v>
      </c>
      <c r="B55" s="185">
        <f t="shared" si="5"/>
        <v>0.25</v>
      </c>
      <c r="C55" s="185">
        <f t="shared" si="5"/>
        <v>0.25</v>
      </c>
      <c r="D55" s="185">
        <f t="shared" si="5"/>
        <v>0.25</v>
      </c>
      <c r="E55" s="190">
        <f t="shared" si="5"/>
        <v>0.25</v>
      </c>
      <c r="F55" s="186">
        <f t="shared" si="5"/>
        <v>0.25</v>
      </c>
      <c r="G55" s="190">
        <f t="shared" si="5"/>
        <v>0.25</v>
      </c>
      <c r="H55" s="186">
        <f t="shared" si="5"/>
        <v>0.1</v>
      </c>
      <c r="I55" s="190">
        <f t="shared" si="5"/>
        <v>0.2</v>
      </c>
      <c r="J55" s="186">
        <f t="shared" si="5"/>
        <v>0</v>
      </c>
      <c r="K55" s="190">
        <f t="shared" si="5"/>
        <v>0.1</v>
      </c>
      <c r="L55" s="186">
        <f t="shared" si="5"/>
        <v>0.02</v>
      </c>
      <c r="M55" s="190">
        <f t="shared" si="5"/>
        <v>0.04</v>
      </c>
    </row>
    <row r="56" spans="1:13" x14ac:dyDescent="0.25">
      <c r="A56">
        <v>75</v>
      </c>
      <c r="B56" s="187">
        <f t="shared" si="5"/>
        <v>0.25</v>
      </c>
      <c r="C56" s="187">
        <f t="shared" si="5"/>
        <v>0.25</v>
      </c>
      <c r="D56" s="187">
        <f t="shared" si="5"/>
        <v>0.25</v>
      </c>
      <c r="E56" s="191">
        <f t="shared" si="5"/>
        <v>0.25</v>
      </c>
      <c r="F56" s="188">
        <f t="shared" si="5"/>
        <v>0.25</v>
      </c>
      <c r="G56" s="191">
        <f t="shared" si="5"/>
        <v>0.25</v>
      </c>
      <c r="H56" s="188">
        <f t="shared" si="5"/>
        <v>0.1</v>
      </c>
      <c r="I56" s="191">
        <f t="shared" si="5"/>
        <v>0.2</v>
      </c>
      <c r="J56" s="188">
        <f t="shared" si="5"/>
        <v>0</v>
      </c>
      <c r="K56" s="191">
        <f t="shared" si="5"/>
        <v>0.1</v>
      </c>
      <c r="L56" s="188">
        <f t="shared" si="5"/>
        <v>0.02</v>
      </c>
      <c r="M56" s="191">
        <f t="shared" si="5"/>
        <v>0.04</v>
      </c>
    </row>
    <row r="57" spans="1:13" x14ac:dyDescent="0.25">
      <c r="A57">
        <v>76</v>
      </c>
      <c r="B57" s="183">
        <f t="shared" si="5"/>
        <v>0</v>
      </c>
      <c r="C57" s="183">
        <f t="shared" si="5"/>
        <v>0.25</v>
      </c>
      <c r="D57" s="183">
        <f t="shared" si="5"/>
        <v>0.25</v>
      </c>
      <c r="E57" s="189">
        <f t="shared" si="5"/>
        <v>0.25</v>
      </c>
      <c r="F57" s="184">
        <f t="shared" si="5"/>
        <v>0.25</v>
      </c>
      <c r="G57" s="189">
        <f t="shared" si="5"/>
        <v>0</v>
      </c>
      <c r="H57" s="184">
        <f t="shared" si="5"/>
        <v>0.1</v>
      </c>
      <c r="I57" s="189">
        <f t="shared" si="5"/>
        <v>0.2</v>
      </c>
      <c r="J57" s="184">
        <f t="shared" si="5"/>
        <v>0</v>
      </c>
      <c r="K57" s="189">
        <f t="shared" si="5"/>
        <v>0</v>
      </c>
      <c r="L57" s="184">
        <f t="shared" si="5"/>
        <v>0.02</v>
      </c>
      <c r="M57" s="189">
        <f t="shared" si="5"/>
        <v>0.04</v>
      </c>
    </row>
    <row r="58" spans="1:13" x14ac:dyDescent="0.25">
      <c r="A58">
        <v>77</v>
      </c>
      <c r="B58" s="185">
        <f t="shared" si="5"/>
        <v>0</v>
      </c>
      <c r="C58" s="185">
        <f t="shared" si="5"/>
        <v>0.25</v>
      </c>
      <c r="D58" s="185">
        <f t="shared" si="5"/>
        <v>0.25</v>
      </c>
      <c r="E58" s="190">
        <f t="shared" si="5"/>
        <v>0.25</v>
      </c>
      <c r="F58" s="186">
        <f t="shared" si="5"/>
        <v>0.25</v>
      </c>
      <c r="G58" s="190">
        <f t="shared" si="5"/>
        <v>0</v>
      </c>
      <c r="H58" s="186">
        <f t="shared" si="5"/>
        <v>0.1</v>
      </c>
      <c r="I58" s="190">
        <f t="shared" si="5"/>
        <v>0.2</v>
      </c>
      <c r="J58" s="186">
        <f t="shared" si="5"/>
        <v>0</v>
      </c>
      <c r="K58" s="190">
        <f t="shared" si="5"/>
        <v>0</v>
      </c>
      <c r="L58" s="186">
        <f t="shared" si="5"/>
        <v>0.02</v>
      </c>
      <c r="M58" s="190">
        <f t="shared" si="5"/>
        <v>0.04</v>
      </c>
    </row>
    <row r="59" spans="1:13" x14ac:dyDescent="0.25">
      <c r="A59">
        <v>78</v>
      </c>
      <c r="B59" s="185">
        <f t="shared" si="5"/>
        <v>0</v>
      </c>
      <c r="C59" s="185">
        <f t="shared" si="5"/>
        <v>0.25</v>
      </c>
      <c r="D59" s="185">
        <f t="shared" si="5"/>
        <v>0.25</v>
      </c>
      <c r="E59" s="190">
        <f t="shared" si="5"/>
        <v>0.25</v>
      </c>
      <c r="F59" s="186">
        <f t="shared" si="5"/>
        <v>0.25</v>
      </c>
      <c r="G59" s="190">
        <f t="shared" si="5"/>
        <v>0</v>
      </c>
      <c r="H59" s="186">
        <f t="shared" si="5"/>
        <v>0.1</v>
      </c>
      <c r="I59" s="190">
        <f t="shared" si="5"/>
        <v>0.2</v>
      </c>
      <c r="J59" s="186">
        <f t="shared" si="5"/>
        <v>0</v>
      </c>
      <c r="K59" s="190">
        <f t="shared" si="5"/>
        <v>0</v>
      </c>
      <c r="L59" s="186">
        <f t="shared" si="5"/>
        <v>0.02</v>
      </c>
      <c r="M59" s="190">
        <f t="shared" si="5"/>
        <v>0.04</v>
      </c>
    </row>
    <row r="60" spans="1:13" x14ac:dyDescent="0.25">
      <c r="A60">
        <v>79</v>
      </c>
      <c r="B60" s="185">
        <f t="shared" si="5"/>
        <v>0</v>
      </c>
      <c r="C60" s="185">
        <f t="shared" si="5"/>
        <v>0.25</v>
      </c>
      <c r="D60" s="185">
        <f t="shared" si="5"/>
        <v>0.25</v>
      </c>
      <c r="E60" s="190">
        <f t="shared" si="5"/>
        <v>0.25</v>
      </c>
      <c r="F60" s="186">
        <f t="shared" si="5"/>
        <v>0.25</v>
      </c>
      <c r="G60" s="190">
        <f t="shared" si="5"/>
        <v>0</v>
      </c>
      <c r="H60" s="186">
        <f t="shared" si="5"/>
        <v>0.1</v>
      </c>
      <c r="I60" s="190">
        <f t="shared" si="5"/>
        <v>0.2</v>
      </c>
      <c r="J60" s="186">
        <f t="shared" si="5"/>
        <v>0</v>
      </c>
      <c r="K60" s="190">
        <f t="shared" si="5"/>
        <v>0</v>
      </c>
      <c r="L60" s="186">
        <f t="shared" si="5"/>
        <v>0.02</v>
      </c>
      <c r="M60" s="190">
        <f t="shared" si="5"/>
        <v>0.04</v>
      </c>
    </row>
    <row r="61" spans="1:13" x14ac:dyDescent="0.25">
      <c r="A61">
        <v>80</v>
      </c>
      <c r="B61" s="187">
        <f t="shared" si="5"/>
        <v>0</v>
      </c>
      <c r="C61" s="187">
        <f t="shared" si="5"/>
        <v>0.25</v>
      </c>
      <c r="D61" s="187">
        <f t="shared" si="5"/>
        <v>0.25</v>
      </c>
      <c r="E61" s="191">
        <f t="shared" si="5"/>
        <v>0.25</v>
      </c>
      <c r="F61" s="188">
        <f t="shared" si="5"/>
        <v>0.25</v>
      </c>
      <c r="G61" s="191">
        <f t="shared" si="5"/>
        <v>0</v>
      </c>
      <c r="H61" s="188">
        <f t="shared" si="5"/>
        <v>0.1</v>
      </c>
      <c r="I61" s="191">
        <f t="shared" si="5"/>
        <v>0.2</v>
      </c>
      <c r="J61" s="188">
        <f t="shared" si="5"/>
        <v>0</v>
      </c>
      <c r="K61" s="191">
        <f t="shared" si="5"/>
        <v>0</v>
      </c>
      <c r="L61" s="188">
        <f t="shared" si="5"/>
        <v>0.02</v>
      </c>
      <c r="M61" s="191">
        <f t="shared" si="5"/>
        <v>0.04</v>
      </c>
    </row>
  </sheetData>
  <mergeCells count="1">
    <mergeCell ref="O6:O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Q5043"/>
  <sheetViews>
    <sheetView topLeftCell="A27" zoomScale="60" zoomScaleNormal="60" workbookViewId="0">
      <selection activeCell="G45" sqref="G45"/>
    </sheetView>
  </sheetViews>
  <sheetFormatPr defaultRowHeight="15" x14ac:dyDescent="0.25"/>
  <cols>
    <col min="1" max="1" width="7.7109375" customWidth="1"/>
    <col min="2" max="2" width="8" customWidth="1"/>
    <col min="3" max="3" width="98.85546875" customWidth="1"/>
    <col min="4" max="4" width="12.28515625" customWidth="1"/>
    <col min="5" max="5" width="11.7109375" customWidth="1"/>
    <col min="11" max="11" width="6" customWidth="1"/>
    <col min="13" max="13" width="13.28515625" customWidth="1"/>
    <col min="15" max="15" width="31.5703125" customWidth="1"/>
  </cols>
  <sheetData>
    <row r="1" spans="1:3" ht="18.75" x14ac:dyDescent="0.3">
      <c r="A1" s="237" t="s">
        <v>3</v>
      </c>
      <c r="B1" s="237"/>
      <c r="C1" s="237"/>
    </row>
    <row r="2" spans="1:3" ht="15.75" x14ac:dyDescent="0.25">
      <c r="A2" s="238" t="s">
        <v>18</v>
      </c>
      <c r="B2" s="238"/>
      <c r="C2" s="238"/>
    </row>
    <row r="3" spans="1:3" x14ac:dyDescent="0.25">
      <c r="A3" s="239" t="s">
        <v>30</v>
      </c>
      <c r="B3" s="239"/>
      <c r="C3" s="239"/>
    </row>
    <row r="4" spans="1:3" x14ac:dyDescent="0.25">
      <c r="A4" s="4" t="s">
        <v>5</v>
      </c>
    </row>
    <row r="6" spans="1:3" x14ac:dyDescent="0.25">
      <c r="A6" s="36" t="s">
        <v>37</v>
      </c>
      <c r="B6" s="4" t="s">
        <v>38</v>
      </c>
    </row>
    <row r="7" spans="1:3" ht="30" x14ac:dyDescent="0.25">
      <c r="A7" s="1"/>
      <c r="B7" s="6">
        <v>1</v>
      </c>
      <c r="C7" s="5" t="s">
        <v>25</v>
      </c>
    </row>
    <row r="8" spans="1:3" x14ac:dyDescent="0.25">
      <c r="A8" s="1"/>
      <c r="B8" s="6"/>
      <c r="C8" s="5"/>
    </row>
    <row r="9" spans="1:3" ht="45" x14ac:dyDescent="0.25">
      <c r="A9" s="1"/>
      <c r="B9" s="6">
        <v>2</v>
      </c>
      <c r="C9" s="5" t="s">
        <v>26</v>
      </c>
    </row>
    <row r="10" spans="1:3" x14ac:dyDescent="0.25">
      <c r="A10" s="1"/>
      <c r="B10" s="6"/>
      <c r="C10" s="5"/>
    </row>
    <row r="11" spans="1:3" x14ac:dyDescent="0.25">
      <c r="A11" s="36" t="s">
        <v>39</v>
      </c>
      <c r="B11" s="26" t="s">
        <v>40</v>
      </c>
      <c r="C11" s="5"/>
    </row>
    <row r="12" spans="1:3" ht="30" x14ac:dyDescent="0.25">
      <c r="A12" s="1"/>
      <c r="B12" s="6">
        <v>1</v>
      </c>
      <c r="C12" s="5" t="s">
        <v>53</v>
      </c>
    </row>
    <row r="13" spans="1:3" x14ac:dyDescent="0.25">
      <c r="A13" s="1"/>
      <c r="B13" s="6"/>
      <c r="C13" s="5"/>
    </row>
    <row r="14" spans="1:3" ht="30" x14ac:dyDescent="0.25">
      <c r="A14" s="1"/>
      <c r="B14" s="6">
        <v>2</v>
      </c>
      <c r="C14" s="5" t="s">
        <v>117</v>
      </c>
    </row>
    <row r="15" spans="1:3" x14ac:dyDescent="0.25">
      <c r="A15" s="1"/>
      <c r="B15" s="6"/>
      <c r="C15" s="5"/>
    </row>
    <row r="16" spans="1:3" ht="33" customHeight="1" x14ac:dyDescent="0.25">
      <c r="A16" s="1"/>
      <c r="B16" s="6">
        <v>3</v>
      </c>
      <c r="C16" s="5" t="s">
        <v>118</v>
      </c>
    </row>
    <row r="17" spans="1:6" x14ac:dyDescent="0.25">
      <c r="A17" s="1"/>
      <c r="B17" s="6"/>
      <c r="C17" s="5"/>
    </row>
    <row r="18" spans="1:6" x14ac:dyDescent="0.25">
      <c r="A18" s="36" t="s">
        <v>41</v>
      </c>
      <c r="B18" s="26" t="s">
        <v>42</v>
      </c>
      <c r="C18" s="5"/>
    </row>
    <row r="19" spans="1:6" ht="68.25" customHeight="1" x14ac:dyDescent="0.25">
      <c r="A19" s="1"/>
      <c r="B19" s="6"/>
      <c r="C19" s="5" t="s">
        <v>119</v>
      </c>
    </row>
    <row r="20" spans="1:6" x14ac:dyDescent="0.25">
      <c r="A20" s="1"/>
      <c r="B20" s="6"/>
      <c r="C20" s="5"/>
    </row>
    <row r="21" spans="1:6" ht="45" x14ac:dyDescent="0.25">
      <c r="A21" s="1"/>
      <c r="B21" s="6">
        <v>1</v>
      </c>
      <c r="C21" s="5" t="s">
        <v>113</v>
      </c>
      <c r="D21" s="5"/>
      <c r="E21" s="5"/>
      <c r="F21" s="5"/>
    </row>
    <row r="22" spans="1:6" x14ac:dyDescent="0.25">
      <c r="A22" s="1"/>
      <c r="B22" s="6"/>
      <c r="C22" s="5"/>
      <c r="D22" s="5"/>
      <c r="E22" s="5"/>
      <c r="F22" s="5"/>
    </row>
    <row r="23" spans="1:6" ht="30" x14ac:dyDescent="0.25">
      <c r="A23" s="1"/>
      <c r="B23" s="6">
        <v>2</v>
      </c>
      <c r="C23" s="5" t="s">
        <v>114</v>
      </c>
      <c r="D23" s="5"/>
      <c r="E23" s="5"/>
      <c r="F23" s="5"/>
    </row>
    <row r="24" spans="1:6" x14ac:dyDescent="0.25">
      <c r="A24" s="1"/>
      <c r="B24" s="6"/>
      <c r="C24" s="5"/>
      <c r="D24" s="5"/>
      <c r="E24" s="5"/>
      <c r="F24" s="5"/>
    </row>
    <row r="25" spans="1:6" ht="60" x14ac:dyDescent="0.25">
      <c r="A25" s="1"/>
      <c r="B25" s="9">
        <v>3</v>
      </c>
      <c r="C25" s="5" t="s">
        <v>115</v>
      </c>
      <c r="D25" s="5"/>
      <c r="E25" s="5"/>
      <c r="F25" s="5"/>
    </row>
    <row r="26" spans="1:6" x14ac:dyDescent="0.25">
      <c r="A26" s="1"/>
      <c r="B26" s="9"/>
      <c r="C26" s="5"/>
      <c r="D26" s="5"/>
      <c r="E26" s="5"/>
      <c r="F26" s="5"/>
    </row>
    <row r="27" spans="1:6" ht="75" x14ac:dyDescent="0.25">
      <c r="A27" s="1"/>
      <c r="B27" s="9">
        <v>4</v>
      </c>
      <c r="C27" s="5" t="s">
        <v>116</v>
      </c>
      <c r="D27" s="5"/>
      <c r="E27" s="5"/>
      <c r="F27" s="5"/>
    </row>
    <row r="28" spans="1:6" x14ac:dyDescent="0.25">
      <c r="A28" s="1"/>
      <c r="B28" s="6" t="s">
        <v>21</v>
      </c>
      <c r="C28" s="5" t="s">
        <v>21</v>
      </c>
    </row>
    <row r="29" spans="1:6" x14ac:dyDescent="0.25">
      <c r="A29" s="36" t="s">
        <v>43</v>
      </c>
      <c r="B29" s="26" t="s">
        <v>44</v>
      </c>
      <c r="C29" s="5"/>
      <c r="D29" s="18"/>
    </row>
    <row r="30" spans="1:6" x14ac:dyDescent="0.25">
      <c r="B30" s="6"/>
      <c r="C30" s="5"/>
      <c r="D30" s="18"/>
    </row>
    <row r="31" spans="1:6" x14ac:dyDescent="0.25">
      <c r="A31" t="s">
        <v>45</v>
      </c>
      <c r="B31" s="6"/>
      <c r="C31" s="5" t="s">
        <v>46</v>
      </c>
    </row>
    <row r="32" spans="1:6" x14ac:dyDescent="0.25">
      <c r="B32" s="6"/>
      <c r="C32" s="5" t="s">
        <v>51</v>
      </c>
    </row>
    <row r="33" spans="1:17" x14ac:dyDescent="0.25">
      <c r="B33" s="6"/>
      <c r="C33" s="5" t="s">
        <v>47</v>
      </c>
    </row>
    <row r="35" spans="1:17" x14ac:dyDescent="0.25">
      <c r="A35" t="s">
        <v>48</v>
      </c>
      <c r="B35" s="8"/>
      <c r="C35" s="5" t="s">
        <v>14</v>
      </c>
    </row>
    <row r="36" spans="1:17" x14ac:dyDescent="0.25">
      <c r="B36" s="8"/>
      <c r="C36" s="5" t="s">
        <v>49</v>
      </c>
    </row>
    <row r="37" spans="1:17" x14ac:dyDescent="0.25">
      <c r="B37" s="8"/>
      <c r="C37" s="5" t="s">
        <v>50</v>
      </c>
    </row>
    <row r="38" spans="1:17" x14ac:dyDescent="0.25">
      <c r="B38" s="8"/>
      <c r="C38" s="17"/>
      <c r="E38" s="16"/>
    </row>
    <row r="39" spans="1:17" x14ac:dyDescent="0.25">
      <c r="B39" s="9"/>
      <c r="C39" s="5"/>
      <c r="D39" s="18"/>
      <c r="E39" s="16"/>
    </row>
    <row r="40" spans="1:17" x14ac:dyDescent="0.25">
      <c r="A40" s="26" t="s">
        <v>52</v>
      </c>
      <c r="B40" s="26" t="s">
        <v>70</v>
      </c>
      <c r="C40" s="5"/>
    </row>
    <row r="41" spans="1:17" x14ac:dyDescent="0.25">
      <c r="B41" s="6"/>
      <c r="C41" s="6"/>
    </row>
    <row r="42" spans="1:17" ht="36" x14ac:dyDescent="0.25">
      <c r="A42" s="7" t="s">
        <v>7</v>
      </c>
      <c r="B42" s="7" t="s">
        <v>1</v>
      </c>
      <c r="C42" s="7" t="s">
        <v>2</v>
      </c>
      <c r="D42" s="7" t="s">
        <v>8</v>
      </c>
      <c r="E42" s="7" t="s">
        <v>31</v>
      </c>
      <c r="F42" s="45" t="s">
        <v>55</v>
      </c>
      <c r="G42" s="46"/>
      <c r="H42" s="45" t="s">
        <v>69</v>
      </c>
      <c r="I42" s="47"/>
      <c r="J42" s="47"/>
      <c r="K42" s="47"/>
      <c r="L42" s="47"/>
      <c r="M42" s="47"/>
      <c r="N42" s="47"/>
      <c r="O42" s="46"/>
      <c r="P42" s="7" t="s">
        <v>89</v>
      </c>
      <c r="Q42" s="7" t="s">
        <v>210</v>
      </c>
    </row>
    <row r="43" spans="1:17" ht="30" x14ac:dyDescent="0.25">
      <c r="A43" s="11"/>
      <c r="B43" s="11"/>
      <c r="C43" s="11"/>
      <c r="D43" s="11"/>
      <c r="E43" s="11"/>
      <c r="H43" s="48" t="s">
        <v>63</v>
      </c>
      <c r="I43" s="49" t="s">
        <v>64</v>
      </c>
      <c r="J43" s="49" t="s">
        <v>64</v>
      </c>
      <c r="K43" s="49" t="s">
        <v>67</v>
      </c>
      <c r="L43" s="49" t="s">
        <v>65</v>
      </c>
      <c r="M43" s="50" t="s">
        <v>66</v>
      </c>
      <c r="N43" s="49" t="s">
        <v>65</v>
      </c>
      <c r="O43" s="51" t="s">
        <v>68</v>
      </c>
      <c r="P43" s="24"/>
      <c r="Q43" s="199" t="s">
        <v>195</v>
      </c>
    </row>
    <row r="44" spans="1:17" x14ac:dyDescent="0.25">
      <c r="A44" s="11">
        <v>1999</v>
      </c>
      <c r="B44" s="11">
        <v>1</v>
      </c>
      <c r="C44" s="14">
        <v>1</v>
      </c>
      <c r="D44" s="13">
        <v>1</v>
      </c>
      <c r="E44" s="10" t="s">
        <v>85</v>
      </c>
      <c r="F44" t="s">
        <v>81</v>
      </c>
      <c r="G44">
        <v>9999</v>
      </c>
      <c r="H44" s="38">
        <v>1</v>
      </c>
      <c r="I44" s="39" t="str">
        <f t="shared" ref="I44:I90" si="0">IF(INT(H44/52)=0,"",INT(H44/52))</f>
        <v/>
      </c>
      <c r="J44" s="39"/>
      <c r="K44" s="39"/>
      <c r="L44">
        <f>IF((H44/52*12-INT(H44/52*12))=0,(H44/52-INT(H44/52))*12,INT((H44/52-INT(H44/52))*12)+1)</f>
        <v>1</v>
      </c>
      <c r="M44">
        <f>IF(OR(L44=0,L44=12),"",L44)</f>
        <v>1</v>
      </c>
      <c r="N44" t="str">
        <f>IF(L44=1," month",IF(OR(L44=0,L44=12),""," months"))</f>
        <v xml:space="preserve"> month</v>
      </c>
      <c r="O44" s="40" t="str">
        <f>CONCATENATE(I44&amp;J44&amp;K44&amp;M44&amp;N44)</f>
        <v>1 month</v>
      </c>
      <c r="P44" s="24">
        <v>1915</v>
      </c>
      <c r="Q44" t="s">
        <v>196</v>
      </c>
    </row>
    <row r="45" spans="1:17" x14ac:dyDescent="0.25">
      <c r="A45" s="11">
        <v>2000</v>
      </c>
      <c r="B45" s="11">
        <v>2</v>
      </c>
      <c r="C45" s="14">
        <v>2</v>
      </c>
      <c r="D45" s="13">
        <v>0</v>
      </c>
      <c r="E45" s="10" t="s">
        <v>32</v>
      </c>
      <c r="F45" t="s">
        <v>56</v>
      </c>
      <c r="G45">
        <v>500</v>
      </c>
      <c r="H45" s="38">
        <v>2</v>
      </c>
      <c r="I45" s="39" t="str">
        <f t="shared" si="0"/>
        <v/>
      </c>
      <c r="J45" s="39"/>
      <c r="K45" s="39"/>
      <c r="L45">
        <f t="shared" ref="L45:L108" si="1">IF((H45/52*12-INT(H45/52*12))=0,(H45/52-INT(H45/52))*12,INT((H45/52-INT(H45/52))*12)+1)</f>
        <v>1</v>
      </c>
      <c r="M45">
        <f t="shared" ref="M45:M108" si="2">IF(OR(L45=0,L45=12),"",L45)</f>
        <v>1</v>
      </c>
      <c r="N45" t="str">
        <f t="shared" ref="N45:N108" si="3">IF(L45=1," month",IF(OR(L45=0,L45=12),""," months"))</f>
        <v xml:space="preserve"> month</v>
      </c>
      <c r="O45" s="40" t="str">
        <f t="shared" ref="O45:O108" si="4">CONCATENATE(I45&amp;J45&amp;K45&amp;M45&amp;N45)</f>
        <v>1 month</v>
      </c>
      <c r="P45" s="24">
        <v>1916</v>
      </c>
    </row>
    <row r="46" spans="1:17" x14ac:dyDescent="0.25">
      <c r="A46" s="11">
        <v>2001</v>
      </c>
      <c r="B46" s="11">
        <v>3</v>
      </c>
      <c r="C46" s="14">
        <v>3</v>
      </c>
      <c r="D46" s="10"/>
      <c r="E46" s="10" t="s">
        <v>33</v>
      </c>
      <c r="F46" t="s">
        <v>57</v>
      </c>
      <c r="G46">
        <v>250</v>
      </c>
      <c r="H46" s="38">
        <v>3</v>
      </c>
      <c r="I46" s="39" t="str">
        <f t="shared" si="0"/>
        <v/>
      </c>
      <c r="J46" s="39"/>
      <c r="K46" s="39"/>
      <c r="L46">
        <f t="shared" si="1"/>
        <v>1</v>
      </c>
      <c r="M46">
        <f t="shared" si="2"/>
        <v>1</v>
      </c>
      <c r="N46" t="str">
        <f t="shared" si="3"/>
        <v xml:space="preserve"> month</v>
      </c>
      <c r="O46" s="40" t="str">
        <f t="shared" si="4"/>
        <v>1 month</v>
      </c>
      <c r="P46" s="24">
        <v>1917</v>
      </c>
    </row>
    <row r="47" spans="1:17" x14ac:dyDescent="0.25">
      <c r="A47" s="11">
        <v>2002</v>
      </c>
      <c r="B47" s="11">
        <v>4</v>
      </c>
      <c r="C47" s="14">
        <v>4</v>
      </c>
      <c r="D47" s="10"/>
      <c r="E47" s="10" t="s">
        <v>133</v>
      </c>
      <c r="F47" t="s">
        <v>59</v>
      </c>
      <c r="G47">
        <v>150</v>
      </c>
      <c r="H47" s="38">
        <v>4</v>
      </c>
      <c r="I47" s="39" t="str">
        <f t="shared" si="0"/>
        <v/>
      </c>
      <c r="J47" s="39"/>
      <c r="K47" s="39"/>
      <c r="L47">
        <f t="shared" si="1"/>
        <v>1</v>
      </c>
      <c r="M47">
        <f t="shared" si="2"/>
        <v>1</v>
      </c>
      <c r="N47" t="str">
        <f t="shared" si="3"/>
        <v xml:space="preserve"> month</v>
      </c>
      <c r="O47" s="40" t="str">
        <f t="shared" si="4"/>
        <v>1 month</v>
      </c>
      <c r="P47" s="24">
        <v>1918</v>
      </c>
    </row>
    <row r="48" spans="1:17" x14ac:dyDescent="0.25">
      <c r="A48" s="11">
        <v>2003</v>
      </c>
      <c r="B48" s="11">
        <v>5</v>
      </c>
      <c r="C48" s="14">
        <v>5</v>
      </c>
      <c r="D48" s="10"/>
      <c r="E48" s="10" t="s">
        <v>127</v>
      </c>
      <c r="F48" t="s">
        <v>58</v>
      </c>
      <c r="G48">
        <v>100</v>
      </c>
      <c r="H48" s="38">
        <v>5</v>
      </c>
      <c r="I48" s="39" t="str">
        <f t="shared" si="0"/>
        <v/>
      </c>
      <c r="J48" s="39"/>
      <c r="K48" s="39"/>
      <c r="L48">
        <f t="shared" si="1"/>
        <v>2</v>
      </c>
      <c r="M48">
        <f t="shared" si="2"/>
        <v>2</v>
      </c>
      <c r="N48" t="str">
        <f t="shared" si="3"/>
        <v xml:space="preserve"> months</v>
      </c>
      <c r="O48" s="40" t="str">
        <f t="shared" si="4"/>
        <v>2 months</v>
      </c>
      <c r="P48" s="24">
        <v>1919</v>
      </c>
    </row>
    <row r="49" spans="1:16" x14ac:dyDescent="0.25">
      <c r="A49" s="11">
        <v>2004</v>
      </c>
      <c r="B49" s="11">
        <v>6</v>
      </c>
      <c r="C49" s="14">
        <v>6</v>
      </c>
      <c r="D49" s="10"/>
      <c r="E49" s="10" t="s">
        <v>132</v>
      </c>
      <c r="H49" s="38">
        <v>6</v>
      </c>
      <c r="I49" s="39" t="str">
        <f t="shared" si="0"/>
        <v/>
      </c>
      <c r="J49" s="39"/>
      <c r="K49" s="39"/>
      <c r="L49">
        <f t="shared" si="1"/>
        <v>2</v>
      </c>
      <c r="M49">
        <f t="shared" si="2"/>
        <v>2</v>
      </c>
      <c r="N49" t="str">
        <f t="shared" si="3"/>
        <v xml:space="preserve"> months</v>
      </c>
      <c r="O49" s="40" t="str">
        <f t="shared" si="4"/>
        <v>2 months</v>
      </c>
      <c r="P49" s="24">
        <v>1920</v>
      </c>
    </row>
    <row r="50" spans="1:16" x14ac:dyDescent="0.25">
      <c r="A50" s="11">
        <v>2005</v>
      </c>
      <c r="B50" s="11">
        <v>7</v>
      </c>
      <c r="C50" s="14">
        <v>7</v>
      </c>
      <c r="D50" s="10"/>
      <c r="E50" s="24"/>
      <c r="H50" s="38">
        <v>7</v>
      </c>
      <c r="I50" s="39" t="str">
        <f t="shared" si="0"/>
        <v/>
      </c>
      <c r="J50" s="39"/>
      <c r="K50" s="39"/>
      <c r="L50">
        <f t="shared" si="1"/>
        <v>2</v>
      </c>
      <c r="M50">
        <f t="shared" si="2"/>
        <v>2</v>
      </c>
      <c r="N50" t="str">
        <f t="shared" si="3"/>
        <v xml:space="preserve"> months</v>
      </c>
      <c r="O50" s="40" t="str">
        <f t="shared" si="4"/>
        <v>2 months</v>
      </c>
      <c r="P50" s="24">
        <v>1921</v>
      </c>
    </row>
    <row r="51" spans="1:16" x14ac:dyDescent="0.25">
      <c r="A51" s="11">
        <v>2006</v>
      </c>
      <c r="B51" s="11">
        <v>8</v>
      </c>
      <c r="C51" s="14">
        <v>8</v>
      </c>
      <c r="D51" s="10"/>
      <c r="E51" s="24"/>
      <c r="H51" s="38">
        <v>8</v>
      </c>
      <c r="I51" s="39" t="str">
        <f t="shared" si="0"/>
        <v/>
      </c>
      <c r="J51" s="39"/>
      <c r="K51" s="39"/>
      <c r="L51">
        <f t="shared" si="1"/>
        <v>2</v>
      </c>
      <c r="M51">
        <f t="shared" si="2"/>
        <v>2</v>
      </c>
      <c r="N51" t="str">
        <f t="shared" si="3"/>
        <v xml:space="preserve"> months</v>
      </c>
      <c r="O51" s="40" t="str">
        <f t="shared" si="4"/>
        <v>2 months</v>
      </c>
      <c r="P51" s="24">
        <v>1922</v>
      </c>
    </row>
    <row r="52" spans="1:16" x14ac:dyDescent="0.25">
      <c r="A52" s="11">
        <v>2007</v>
      </c>
      <c r="B52" s="11">
        <v>9</v>
      </c>
      <c r="C52" s="14">
        <v>9</v>
      </c>
      <c r="D52" s="10"/>
      <c r="E52" s="24"/>
      <c r="H52" s="38">
        <v>9</v>
      </c>
      <c r="I52" s="39" t="str">
        <f t="shared" si="0"/>
        <v/>
      </c>
      <c r="J52" s="39"/>
      <c r="K52" s="39"/>
      <c r="L52">
        <f t="shared" si="1"/>
        <v>3</v>
      </c>
      <c r="M52">
        <f t="shared" si="2"/>
        <v>3</v>
      </c>
      <c r="N52" t="str">
        <f t="shared" si="3"/>
        <v xml:space="preserve"> months</v>
      </c>
      <c r="O52" s="40" t="str">
        <f t="shared" si="4"/>
        <v>3 months</v>
      </c>
      <c r="P52" s="24">
        <v>1923</v>
      </c>
    </row>
    <row r="53" spans="1:16" x14ac:dyDescent="0.25">
      <c r="A53" s="11">
        <v>2008</v>
      </c>
      <c r="B53" s="11">
        <v>10</v>
      </c>
      <c r="C53" s="14">
        <v>10</v>
      </c>
      <c r="D53" s="10"/>
      <c r="E53" s="24"/>
      <c r="H53" s="38">
        <v>10</v>
      </c>
      <c r="I53" s="39" t="str">
        <f t="shared" si="0"/>
        <v/>
      </c>
      <c r="J53" s="39"/>
      <c r="K53" s="39"/>
      <c r="L53">
        <f t="shared" si="1"/>
        <v>3</v>
      </c>
      <c r="M53">
        <f t="shared" si="2"/>
        <v>3</v>
      </c>
      <c r="N53" t="str">
        <f t="shared" si="3"/>
        <v xml:space="preserve"> months</v>
      </c>
      <c r="O53" s="40" t="str">
        <f t="shared" si="4"/>
        <v>3 months</v>
      </c>
      <c r="P53" s="24">
        <v>1924</v>
      </c>
    </row>
    <row r="54" spans="1:16" x14ac:dyDescent="0.25">
      <c r="A54" s="11">
        <v>2009</v>
      </c>
      <c r="B54" s="11">
        <v>11</v>
      </c>
      <c r="C54" s="14">
        <v>11</v>
      </c>
      <c r="D54" s="10"/>
      <c r="E54" s="24"/>
      <c r="H54" s="38">
        <v>11</v>
      </c>
      <c r="I54" s="39" t="str">
        <f t="shared" si="0"/>
        <v/>
      </c>
      <c r="J54" s="39"/>
      <c r="K54" s="39"/>
      <c r="L54">
        <f t="shared" si="1"/>
        <v>3</v>
      </c>
      <c r="M54">
        <f t="shared" si="2"/>
        <v>3</v>
      </c>
      <c r="N54" t="str">
        <f t="shared" si="3"/>
        <v xml:space="preserve"> months</v>
      </c>
      <c r="O54" s="40" t="str">
        <f t="shared" si="4"/>
        <v>3 months</v>
      </c>
      <c r="P54" s="24">
        <v>1925</v>
      </c>
    </row>
    <row r="55" spans="1:16" x14ac:dyDescent="0.25">
      <c r="A55" s="11">
        <v>2010</v>
      </c>
      <c r="B55" s="11">
        <v>12</v>
      </c>
      <c r="C55" s="14">
        <v>12</v>
      </c>
      <c r="D55" s="10"/>
      <c r="E55" s="24"/>
      <c r="H55" s="38">
        <v>12</v>
      </c>
      <c r="I55" s="39" t="str">
        <f t="shared" si="0"/>
        <v/>
      </c>
      <c r="J55" s="39"/>
      <c r="K55" s="39"/>
      <c r="L55">
        <f t="shared" si="1"/>
        <v>3</v>
      </c>
      <c r="M55">
        <f t="shared" si="2"/>
        <v>3</v>
      </c>
      <c r="N55" t="str">
        <f t="shared" si="3"/>
        <v xml:space="preserve"> months</v>
      </c>
      <c r="O55" s="40" t="str">
        <f t="shared" si="4"/>
        <v>3 months</v>
      </c>
      <c r="P55" s="24">
        <v>1926</v>
      </c>
    </row>
    <row r="56" spans="1:16" x14ac:dyDescent="0.25">
      <c r="A56" s="11">
        <v>2011</v>
      </c>
      <c r="B56" s="11"/>
      <c r="C56" s="14">
        <v>13</v>
      </c>
      <c r="D56" s="11"/>
      <c r="E56" s="24"/>
      <c r="H56" s="38">
        <v>13</v>
      </c>
      <c r="I56" s="39" t="str">
        <f t="shared" si="0"/>
        <v/>
      </c>
      <c r="J56" s="39"/>
      <c r="K56" s="39"/>
      <c r="L56">
        <f t="shared" si="1"/>
        <v>3</v>
      </c>
      <c r="M56">
        <f t="shared" si="2"/>
        <v>3</v>
      </c>
      <c r="N56" t="str">
        <f t="shared" si="3"/>
        <v xml:space="preserve"> months</v>
      </c>
      <c r="O56" s="40" t="str">
        <f t="shared" si="4"/>
        <v>3 months</v>
      </c>
      <c r="P56" s="24">
        <v>1927</v>
      </c>
    </row>
    <row r="57" spans="1:16" x14ac:dyDescent="0.25">
      <c r="A57" s="11">
        <v>2012</v>
      </c>
      <c r="B57" s="11"/>
      <c r="C57" s="14">
        <v>14</v>
      </c>
      <c r="D57" s="11"/>
      <c r="E57" s="24"/>
      <c r="H57" s="38">
        <v>14</v>
      </c>
      <c r="I57" s="39" t="str">
        <f t="shared" si="0"/>
        <v/>
      </c>
      <c r="J57" s="39"/>
      <c r="K57" s="39"/>
      <c r="L57">
        <f t="shared" si="1"/>
        <v>4</v>
      </c>
      <c r="M57">
        <f t="shared" si="2"/>
        <v>4</v>
      </c>
      <c r="N57" t="str">
        <f t="shared" si="3"/>
        <v xml:space="preserve"> months</v>
      </c>
      <c r="O57" s="40" t="str">
        <f t="shared" si="4"/>
        <v>4 months</v>
      </c>
      <c r="P57" s="24">
        <v>1928</v>
      </c>
    </row>
    <row r="58" spans="1:16" x14ac:dyDescent="0.25">
      <c r="A58" s="11">
        <v>2013</v>
      </c>
      <c r="B58" s="11"/>
      <c r="C58" s="14">
        <v>15</v>
      </c>
      <c r="D58" s="11"/>
      <c r="E58" s="24"/>
      <c r="H58" s="38">
        <v>15</v>
      </c>
      <c r="I58" s="39" t="str">
        <f t="shared" si="0"/>
        <v/>
      </c>
      <c r="J58" s="39"/>
      <c r="K58" s="39"/>
      <c r="L58">
        <f t="shared" si="1"/>
        <v>4</v>
      </c>
      <c r="M58">
        <f t="shared" si="2"/>
        <v>4</v>
      </c>
      <c r="N58" t="str">
        <f t="shared" si="3"/>
        <v xml:space="preserve"> months</v>
      </c>
      <c r="O58" s="40" t="str">
        <f t="shared" si="4"/>
        <v>4 months</v>
      </c>
      <c r="P58" s="24">
        <v>1929</v>
      </c>
    </row>
    <row r="59" spans="1:16" x14ac:dyDescent="0.25">
      <c r="A59" s="11">
        <v>2014</v>
      </c>
      <c r="B59" s="11"/>
      <c r="C59" s="14">
        <v>16</v>
      </c>
      <c r="D59" s="11"/>
      <c r="E59" s="24"/>
      <c r="H59" s="38">
        <v>16</v>
      </c>
      <c r="I59" s="39" t="str">
        <f t="shared" si="0"/>
        <v/>
      </c>
      <c r="J59" s="39"/>
      <c r="K59" s="39"/>
      <c r="L59">
        <f t="shared" si="1"/>
        <v>4</v>
      </c>
      <c r="M59">
        <f t="shared" si="2"/>
        <v>4</v>
      </c>
      <c r="N59" t="str">
        <f t="shared" si="3"/>
        <v xml:space="preserve"> months</v>
      </c>
      <c r="O59" s="40" t="str">
        <f t="shared" si="4"/>
        <v>4 months</v>
      </c>
      <c r="P59" s="24">
        <v>1930</v>
      </c>
    </row>
    <row r="60" spans="1:16" x14ac:dyDescent="0.25">
      <c r="A60" s="11">
        <v>2015</v>
      </c>
      <c r="B60" s="11"/>
      <c r="C60" s="14">
        <v>17</v>
      </c>
      <c r="D60" s="11"/>
      <c r="E60" s="24"/>
      <c r="H60" s="38">
        <v>17</v>
      </c>
      <c r="I60" s="39" t="str">
        <f t="shared" si="0"/>
        <v/>
      </c>
      <c r="J60" s="39"/>
      <c r="K60" s="39"/>
      <c r="L60">
        <f t="shared" si="1"/>
        <v>4</v>
      </c>
      <c r="M60">
        <f t="shared" si="2"/>
        <v>4</v>
      </c>
      <c r="N60" t="str">
        <f t="shared" si="3"/>
        <v xml:space="preserve"> months</v>
      </c>
      <c r="O60" s="40" t="str">
        <f t="shared" si="4"/>
        <v>4 months</v>
      </c>
      <c r="P60" s="24">
        <v>1931</v>
      </c>
    </row>
    <row r="61" spans="1:16" x14ac:dyDescent="0.25">
      <c r="A61" s="11">
        <v>2016</v>
      </c>
      <c r="B61" s="11"/>
      <c r="C61" s="14">
        <v>18</v>
      </c>
      <c r="D61" s="11"/>
      <c r="E61" s="24"/>
      <c r="H61" s="38">
        <v>18</v>
      </c>
      <c r="I61" s="39" t="str">
        <f t="shared" si="0"/>
        <v/>
      </c>
      <c r="J61" s="39"/>
      <c r="K61" s="39"/>
      <c r="L61">
        <f t="shared" si="1"/>
        <v>5</v>
      </c>
      <c r="M61">
        <f t="shared" si="2"/>
        <v>5</v>
      </c>
      <c r="N61" t="str">
        <f t="shared" si="3"/>
        <v xml:space="preserve"> months</v>
      </c>
      <c r="O61" s="40" t="str">
        <f t="shared" si="4"/>
        <v>5 months</v>
      </c>
      <c r="P61" s="24">
        <v>1932</v>
      </c>
    </row>
    <row r="62" spans="1:16" x14ac:dyDescent="0.25">
      <c r="A62" s="11">
        <v>2017</v>
      </c>
      <c r="B62" s="11"/>
      <c r="C62" s="14">
        <v>19</v>
      </c>
      <c r="D62" s="11"/>
      <c r="E62" s="24"/>
      <c r="H62" s="38">
        <v>19</v>
      </c>
      <c r="I62" s="39" t="str">
        <f t="shared" si="0"/>
        <v/>
      </c>
      <c r="J62" s="39"/>
      <c r="K62" s="39"/>
      <c r="L62">
        <f t="shared" si="1"/>
        <v>5</v>
      </c>
      <c r="M62">
        <f t="shared" si="2"/>
        <v>5</v>
      </c>
      <c r="N62" t="str">
        <f t="shared" si="3"/>
        <v xml:space="preserve"> months</v>
      </c>
      <c r="O62" s="40" t="str">
        <f t="shared" si="4"/>
        <v>5 months</v>
      </c>
      <c r="P62" s="24">
        <v>1933</v>
      </c>
    </row>
    <row r="63" spans="1:16" x14ac:dyDescent="0.25">
      <c r="A63" s="11">
        <v>2018</v>
      </c>
      <c r="B63" s="11"/>
      <c r="C63" s="14">
        <v>20</v>
      </c>
      <c r="D63" s="11"/>
      <c r="E63" s="24"/>
      <c r="H63" s="38">
        <v>20</v>
      </c>
      <c r="I63" s="39" t="str">
        <f t="shared" si="0"/>
        <v/>
      </c>
      <c r="J63" s="39"/>
      <c r="K63" s="39"/>
      <c r="L63">
        <f t="shared" si="1"/>
        <v>5</v>
      </c>
      <c r="M63">
        <f t="shared" si="2"/>
        <v>5</v>
      </c>
      <c r="N63" t="str">
        <f t="shared" si="3"/>
        <v xml:space="preserve"> months</v>
      </c>
      <c r="O63" s="40" t="str">
        <f t="shared" si="4"/>
        <v>5 months</v>
      </c>
      <c r="P63" s="24">
        <v>1934</v>
      </c>
    </row>
    <row r="64" spans="1:16" x14ac:dyDescent="0.25">
      <c r="A64" s="11">
        <v>2019</v>
      </c>
      <c r="B64" s="11"/>
      <c r="C64" s="14">
        <v>21</v>
      </c>
      <c r="D64" s="11"/>
      <c r="E64" s="24"/>
      <c r="H64" s="38">
        <v>21</v>
      </c>
      <c r="I64" s="39" t="str">
        <f t="shared" si="0"/>
        <v/>
      </c>
      <c r="J64" s="39"/>
      <c r="K64" s="39"/>
      <c r="L64">
        <f t="shared" si="1"/>
        <v>5</v>
      </c>
      <c r="M64">
        <f t="shared" si="2"/>
        <v>5</v>
      </c>
      <c r="N64" t="str">
        <f t="shared" si="3"/>
        <v xml:space="preserve"> months</v>
      </c>
      <c r="O64" s="40" t="str">
        <f t="shared" si="4"/>
        <v>5 months</v>
      </c>
      <c r="P64" s="24">
        <v>1935</v>
      </c>
    </row>
    <row r="65" spans="1:16" x14ac:dyDescent="0.25">
      <c r="A65" s="11">
        <v>2020</v>
      </c>
      <c r="B65" s="11"/>
      <c r="C65" s="14">
        <v>22</v>
      </c>
      <c r="D65" s="11"/>
      <c r="E65" s="24"/>
      <c r="H65" s="38">
        <v>22</v>
      </c>
      <c r="I65" s="39" t="str">
        <f t="shared" si="0"/>
        <v/>
      </c>
      <c r="J65" s="39"/>
      <c r="K65" s="39"/>
      <c r="L65">
        <f t="shared" si="1"/>
        <v>6</v>
      </c>
      <c r="M65">
        <f t="shared" si="2"/>
        <v>6</v>
      </c>
      <c r="N65" t="str">
        <f t="shared" si="3"/>
        <v xml:space="preserve"> months</v>
      </c>
      <c r="O65" s="40" t="str">
        <f t="shared" si="4"/>
        <v>6 months</v>
      </c>
      <c r="P65" s="24">
        <v>1936</v>
      </c>
    </row>
    <row r="66" spans="1:16" x14ac:dyDescent="0.25">
      <c r="A66" s="11">
        <v>2021</v>
      </c>
      <c r="B66" s="11"/>
      <c r="C66" s="14">
        <v>23</v>
      </c>
      <c r="D66" s="11"/>
      <c r="E66" s="24"/>
      <c r="H66" s="38">
        <v>23</v>
      </c>
      <c r="I66" s="39" t="str">
        <f t="shared" si="0"/>
        <v/>
      </c>
      <c r="J66" s="39"/>
      <c r="K66" s="39"/>
      <c r="L66">
        <f t="shared" si="1"/>
        <v>6</v>
      </c>
      <c r="M66">
        <f t="shared" si="2"/>
        <v>6</v>
      </c>
      <c r="N66" t="str">
        <f t="shared" si="3"/>
        <v xml:space="preserve"> months</v>
      </c>
      <c r="O66" s="40" t="str">
        <f t="shared" si="4"/>
        <v>6 months</v>
      </c>
      <c r="P66" s="24">
        <v>1937</v>
      </c>
    </row>
    <row r="67" spans="1:16" x14ac:dyDescent="0.25">
      <c r="A67" s="11">
        <v>2022</v>
      </c>
      <c r="B67" s="11"/>
      <c r="C67" s="14">
        <v>24</v>
      </c>
      <c r="D67" s="11"/>
      <c r="E67" s="24"/>
      <c r="H67" s="38">
        <v>24</v>
      </c>
      <c r="I67" s="39" t="str">
        <f t="shared" si="0"/>
        <v/>
      </c>
      <c r="J67" s="39"/>
      <c r="K67" s="39"/>
      <c r="L67">
        <f t="shared" si="1"/>
        <v>6</v>
      </c>
      <c r="M67">
        <f t="shared" si="2"/>
        <v>6</v>
      </c>
      <c r="N67" t="str">
        <f t="shared" si="3"/>
        <v xml:space="preserve"> months</v>
      </c>
      <c r="O67" s="40" t="str">
        <f t="shared" si="4"/>
        <v>6 months</v>
      </c>
      <c r="P67" s="24">
        <v>1938</v>
      </c>
    </row>
    <row r="68" spans="1:16" x14ac:dyDescent="0.25">
      <c r="A68" s="11"/>
      <c r="B68" s="11"/>
      <c r="C68" s="14">
        <v>25</v>
      </c>
      <c r="D68" s="11"/>
      <c r="E68" s="24"/>
      <c r="H68" s="38">
        <v>25</v>
      </c>
      <c r="I68" s="39" t="str">
        <f t="shared" si="0"/>
        <v/>
      </c>
      <c r="J68" s="39"/>
      <c r="K68" s="39"/>
      <c r="L68">
        <f t="shared" si="1"/>
        <v>6</v>
      </c>
      <c r="M68">
        <f t="shared" si="2"/>
        <v>6</v>
      </c>
      <c r="N68" t="str">
        <f t="shared" si="3"/>
        <v xml:space="preserve"> months</v>
      </c>
      <c r="O68" s="40" t="str">
        <f t="shared" si="4"/>
        <v>6 months</v>
      </c>
      <c r="P68" s="24">
        <v>1939</v>
      </c>
    </row>
    <row r="69" spans="1:16" x14ac:dyDescent="0.25">
      <c r="A69" s="11"/>
      <c r="B69" s="11"/>
      <c r="C69" s="14">
        <v>26</v>
      </c>
      <c r="D69" s="11"/>
      <c r="E69" s="24"/>
      <c r="H69" s="38">
        <v>26</v>
      </c>
      <c r="I69" s="39" t="str">
        <f t="shared" si="0"/>
        <v/>
      </c>
      <c r="J69" s="39"/>
      <c r="K69" s="39"/>
      <c r="L69">
        <f t="shared" si="1"/>
        <v>6</v>
      </c>
      <c r="M69">
        <f t="shared" si="2"/>
        <v>6</v>
      </c>
      <c r="N69" t="str">
        <f t="shared" si="3"/>
        <v xml:space="preserve"> months</v>
      </c>
      <c r="O69" s="40" t="str">
        <f t="shared" si="4"/>
        <v>6 months</v>
      </c>
      <c r="P69" s="24">
        <v>1940</v>
      </c>
    </row>
    <row r="70" spans="1:16" x14ac:dyDescent="0.25">
      <c r="A70" s="11"/>
      <c r="B70" s="11"/>
      <c r="C70" s="14">
        <v>27</v>
      </c>
      <c r="D70" s="11"/>
      <c r="E70" s="24"/>
      <c r="H70" s="38">
        <v>27</v>
      </c>
      <c r="I70" s="39" t="str">
        <f t="shared" si="0"/>
        <v/>
      </c>
      <c r="J70" s="39"/>
      <c r="K70" s="39"/>
      <c r="L70">
        <f t="shared" si="1"/>
        <v>7</v>
      </c>
      <c r="M70">
        <f t="shared" si="2"/>
        <v>7</v>
      </c>
      <c r="N70" t="str">
        <f t="shared" si="3"/>
        <v xml:space="preserve"> months</v>
      </c>
      <c r="O70" s="40" t="str">
        <f t="shared" si="4"/>
        <v>7 months</v>
      </c>
      <c r="P70" s="24">
        <v>1941</v>
      </c>
    </row>
    <row r="71" spans="1:16" x14ac:dyDescent="0.25">
      <c r="A71" s="11"/>
      <c r="B71" s="11"/>
      <c r="C71" s="14">
        <v>28</v>
      </c>
      <c r="D71" s="11"/>
      <c r="E71" s="24"/>
      <c r="H71" s="38">
        <v>28</v>
      </c>
      <c r="I71" s="39" t="str">
        <f t="shared" si="0"/>
        <v/>
      </c>
      <c r="J71" s="39"/>
      <c r="K71" s="39"/>
      <c r="L71">
        <f t="shared" si="1"/>
        <v>7</v>
      </c>
      <c r="M71">
        <f t="shared" si="2"/>
        <v>7</v>
      </c>
      <c r="N71" t="str">
        <f t="shared" si="3"/>
        <v xml:space="preserve"> months</v>
      </c>
      <c r="O71" s="40" t="str">
        <f t="shared" si="4"/>
        <v>7 months</v>
      </c>
      <c r="P71" s="24">
        <v>1942</v>
      </c>
    </row>
    <row r="72" spans="1:16" x14ac:dyDescent="0.25">
      <c r="A72" s="11"/>
      <c r="B72" s="11"/>
      <c r="C72" s="14">
        <v>29</v>
      </c>
      <c r="D72" s="11"/>
      <c r="E72" s="24"/>
      <c r="H72" s="38">
        <v>29</v>
      </c>
      <c r="I72" s="39" t="str">
        <f t="shared" si="0"/>
        <v/>
      </c>
      <c r="J72" s="39"/>
      <c r="K72" s="39"/>
      <c r="L72">
        <f t="shared" si="1"/>
        <v>7</v>
      </c>
      <c r="M72">
        <f t="shared" si="2"/>
        <v>7</v>
      </c>
      <c r="N72" t="str">
        <f t="shared" si="3"/>
        <v xml:space="preserve"> months</v>
      </c>
      <c r="O72" s="40" t="str">
        <f t="shared" si="4"/>
        <v>7 months</v>
      </c>
      <c r="P72" s="24">
        <v>1943</v>
      </c>
    </row>
    <row r="73" spans="1:16" x14ac:dyDescent="0.25">
      <c r="A73" s="11"/>
      <c r="B73" s="11"/>
      <c r="C73" s="14">
        <v>30</v>
      </c>
      <c r="D73" s="11"/>
      <c r="E73" s="24"/>
      <c r="H73" s="38">
        <v>30</v>
      </c>
      <c r="I73" s="39" t="str">
        <f t="shared" si="0"/>
        <v/>
      </c>
      <c r="J73" s="39"/>
      <c r="K73" s="39"/>
      <c r="L73">
        <f t="shared" si="1"/>
        <v>7</v>
      </c>
      <c r="M73">
        <f t="shared" si="2"/>
        <v>7</v>
      </c>
      <c r="N73" t="str">
        <f t="shared" si="3"/>
        <v xml:space="preserve"> months</v>
      </c>
      <c r="O73" s="40" t="str">
        <f t="shared" si="4"/>
        <v>7 months</v>
      </c>
      <c r="P73" s="24">
        <v>1944</v>
      </c>
    </row>
    <row r="74" spans="1:16" x14ac:dyDescent="0.25">
      <c r="A74" s="12"/>
      <c r="B74" s="12"/>
      <c r="C74" s="15">
        <v>31</v>
      </c>
      <c r="D74" s="12"/>
      <c r="E74" s="25"/>
      <c r="F74" s="42"/>
      <c r="G74" s="44"/>
      <c r="H74" s="38">
        <v>31</v>
      </c>
      <c r="I74" s="39" t="str">
        <f t="shared" si="0"/>
        <v/>
      </c>
      <c r="J74" s="39"/>
      <c r="K74" s="39"/>
      <c r="L74">
        <f t="shared" si="1"/>
        <v>8</v>
      </c>
      <c r="M74">
        <f t="shared" si="2"/>
        <v>8</v>
      </c>
      <c r="N74" t="str">
        <f t="shared" si="3"/>
        <v xml:space="preserve"> months</v>
      </c>
      <c r="O74" s="40" t="str">
        <f t="shared" si="4"/>
        <v>8 months</v>
      </c>
      <c r="P74" s="24">
        <v>1945</v>
      </c>
    </row>
    <row r="75" spans="1:16" x14ac:dyDescent="0.25">
      <c r="H75" s="38">
        <v>32</v>
      </c>
      <c r="I75" s="39" t="str">
        <f t="shared" si="0"/>
        <v/>
      </c>
      <c r="J75" s="39"/>
      <c r="K75" s="39"/>
      <c r="L75">
        <f t="shared" si="1"/>
        <v>8</v>
      </c>
      <c r="M75">
        <f t="shared" si="2"/>
        <v>8</v>
      </c>
      <c r="N75" t="str">
        <f t="shared" si="3"/>
        <v xml:space="preserve"> months</v>
      </c>
      <c r="O75" s="40" t="str">
        <f t="shared" si="4"/>
        <v>8 months</v>
      </c>
      <c r="P75" s="24">
        <v>1946</v>
      </c>
    </row>
    <row r="76" spans="1:16" x14ac:dyDescent="0.25">
      <c r="H76" s="38">
        <v>33</v>
      </c>
      <c r="I76" s="39" t="str">
        <f t="shared" si="0"/>
        <v/>
      </c>
      <c r="J76" s="39"/>
      <c r="K76" s="39"/>
      <c r="L76">
        <f t="shared" si="1"/>
        <v>8</v>
      </c>
      <c r="M76">
        <f t="shared" si="2"/>
        <v>8</v>
      </c>
      <c r="N76" t="str">
        <f t="shared" si="3"/>
        <v xml:space="preserve"> months</v>
      </c>
      <c r="O76" s="40" t="str">
        <f t="shared" si="4"/>
        <v>8 months</v>
      </c>
      <c r="P76" s="24">
        <v>1947</v>
      </c>
    </row>
    <row r="77" spans="1:16" x14ac:dyDescent="0.25">
      <c r="H77" s="38">
        <v>34</v>
      </c>
      <c r="I77" s="39" t="str">
        <f t="shared" si="0"/>
        <v/>
      </c>
      <c r="J77" s="39"/>
      <c r="K77" s="39"/>
      <c r="L77">
        <f t="shared" si="1"/>
        <v>8</v>
      </c>
      <c r="M77">
        <f t="shared" si="2"/>
        <v>8</v>
      </c>
      <c r="N77" t="str">
        <f t="shared" si="3"/>
        <v xml:space="preserve"> months</v>
      </c>
      <c r="O77" s="40" t="str">
        <f t="shared" si="4"/>
        <v>8 months</v>
      </c>
      <c r="P77" s="24">
        <v>1948</v>
      </c>
    </row>
    <row r="78" spans="1:16" x14ac:dyDescent="0.25">
      <c r="H78" s="38">
        <v>35</v>
      </c>
      <c r="I78" s="39" t="str">
        <f t="shared" si="0"/>
        <v/>
      </c>
      <c r="J78" s="39"/>
      <c r="K78" s="39"/>
      <c r="L78">
        <f t="shared" si="1"/>
        <v>9</v>
      </c>
      <c r="M78">
        <f t="shared" si="2"/>
        <v>9</v>
      </c>
      <c r="N78" t="str">
        <f t="shared" si="3"/>
        <v xml:space="preserve"> months</v>
      </c>
      <c r="O78" s="40" t="str">
        <f t="shared" si="4"/>
        <v>9 months</v>
      </c>
      <c r="P78" s="24">
        <v>1949</v>
      </c>
    </row>
    <row r="79" spans="1:16" x14ac:dyDescent="0.25">
      <c r="H79" s="38">
        <v>36</v>
      </c>
      <c r="I79" s="39" t="str">
        <f t="shared" si="0"/>
        <v/>
      </c>
      <c r="J79" s="39"/>
      <c r="K79" s="39"/>
      <c r="L79">
        <f t="shared" si="1"/>
        <v>9</v>
      </c>
      <c r="M79">
        <f t="shared" si="2"/>
        <v>9</v>
      </c>
      <c r="N79" t="str">
        <f t="shared" si="3"/>
        <v xml:space="preserve"> months</v>
      </c>
      <c r="O79" s="40" t="str">
        <f t="shared" si="4"/>
        <v>9 months</v>
      </c>
      <c r="P79" s="24">
        <v>1950</v>
      </c>
    </row>
    <row r="80" spans="1:16" x14ac:dyDescent="0.25">
      <c r="H80" s="38">
        <v>37</v>
      </c>
      <c r="I80" s="39" t="str">
        <f t="shared" si="0"/>
        <v/>
      </c>
      <c r="J80" s="39"/>
      <c r="K80" s="39"/>
      <c r="L80">
        <f t="shared" si="1"/>
        <v>9</v>
      </c>
      <c r="M80">
        <f t="shared" si="2"/>
        <v>9</v>
      </c>
      <c r="N80" t="str">
        <f t="shared" si="3"/>
        <v xml:space="preserve"> months</v>
      </c>
      <c r="O80" s="40" t="str">
        <f t="shared" si="4"/>
        <v>9 months</v>
      </c>
      <c r="P80" s="24">
        <v>1951</v>
      </c>
    </row>
    <row r="81" spans="8:16" x14ac:dyDescent="0.25">
      <c r="H81" s="38">
        <v>38</v>
      </c>
      <c r="I81" s="39" t="str">
        <f t="shared" si="0"/>
        <v/>
      </c>
      <c r="J81" s="39"/>
      <c r="K81" s="39"/>
      <c r="L81">
        <f t="shared" si="1"/>
        <v>9</v>
      </c>
      <c r="M81">
        <f t="shared" si="2"/>
        <v>9</v>
      </c>
      <c r="N81" t="str">
        <f t="shared" si="3"/>
        <v xml:space="preserve"> months</v>
      </c>
      <c r="O81" s="40" t="str">
        <f t="shared" si="4"/>
        <v>9 months</v>
      </c>
      <c r="P81" s="24">
        <v>1952</v>
      </c>
    </row>
    <row r="82" spans="8:16" x14ac:dyDescent="0.25">
      <c r="H82" s="38">
        <v>39</v>
      </c>
      <c r="I82" s="39" t="str">
        <f t="shared" si="0"/>
        <v/>
      </c>
      <c r="J82" s="39"/>
      <c r="K82" s="39"/>
      <c r="L82">
        <f t="shared" si="1"/>
        <v>9</v>
      </c>
      <c r="M82">
        <f t="shared" si="2"/>
        <v>9</v>
      </c>
      <c r="N82" t="str">
        <f t="shared" si="3"/>
        <v xml:space="preserve"> months</v>
      </c>
      <c r="O82" s="40" t="str">
        <f t="shared" si="4"/>
        <v>9 months</v>
      </c>
      <c r="P82" s="24">
        <v>1953</v>
      </c>
    </row>
    <row r="83" spans="8:16" x14ac:dyDescent="0.25">
      <c r="H83" s="38">
        <v>40</v>
      </c>
      <c r="I83" s="39" t="str">
        <f t="shared" si="0"/>
        <v/>
      </c>
      <c r="J83" s="39"/>
      <c r="K83" s="39"/>
      <c r="L83">
        <f t="shared" si="1"/>
        <v>10</v>
      </c>
      <c r="M83">
        <f t="shared" si="2"/>
        <v>10</v>
      </c>
      <c r="N83" t="str">
        <f t="shared" si="3"/>
        <v xml:space="preserve"> months</v>
      </c>
      <c r="O83" s="40" t="str">
        <f t="shared" si="4"/>
        <v>10 months</v>
      </c>
      <c r="P83" s="24">
        <v>1954</v>
      </c>
    </row>
    <row r="84" spans="8:16" x14ac:dyDescent="0.25">
      <c r="H84" s="38">
        <v>41</v>
      </c>
      <c r="I84" s="39" t="str">
        <f t="shared" si="0"/>
        <v/>
      </c>
      <c r="J84" s="39"/>
      <c r="K84" s="39"/>
      <c r="L84">
        <f t="shared" si="1"/>
        <v>10</v>
      </c>
      <c r="M84">
        <f t="shared" si="2"/>
        <v>10</v>
      </c>
      <c r="N84" t="str">
        <f t="shared" si="3"/>
        <v xml:space="preserve"> months</v>
      </c>
      <c r="O84" s="40" t="str">
        <f t="shared" si="4"/>
        <v>10 months</v>
      </c>
      <c r="P84" s="24">
        <v>1955</v>
      </c>
    </row>
    <row r="85" spans="8:16" x14ac:dyDescent="0.25">
      <c r="H85" s="38">
        <v>42</v>
      </c>
      <c r="I85" s="39" t="str">
        <f t="shared" si="0"/>
        <v/>
      </c>
      <c r="J85" s="39"/>
      <c r="K85" s="39"/>
      <c r="L85">
        <f t="shared" si="1"/>
        <v>10</v>
      </c>
      <c r="M85">
        <f t="shared" si="2"/>
        <v>10</v>
      </c>
      <c r="N85" t="str">
        <f t="shared" si="3"/>
        <v xml:space="preserve"> months</v>
      </c>
      <c r="O85" s="40" t="str">
        <f t="shared" si="4"/>
        <v>10 months</v>
      </c>
      <c r="P85" s="24">
        <v>1956</v>
      </c>
    </row>
    <row r="86" spans="8:16" x14ac:dyDescent="0.25">
      <c r="H86" s="38">
        <v>43</v>
      </c>
      <c r="I86" s="39" t="str">
        <f t="shared" si="0"/>
        <v/>
      </c>
      <c r="J86" s="39"/>
      <c r="K86" s="39"/>
      <c r="L86">
        <f t="shared" si="1"/>
        <v>10</v>
      </c>
      <c r="M86">
        <f t="shared" si="2"/>
        <v>10</v>
      </c>
      <c r="N86" t="str">
        <f t="shared" si="3"/>
        <v xml:space="preserve"> months</v>
      </c>
      <c r="O86" s="40" t="str">
        <f t="shared" si="4"/>
        <v>10 months</v>
      </c>
      <c r="P86" s="24">
        <v>1957</v>
      </c>
    </row>
    <row r="87" spans="8:16" x14ac:dyDescent="0.25">
      <c r="H87" s="38">
        <v>44</v>
      </c>
      <c r="I87" s="39" t="str">
        <f t="shared" si="0"/>
        <v/>
      </c>
      <c r="J87" s="39"/>
      <c r="K87" s="39"/>
      <c r="L87">
        <f t="shared" si="1"/>
        <v>11</v>
      </c>
      <c r="M87">
        <f t="shared" si="2"/>
        <v>11</v>
      </c>
      <c r="N87" t="str">
        <f t="shared" si="3"/>
        <v xml:space="preserve"> months</v>
      </c>
      <c r="O87" s="40" t="str">
        <f t="shared" si="4"/>
        <v>11 months</v>
      </c>
      <c r="P87" s="24">
        <v>1958</v>
      </c>
    </row>
    <row r="88" spans="8:16" x14ac:dyDescent="0.25">
      <c r="H88" s="38">
        <v>45</v>
      </c>
      <c r="I88" s="39" t="str">
        <f t="shared" si="0"/>
        <v/>
      </c>
      <c r="J88" s="39"/>
      <c r="K88" s="39"/>
      <c r="L88">
        <f t="shared" si="1"/>
        <v>11</v>
      </c>
      <c r="M88">
        <f t="shared" si="2"/>
        <v>11</v>
      </c>
      <c r="N88" t="str">
        <f t="shared" si="3"/>
        <v xml:space="preserve"> months</v>
      </c>
      <c r="O88" s="40" t="str">
        <f t="shared" si="4"/>
        <v>11 months</v>
      </c>
      <c r="P88" s="24">
        <v>1959</v>
      </c>
    </row>
    <row r="89" spans="8:16" x14ac:dyDescent="0.25">
      <c r="H89" s="38">
        <v>46</v>
      </c>
      <c r="I89" s="39" t="str">
        <f t="shared" si="0"/>
        <v/>
      </c>
      <c r="J89" s="39"/>
      <c r="K89" s="39"/>
      <c r="L89">
        <f t="shared" si="1"/>
        <v>11</v>
      </c>
      <c r="M89">
        <f t="shared" si="2"/>
        <v>11</v>
      </c>
      <c r="N89" t="str">
        <f t="shared" si="3"/>
        <v xml:space="preserve"> months</v>
      </c>
      <c r="O89" s="40" t="str">
        <f t="shared" si="4"/>
        <v>11 months</v>
      </c>
      <c r="P89" s="24">
        <v>1960</v>
      </c>
    </row>
    <row r="90" spans="8:16" x14ac:dyDescent="0.25">
      <c r="H90" s="38">
        <v>47</v>
      </c>
      <c r="I90" s="39" t="str">
        <f t="shared" si="0"/>
        <v/>
      </c>
      <c r="J90" s="39"/>
      <c r="K90" s="39"/>
      <c r="L90">
        <f t="shared" si="1"/>
        <v>11</v>
      </c>
      <c r="M90">
        <f t="shared" si="2"/>
        <v>11</v>
      </c>
      <c r="N90" t="str">
        <f t="shared" si="3"/>
        <v xml:space="preserve"> months</v>
      </c>
      <c r="O90" s="40" t="str">
        <f t="shared" si="4"/>
        <v>11 months</v>
      </c>
      <c r="P90" s="24">
        <v>1961</v>
      </c>
    </row>
    <row r="91" spans="8:16" x14ac:dyDescent="0.25">
      <c r="H91" s="38">
        <v>48</v>
      </c>
      <c r="I91" s="41">
        <v>1</v>
      </c>
      <c r="J91" t="str">
        <f>IF(I91=1," year"," years")</f>
        <v xml:space="preserve"> year</v>
      </c>
      <c r="K91" t="str">
        <f>IF(OR(L91=12,L91=0),"",", ")</f>
        <v/>
      </c>
      <c r="L91">
        <f t="shared" si="1"/>
        <v>12</v>
      </c>
      <c r="M91" t="str">
        <f t="shared" si="2"/>
        <v/>
      </c>
      <c r="N91" t="str">
        <f t="shared" si="3"/>
        <v/>
      </c>
      <c r="O91" s="40" t="str">
        <f t="shared" si="4"/>
        <v>1 year</v>
      </c>
      <c r="P91" s="24">
        <v>1962</v>
      </c>
    </row>
    <row r="92" spans="8:16" x14ac:dyDescent="0.25">
      <c r="H92" s="38">
        <v>49</v>
      </c>
      <c r="I92" s="41">
        <v>1</v>
      </c>
      <c r="J92" t="str">
        <f t="shared" ref="J92:J155" si="5">IF(I92=1," year"," years")</f>
        <v xml:space="preserve"> year</v>
      </c>
      <c r="K92" t="str">
        <f t="shared" ref="K92:K155" si="6">IF(OR(L92=12,L92=0),"",", ")</f>
        <v/>
      </c>
      <c r="L92">
        <f t="shared" si="1"/>
        <v>12</v>
      </c>
      <c r="M92" t="str">
        <f t="shared" si="2"/>
        <v/>
      </c>
      <c r="N92" t="str">
        <f t="shared" si="3"/>
        <v/>
      </c>
      <c r="O92" s="40" t="str">
        <f t="shared" si="4"/>
        <v>1 year</v>
      </c>
      <c r="P92" s="24">
        <v>1963</v>
      </c>
    </row>
    <row r="93" spans="8:16" x14ac:dyDescent="0.25">
      <c r="H93" s="38">
        <v>50</v>
      </c>
      <c r="I93" s="41">
        <v>1</v>
      </c>
      <c r="J93" t="str">
        <f t="shared" si="5"/>
        <v xml:space="preserve"> year</v>
      </c>
      <c r="K93" t="str">
        <f t="shared" si="6"/>
        <v/>
      </c>
      <c r="L93">
        <f t="shared" si="1"/>
        <v>12</v>
      </c>
      <c r="M93" t="str">
        <f t="shared" si="2"/>
        <v/>
      </c>
      <c r="N93" t="str">
        <f t="shared" si="3"/>
        <v/>
      </c>
      <c r="O93" s="40" t="str">
        <f t="shared" si="4"/>
        <v>1 year</v>
      </c>
      <c r="P93" s="24">
        <v>1964</v>
      </c>
    </row>
    <row r="94" spans="8:16" x14ac:dyDescent="0.25">
      <c r="H94" s="38">
        <v>51</v>
      </c>
      <c r="I94" s="41">
        <v>1</v>
      </c>
      <c r="J94" t="str">
        <f t="shared" si="5"/>
        <v xml:space="preserve"> year</v>
      </c>
      <c r="K94" t="str">
        <f t="shared" si="6"/>
        <v/>
      </c>
      <c r="L94">
        <f t="shared" si="1"/>
        <v>12</v>
      </c>
      <c r="M94" t="str">
        <f t="shared" si="2"/>
        <v/>
      </c>
      <c r="N94" t="str">
        <f t="shared" si="3"/>
        <v/>
      </c>
      <c r="O94" s="40" t="str">
        <f t="shared" si="4"/>
        <v>1 year</v>
      </c>
      <c r="P94" s="24">
        <v>1965</v>
      </c>
    </row>
    <row r="95" spans="8:16" x14ac:dyDescent="0.25">
      <c r="H95" s="38">
        <v>52</v>
      </c>
      <c r="I95">
        <f>IF(INT(H95/52)=0,"",INT(H95/52))+IF(L95=12,1,0)</f>
        <v>1</v>
      </c>
      <c r="J95" t="str">
        <f t="shared" si="5"/>
        <v xml:space="preserve"> year</v>
      </c>
      <c r="K95" t="str">
        <f t="shared" si="6"/>
        <v/>
      </c>
      <c r="L95">
        <f t="shared" si="1"/>
        <v>0</v>
      </c>
      <c r="M95" t="str">
        <f t="shared" si="2"/>
        <v/>
      </c>
      <c r="N95" t="str">
        <f t="shared" si="3"/>
        <v/>
      </c>
      <c r="O95" s="40" t="str">
        <f t="shared" si="4"/>
        <v>1 year</v>
      </c>
      <c r="P95" s="24">
        <v>1966</v>
      </c>
    </row>
    <row r="96" spans="8:16" x14ac:dyDescent="0.25">
      <c r="H96" s="38">
        <v>53</v>
      </c>
      <c r="I96">
        <f t="shared" ref="I96:I159" si="7">IF(INT(H96/52)=0,"",INT(H96/52))+IF(L96=12,1,0)</f>
        <v>1</v>
      </c>
      <c r="J96" t="str">
        <f t="shared" si="5"/>
        <v xml:space="preserve"> year</v>
      </c>
      <c r="K96" t="str">
        <f t="shared" si="6"/>
        <v xml:space="preserve">, </v>
      </c>
      <c r="L96">
        <f t="shared" si="1"/>
        <v>1</v>
      </c>
      <c r="M96">
        <f t="shared" si="2"/>
        <v>1</v>
      </c>
      <c r="N96" t="str">
        <f t="shared" si="3"/>
        <v xml:space="preserve"> month</v>
      </c>
      <c r="O96" s="40" t="str">
        <f t="shared" si="4"/>
        <v>1 year, 1 month</v>
      </c>
      <c r="P96" s="24">
        <v>1967</v>
      </c>
    </row>
    <row r="97" spans="8:16" x14ac:dyDescent="0.25">
      <c r="H97" s="38">
        <v>54</v>
      </c>
      <c r="I97">
        <f t="shared" si="7"/>
        <v>1</v>
      </c>
      <c r="J97" t="str">
        <f t="shared" si="5"/>
        <v xml:space="preserve"> year</v>
      </c>
      <c r="K97" t="str">
        <f t="shared" si="6"/>
        <v xml:space="preserve">, </v>
      </c>
      <c r="L97">
        <f t="shared" si="1"/>
        <v>1</v>
      </c>
      <c r="M97">
        <f t="shared" si="2"/>
        <v>1</v>
      </c>
      <c r="N97" t="str">
        <f t="shared" si="3"/>
        <v xml:space="preserve"> month</v>
      </c>
      <c r="O97" s="40" t="str">
        <f t="shared" si="4"/>
        <v>1 year, 1 month</v>
      </c>
      <c r="P97" s="24">
        <v>1968</v>
      </c>
    </row>
    <row r="98" spans="8:16" x14ac:dyDescent="0.25">
      <c r="H98" s="38">
        <v>55</v>
      </c>
      <c r="I98">
        <f t="shared" si="7"/>
        <v>1</v>
      </c>
      <c r="J98" t="str">
        <f t="shared" si="5"/>
        <v xml:space="preserve"> year</v>
      </c>
      <c r="K98" t="str">
        <f t="shared" si="6"/>
        <v xml:space="preserve">, </v>
      </c>
      <c r="L98">
        <f t="shared" si="1"/>
        <v>1</v>
      </c>
      <c r="M98">
        <f t="shared" si="2"/>
        <v>1</v>
      </c>
      <c r="N98" t="str">
        <f t="shared" si="3"/>
        <v xml:space="preserve"> month</v>
      </c>
      <c r="O98" s="40" t="str">
        <f t="shared" si="4"/>
        <v>1 year, 1 month</v>
      </c>
      <c r="P98" s="24">
        <v>1969</v>
      </c>
    </row>
    <row r="99" spans="8:16" x14ac:dyDescent="0.25">
      <c r="H99" s="38">
        <v>56</v>
      </c>
      <c r="I99">
        <f t="shared" si="7"/>
        <v>1</v>
      </c>
      <c r="J99" t="str">
        <f t="shared" si="5"/>
        <v xml:space="preserve"> year</v>
      </c>
      <c r="K99" t="str">
        <f t="shared" si="6"/>
        <v xml:space="preserve">, </v>
      </c>
      <c r="L99">
        <f t="shared" si="1"/>
        <v>1</v>
      </c>
      <c r="M99">
        <f t="shared" si="2"/>
        <v>1</v>
      </c>
      <c r="N99" t="str">
        <f t="shared" si="3"/>
        <v xml:space="preserve"> month</v>
      </c>
      <c r="O99" s="40" t="str">
        <f t="shared" si="4"/>
        <v>1 year, 1 month</v>
      </c>
      <c r="P99" s="24">
        <v>1970</v>
      </c>
    </row>
    <row r="100" spans="8:16" x14ac:dyDescent="0.25">
      <c r="H100" s="38">
        <v>57</v>
      </c>
      <c r="I100">
        <f t="shared" si="7"/>
        <v>1</v>
      </c>
      <c r="J100" t="str">
        <f t="shared" si="5"/>
        <v xml:space="preserve"> year</v>
      </c>
      <c r="K100" t="str">
        <f t="shared" si="6"/>
        <v xml:space="preserve">, </v>
      </c>
      <c r="L100">
        <f t="shared" si="1"/>
        <v>2</v>
      </c>
      <c r="M100">
        <f t="shared" si="2"/>
        <v>2</v>
      </c>
      <c r="N100" t="str">
        <f t="shared" si="3"/>
        <v xml:space="preserve"> months</v>
      </c>
      <c r="O100" s="40" t="str">
        <f t="shared" si="4"/>
        <v>1 year, 2 months</v>
      </c>
      <c r="P100" s="24">
        <v>1971</v>
      </c>
    </row>
    <row r="101" spans="8:16" x14ac:dyDescent="0.25">
      <c r="H101" s="38">
        <v>58</v>
      </c>
      <c r="I101">
        <f t="shared" si="7"/>
        <v>1</v>
      </c>
      <c r="J101" t="str">
        <f t="shared" si="5"/>
        <v xml:space="preserve"> year</v>
      </c>
      <c r="K101" t="str">
        <f t="shared" si="6"/>
        <v xml:space="preserve">, </v>
      </c>
      <c r="L101">
        <f t="shared" si="1"/>
        <v>2</v>
      </c>
      <c r="M101">
        <f t="shared" si="2"/>
        <v>2</v>
      </c>
      <c r="N101" t="str">
        <f t="shared" si="3"/>
        <v xml:space="preserve"> months</v>
      </c>
      <c r="O101" s="40" t="str">
        <f t="shared" si="4"/>
        <v>1 year, 2 months</v>
      </c>
      <c r="P101" s="24">
        <v>1972</v>
      </c>
    </row>
    <row r="102" spans="8:16" x14ac:dyDescent="0.25">
      <c r="H102" s="38">
        <v>59</v>
      </c>
      <c r="I102">
        <f t="shared" si="7"/>
        <v>1</v>
      </c>
      <c r="J102" t="str">
        <f t="shared" si="5"/>
        <v xml:space="preserve"> year</v>
      </c>
      <c r="K102" t="str">
        <f t="shared" si="6"/>
        <v xml:space="preserve">, </v>
      </c>
      <c r="L102">
        <f t="shared" si="1"/>
        <v>2</v>
      </c>
      <c r="M102">
        <f t="shared" si="2"/>
        <v>2</v>
      </c>
      <c r="N102" t="str">
        <f t="shared" si="3"/>
        <v xml:space="preserve"> months</v>
      </c>
      <c r="O102" s="40" t="str">
        <f t="shared" si="4"/>
        <v>1 year, 2 months</v>
      </c>
      <c r="P102" s="24">
        <v>1973</v>
      </c>
    </row>
    <row r="103" spans="8:16" x14ac:dyDescent="0.25">
      <c r="H103" s="38">
        <v>60</v>
      </c>
      <c r="I103">
        <f t="shared" si="7"/>
        <v>1</v>
      </c>
      <c r="J103" t="str">
        <f t="shared" si="5"/>
        <v xml:space="preserve"> year</v>
      </c>
      <c r="K103" t="str">
        <f t="shared" si="6"/>
        <v xml:space="preserve">, </v>
      </c>
      <c r="L103">
        <f t="shared" si="1"/>
        <v>2</v>
      </c>
      <c r="M103">
        <f t="shared" si="2"/>
        <v>2</v>
      </c>
      <c r="N103" t="str">
        <f t="shared" si="3"/>
        <v xml:space="preserve"> months</v>
      </c>
      <c r="O103" s="40" t="str">
        <f t="shared" si="4"/>
        <v>1 year, 2 months</v>
      </c>
      <c r="P103" s="24">
        <v>1974</v>
      </c>
    </row>
    <row r="104" spans="8:16" x14ac:dyDescent="0.25">
      <c r="H104" s="38">
        <v>61</v>
      </c>
      <c r="I104">
        <f t="shared" si="7"/>
        <v>1</v>
      </c>
      <c r="J104" t="str">
        <f t="shared" si="5"/>
        <v xml:space="preserve"> year</v>
      </c>
      <c r="K104" t="str">
        <f t="shared" si="6"/>
        <v xml:space="preserve">, </v>
      </c>
      <c r="L104">
        <f t="shared" si="1"/>
        <v>3</v>
      </c>
      <c r="M104">
        <f t="shared" si="2"/>
        <v>3</v>
      </c>
      <c r="N104" t="str">
        <f t="shared" si="3"/>
        <v xml:space="preserve"> months</v>
      </c>
      <c r="O104" s="40" t="str">
        <f t="shared" si="4"/>
        <v>1 year, 3 months</v>
      </c>
      <c r="P104" s="24">
        <v>1975</v>
      </c>
    </row>
    <row r="105" spans="8:16" x14ac:dyDescent="0.25">
      <c r="H105" s="38">
        <v>62</v>
      </c>
      <c r="I105">
        <f t="shared" si="7"/>
        <v>1</v>
      </c>
      <c r="J105" t="str">
        <f t="shared" si="5"/>
        <v xml:space="preserve"> year</v>
      </c>
      <c r="K105" t="str">
        <f t="shared" si="6"/>
        <v xml:space="preserve">, </v>
      </c>
      <c r="L105">
        <f t="shared" si="1"/>
        <v>3</v>
      </c>
      <c r="M105">
        <f t="shared" si="2"/>
        <v>3</v>
      </c>
      <c r="N105" t="str">
        <f t="shared" si="3"/>
        <v xml:space="preserve"> months</v>
      </c>
      <c r="O105" s="40" t="str">
        <f t="shared" si="4"/>
        <v>1 year, 3 months</v>
      </c>
      <c r="P105" s="24">
        <v>1976</v>
      </c>
    </row>
    <row r="106" spans="8:16" x14ac:dyDescent="0.25">
      <c r="H106" s="38">
        <v>63</v>
      </c>
      <c r="I106">
        <f t="shared" si="7"/>
        <v>1</v>
      </c>
      <c r="J106" t="str">
        <f t="shared" si="5"/>
        <v xml:space="preserve"> year</v>
      </c>
      <c r="K106" t="str">
        <f t="shared" si="6"/>
        <v xml:space="preserve">, </v>
      </c>
      <c r="L106">
        <f t="shared" si="1"/>
        <v>3</v>
      </c>
      <c r="M106">
        <f t="shared" si="2"/>
        <v>3</v>
      </c>
      <c r="N106" t="str">
        <f t="shared" si="3"/>
        <v xml:space="preserve"> months</v>
      </c>
      <c r="O106" s="40" t="str">
        <f t="shared" si="4"/>
        <v>1 year, 3 months</v>
      </c>
      <c r="P106" s="24">
        <v>1977</v>
      </c>
    </row>
    <row r="107" spans="8:16" x14ac:dyDescent="0.25">
      <c r="H107" s="38">
        <v>64</v>
      </c>
      <c r="I107">
        <f t="shared" si="7"/>
        <v>1</v>
      </c>
      <c r="J107" t="str">
        <f t="shared" si="5"/>
        <v xml:space="preserve"> year</v>
      </c>
      <c r="K107" t="str">
        <f t="shared" si="6"/>
        <v xml:space="preserve">, </v>
      </c>
      <c r="L107">
        <f t="shared" si="1"/>
        <v>3</v>
      </c>
      <c r="M107">
        <f t="shared" si="2"/>
        <v>3</v>
      </c>
      <c r="N107" t="str">
        <f t="shared" si="3"/>
        <v xml:space="preserve"> months</v>
      </c>
      <c r="O107" s="40" t="str">
        <f t="shared" si="4"/>
        <v>1 year, 3 months</v>
      </c>
      <c r="P107" s="24">
        <v>1978</v>
      </c>
    </row>
    <row r="108" spans="8:16" x14ac:dyDescent="0.25">
      <c r="H108" s="38">
        <v>65</v>
      </c>
      <c r="I108">
        <f t="shared" si="7"/>
        <v>1</v>
      </c>
      <c r="J108" t="str">
        <f t="shared" si="5"/>
        <v xml:space="preserve"> year</v>
      </c>
      <c r="K108" t="str">
        <f t="shared" si="6"/>
        <v xml:space="preserve">, </v>
      </c>
      <c r="L108">
        <f t="shared" si="1"/>
        <v>3</v>
      </c>
      <c r="M108">
        <f t="shared" si="2"/>
        <v>3</v>
      </c>
      <c r="N108" t="str">
        <f t="shared" si="3"/>
        <v xml:space="preserve"> months</v>
      </c>
      <c r="O108" s="40" t="str">
        <f t="shared" si="4"/>
        <v>1 year, 3 months</v>
      </c>
      <c r="P108" s="24">
        <v>1979</v>
      </c>
    </row>
    <row r="109" spans="8:16" x14ac:dyDescent="0.25">
      <c r="H109" s="38">
        <v>66</v>
      </c>
      <c r="I109">
        <f t="shared" si="7"/>
        <v>1</v>
      </c>
      <c r="J109" t="str">
        <f t="shared" si="5"/>
        <v xml:space="preserve"> year</v>
      </c>
      <c r="K109" t="str">
        <f t="shared" si="6"/>
        <v xml:space="preserve">, </v>
      </c>
      <c r="L109">
        <f t="shared" ref="L109:L172" si="8">IF((H109/52*12-INT(H109/52*12))=0,(H109/52-INT(H109/52))*12,INT((H109/52-INT(H109/52))*12)+1)</f>
        <v>4</v>
      </c>
      <c r="M109">
        <f t="shared" ref="M109:M172" si="9">IF(OR(L109=0,L109=12),"",L109)</f>
        <v>4</v>
      </c>
      <c r="N109" t="str">
        <f t="shared" ref="N109:N172" si="10">IF(L109=1," month",IF(OR(L109=0,L109=12),""," months"))</f>
        <v xml:space="preserve"> months</v>
      </c>
      <c r="O109" s="40" t="str">
        <f t="shared" ref="O109:O172" si="11">CONCATENATE(I109&amp;J109&amp;K109&amp;M109&amp;N109)</f>
        <v>1 year, 4 months</v>
      </c>
      <c r="P109" s="24">
        <v>1980</v>
      </c>
    </row>
    <row r="110" spans="8:16" x14ac:dyDescent="0.25">
      <c r="H110" s="38">
        <v>67</v>
      </c>
      <c r="I110">
        <f t="shared" si="7"/>
        <v>1</v>
      </c>
      <c r="J110" t="str">
        <f t="shared" si="5"/>
        <v xml:space="preserve"> year</v>
      </c>
      <c r="K110" t="str">
        <f t="shared" si="6"/>
        <v xml:space="preserve">, </v>
      </c>
      <c r="L110">
        <f t="shared" si="8"/>
        <v>4</v>
      </c>
      <c r="M110">
        <f t="shared" si="9"/>
        <v>4</v>
      </c>
      <c r="N110" t="str">
        <f t="shared" si="10"/>
        <v xml:space="preserve"> months</v>
      </c>
      <c r="O110" s="40" t="str">
        <f t="shared" si="11"/>
        <v>1 year, 4 months</v>
      </c>
      <c r="P110" s="24">
        <v>1981</v>
      </c>
    </row>
    <row r="111" spans="8:16" x14ac:dyDescent="0.25">
      <c r="H111" s="38">
        <v>68</v>
      </c>
      <c r="I111">
        <f t="shared" si="7"/>
        <v>1</v>
      </c>
      <c r="J111" t="str">
        <f t="shared" si="5"/>
        <v xml:space="preserve"> year</v>
      </c>
      <c r="K111" t="str">
        <f t="shared" si="6"/>
        <v xml:space="preserve">, </v>
      </c>
      <c r="L111">
        <f t="shared" si="8"/>
        <v>4</v>
      </c>
      <c r="M111">
        <f t="shared" si="9"/>
        <v>4</v>
      </c>
      <c r="N111" t="str">
        <f t="shared" si="10"/>
        <v xml:space="preserve"> months</v>
      </c>
      <c r="O111" s="40" t="str">
        <f t="shared" si="11"/>
        <v>1 year, 4 months</v>
      </c>
      <c r="P111" s="24">
        <v>1982</v>
      </c>
    </row>
    <row r="112" spans="8:16" x14ac:dyDescent="0.25">
      <c r="H112" s="38">
        <v>69</v>
      </c>
      <c r="I112">
        <f t="shared" si="7"/>
        <v>1</v>
      </c>
      <c r="J112" t="str">
        <f t="shared" si="5"/>
        <v xml:space="preserve"> year</v>
      </c>
      <c r="K112" t="str">
        <f t="shared" si="6"/>
        <v xml:space="preserve">, </v>
      </c>
      <c r="L112">
        <f t="shared" si="8"/>
        <v>4</v>
      </c>
      <c r="M112">
        <f t="shared" si="9"/>
        <v>4</v>
      </c>
      <c r="N112" t="str">
        <f t="shared" si="10"/>
        <v xml:space="preserve"> months</v>
      </c>
      <c r="O112" s="40" t="str">
        <f t="shared" si="11"/>
        <v>1 year, 4 months</v>
      </c>
      <c r="P112" s="24">
        <v>1983</v>
      </c>
    </row>
    <row r="113" spans="8:16" x14ac:dyDescent="0.25">
      <c r="H113" s="38">
        <v>70</v>
      </c>
      <c r="I113">
        <f t="shared" si="7"/>
        <v>1</v>
      </c>
      <c r="J113" t="str">
        <f t="shared" si="5"/>
        <v xml:space="preserve"> year</v>
      </c>
      <c r="K113" t="str">
        <f t="shared" si="6"/>
        <v xml:space="preserve">, </v>
      </c>
      <c r="L113">
        <f t="shared" si="8"/>
        <v>5</v>
      </c>
      <c r="M113">
        <f t="shared" si="9"/>
        <v>5</v>
      </c>
      <c r="N113" t="str">
        <f t="shared" si="10"/>
        <v xml:space="preserve"> months</v>
      </c>
      <c r="O113" s="40" t="str">
        <f t="shared" si="11"/>
        <v>1 year, 5 months</v>
      </c>
      <c r="P113" s="24">
        <v>1984</v>
      </c>
    </row>
    <row r="114" spans="8:16" x14ac:dyDescent="0.25">
      <c r="H114" s="38">
        <v>71</v>
      </c>
      <c r="I114">
        <f t="shared" si="7"/>
        <v>1</v>
      </c>
      <c r="J114" t="str">
        <f t="shared" si="5"/>
        <v xml:space="preserve"> year</v>
      </c>
      <c r="K114" t="str">
        <f t="shared" si="6"/>
        <v xml:space="preserve">, </v>
      </c>
      <c r="L114">
        <f t="shared" si="8"/>
        <v>5</v>
      </c>
      <c r="M114">
        <f t="shared" si="9"/>
        <v>5</v>
      </c>
      <c r="N114" t="str">
        <f t="shared" si="10"/>
        <v xml:space="preserve"> months</v>
      </c>
      <c r="O114" s="40" t="str">
        <f t="shared" si="11"/>
        <v>1 year, 5 months</v>
      </c>
      <c r="P114" s="24">
        <v>1985</v>
      </c>
    </row>
    <row r="115" spans="8:16" x14ac:dyDescent="0.25">
      <c r="H115" s="38">
        <v>72</v>
      </c>
      <c r="I115">
        <f t="shared" si="7"/>
        <v>1</v>
      </c>
      <c r="J115" t="str">
        <f t="shared" si="5"/>
        <v xml:space="preserve"> year</v>
      </c>
      <c r="K115" t="str">
        <f t="shared" si="6"/>
        <v xml:space="preserve">, </v>
      </c>
      <c r="L115">
        <f t="shared" si="8"/>
        <v>5</v>
      </c>
      <c r="M115">
        <f t="shared" si="9"/>
        <v>5</v>
      </c>
      <c r="N115" t="str">
        <f t="shared" si="10"/>
        <v xml:space="preserve"> months</v>
      </c>
      <c r="O115" s="40" t="str">
        <f t="shared" si="11"/>
        <v>1 year, 5 months</v>
      </c>
      <c r="P115" s="24">
        <v>1986</v>
      </c>
    </row>
    <row r="116" spans="8:16" x14ac:dyDescent="0.25">
      <c r="H116" s="38">
        <v>73</v>
      </c>
      <c r="I116">
        <f t="shared" si="7"/>
        <v>1</v>
      </c>
      <c r="J116" t="str">
        <f t="shared" si="5"/>
        <v xml:space="preserve"> year</v>
      </c>
      <c r="K116" t="str">
        <f t="shared" si="6"/>
        <v xml:space="preserve">, </v>
      </c>
      <c r="L116">
        <f t="shared" si="8"/>
        <v>5</v>
      </c>
      <c r="M116">
        <f t="shared" si="9"/>
        <v>5</v>
      </c>
      <c r="N116" t="str">
        <f t="shared" si="10"/>
        <v xml:space="preserve"> months</v>
      </c>
      <c r="O116" s="40" t="str">
        <f t="shared" si="11"/>
        <v>1 year, 5 months</v>
      </c>
      <c r="P116" s="24">
        <v>1987</v>
      </c>
    </row>
    <row r="117" spans="8:16" x14ac:dyDescent="0.25">
      <c r="H117" s="38">
        <v>74</v>
      </c>
      <c r="I117">
        <f t="shared" si="7"/>
        <v>1</v>
      </c>
      <c r="J117" t="str">
        <f t="shared" si="5"/>
        <v xml:space="preserve"> year</v>
      </c>
      <c r="K117" t="str">
        <f t="shared" si="6"/>
        <v xml:space="preserve">, </v>
      </c>
      <c r="L117">
        <f t="shared" si="8"/>
        <v>6</v>
      </c>
      <c r="M117">
        <f t="shared" si="9"/>
        <v>6</v>
      </c>
      <c r="N117" t="str">
        <f t="shared" si="10"/>
        <v xml:space="preserve"> months</v>
      </c>
      <c r="O117" s="40" t="str">
        <f t="shared" si="11"/>
        <v>1 year, 6 months</v>
      </c>
      <c r="P117" s="24">
        <v>1988</v>
      </c>
    </row>
    <row r="118" spans="8:16" x14ac:dyDescent="0.25">
      <c r="H118" s="38">
        <v>75</v>
      </c>
      <c r="I118">
        <f t="shared" si="7"/>
        <v>1</v>
      </c>
      <c r="J118" t="str">
        <f t="shared" si="5"/>
        <v xml:space="preserve"> year</v>
      </c>
      <c r="K118" t="str">
        <f t="shared" si="6"/>
        <v xml:space="preserve">, </v>
      </c>
      <c r="L118">
        <f t="shared" si="8"/>
        <v>6</v>
      </c>
      <c r="M118">
        <f t="shared" si="9"/>
        <v>6</v>
      </c>
      <c r="N118" t="str">
        <f t="shared" si="10"/>
        <v xml:space="preserve"> months</v>
      </c>
      <c r="O118" s="40" t="str">
        <f t="shared" si="11"/>
        <v>1 year, 6 months</v>
      </c>
      <c r="P118" s="24">
        <v>1989</v>
      </c>
    </row>
    <row r="119" spans="8:16" x14ac:dyDescent="0.25">
      <c r="H119" s="38">
        <v>76</v>
      </c>
      <c r="I119">
        <f t="shared" si="7"/>
        <v>1</v>
      </c>
      <c r="J119" t="str">
        <f t="shared" si="5"/>
        <v xml:space="preserve"> year</v>
      </c>
      <c r="K119" t="str">
        <f t="shared" si="6"/>
        <v xml:space="preserve">, </v>
      </c>
      <c r="L119">
        <f t="shared" si="8"/>
        <v>6</v>
      </c>
      <c r="M119">
        <f t="shared" si="9"/>
        <v>6</v>
      </c>
      <c r="N119" t="str">
        <f t="shared" si="10"/>
        <v xml:space="preserve"> months</v>
      </c>
      <c r="O119" s="40" t="str">
        <f t="shared" si="11"/>
        <v>1 year, 6 months</v>
      </c>
      <c r="P119" s="24">
        <v>1990</v>
      </c>
    </row>
    <row r="120" spans="8:16" x14ac:dyDescent="0.25">
      <c r="H120" s="38">
        <v>77</v>
      </c>
      <c r="I120">
        <f t="shared" si="7"/>
        <v>1</v>
      </c>
      <c r="J120" t="str">
        <f t="shared" si="5"/>
        <v xml:space="preserve"> year</v>
      </c>
      <c r="K120" t="str">
        <f t="shared" si="6"/>
        <v xml:space="preserve">, </v>
      </c>
      <c r="L120">
        <f t="shared" si="8"/>
        <v>6</v>
      </c>
      <c r="M120">
        <f t="shared" si="9"/>
        <v>6</v>
      </c>
      <c r="N120" t="str">
        <f t="shared" si="10"/>
        <v xml:space="preserve"> months</v>
      </c>
      <c r="O120" s="40" t="str">
        <f t="shared" si="11"/>
        <v>1 year, 6 months</v>
      </c>
      <c r="P120" s="24">
        <v>1991</v>
      </c>
    </row>
    <row r="121" spans="8:16" x14ac:dyDescent="0.25">
      <c r="H121" s="38">
        <v>78</v>
      </c>
      <c r="I121">
        <f t="shared" si="7"/>
        <v>1</v>
      </c>
      <c r="J121" t="str">
        <f t="shared" si="5"/>
        <v xml:space="preserve"> year</v>
      </c>
      <c r="K121" t="str">
        <f t="shared" si="6"/>
        <v xml:space="preserve">, </v>
      </c>
      <c r="L121">
        <f t="shared" si="8"/>
        <v>6</v>
      </c>
      <c r="M121">
        <f t="shared" si="9"/>
        <v>6</v>
      </c>
      <c r="N121" t="str">
        <f t="shared" si="10"/>
        <v xml:space="preserve"> months</v>
      </c>
      <c r="O121" s="40" t="str">
        <f t="shared" si="11"/>
        <v>1 year, 6 months</v>
      </c>
      <c r="P121" s="24">
        <v>1992</v>
      </c>
    </row>
    <row r="122" spans="8:16" x14ac:dyDescent="0.25">
      <c r="H122" s="38">
        <v>79</v>
      </c>
      <c r="I122">
        <f t="shared" si="7"/>
        <v>1</v>
      </c>
      <c r="J122" t="str">
        <f t="shared" si="5"/>
        <v xml:space="preserve"> year</v>
      </c>
      <c r="K122" t="str">
        <f t="shared" si="6"/>
        <v xml:space="preserve">, </v>
      </c>
      <c r="L122">
        <f t="shared" si="8"/>
        <v>7</v>
      </c>
      <c r="M122">
        <f t="shared" si="9"/>
        <v>7</v>
      </c>
      <c r="N122" t="str">
        <f t="shared" si="10"/>
        <v xml:space="preserve"> months</v>
      </c>
      <c r="O122" s="40" t="str">
        <f t="shared" si="11"/>
        <v>1 year, 7 months</v>
      </c>
      <c r="P122" s="24">
        <v>1993</v>
      </c>
    </row>
    <row r="123" spans="8:16" x14ac:dyDescent="0.25">
      <c r="H123" s="38">
        <v>80</v>
      </c>
      <c r="I123">
        <f t="shared" si="7"/>
        <v>1</v>
      </c>
      <c r="J123" t="str">
        <f t="shared" si="5"/>
        <v xml:space="preserve"> year</v>
      </c>
      <c r="K123" t="str">
        <f t="shared" si="6"/>
        <v xml:space="preserve">, </v>
      </c>
      <c r="L123">
        <f t="shared" si="8"/>
        <v>7</v>
      </c>
      <c r="M123">
        <f t="shared" si="9"/>
        <v>7</v>
      </c>
      <c r="N123" t="str">
        <f t="shared" si="10"/>
        <v xml:space="preserve"> months</v>
      </c>
      <c r="O123" s="40" t="str">
        <f t="shared" si="11"/>
        <v>1 year, 7 months</v>
      </c>
      <c r="P123" s="24">
        <v>1994</v>
      </c>
    </row>
    <row r="124" spans="8:16" x14ac:dyDescent="0.25">
      <c r="H124" s="38">
        <v>81</v>
      </c>
      <c r="I124">
        <f t="shared" si="7"/>
        <v>1</v>
      </c>
      <c r="J124" t="str">
        <f t="shared" si="5"/>
        <v xml:space="preserve"> year</v>
      </c>
      <c r="K124" t="str">
        <f t="shared" si="6"/>
        <v xml:space="preserve">, </v>
      </c>
      <c r="L124">
        <f t="shared" si="8"/>
        <v>7</v>
      </c>
      <c r="M124">
        <f t="shared" si="9"/>
        <v>7</v>
      </c>
      <c r="N124" t="str">
        <f t="shared" si="10"/>
        <v xml:space="preserve"> months</v>
      </c>
      <c r="O124" s="40" t="str">
        <f t="shared" si="11"/>
        <v>1 year, 7 months</v>
      </c>
      <c r="P124" s="24">
        <v>1995</v>
      </c>
    </row>
    <row r="125" spans="8:16" x14ac:dyDescent="0.25">
      <c r="H125" s="38">
        <v>82</v>
      </c>
      <c r="I125">
        <f t="shared" si="7"/>
        <v>1</v>
      </c>
      <c r="J125" t="str">
        <f t="shared" si="5"/>
        <v xml:space="preserve"> year</v>
      </c>
      <c r="K125" t="str">
        <f t="shared" si="6"/>
        <v xml:space="preserve">, </v>
      </c>
      <c r="L125">
        <f t="shared" si="8"/>
        <v>7</v>
      </c>
      <c r="M125">
        <f t="shared" si="9"/>
        <v>7</v>
      </c>
      <c r="N125" t="str">
        <f t="shared" si="10"/>
        <v xml:space="preserve"> months</v>
      </c>
      <c r="O125" s="40" t="str">
        <f t="shared" si="11"/>
        <v>1 year, 7 months</v>
      </c>
      <c r="P125" s="24">
        <v>1996</v>
      </c>
    </row>
    <row r="126" spans="8:16" x14ac:dyDescent="0.25">
      <c r="H126" s="38">
        <v>83</v>
      </c>
      <c r="I126">
        <f t="shared" si="7"/>
        <v>1</v>
      </c>
      <c r="J126" t="str">
        <f t="shared" si="5"/>
        <v xml:space="preserve"> year</v>
      </c>
      <c r="K126" t="str">
        <f t="shared" si="6"/>
        <v xml:space="preserve">, </v>
      </c>
      <c r="L126">
        <f t="shared" si="8"/>
        <v>8</v>
      </c>
      <c r="M126">
        <f t="shared" si="9"/>
        <v>8</v>
      </c>
      <c r="N126" t="str">
        <f t="shared" si="10"/>
        <v xml:space="preserve"> months</v>
      </c>
      <c r="O126" s="40" t="str">
        <f t="shared" si="11"/>
        <v>1 year, 8 months</v>
      </c>
      <c r="P126" s="24">
        <v>1997</v>
      </c>
    </row>
    <row r="127" spans="8:16" x14ac:dyDescent="0.25">
      <c r="H127" s="38">
        <v>84</v>
      </c>
      <c r="I127">
        <f t="shared" si="7"/>
        <v>1</v>
      </c>
      <c r="J127" t="str">
        <f t="shared" si="5"/>
        <v xml:space="preserve"> year</v>
      </c>
      <c r="K127" t="str">
        <f t="shared" si="6"/>
        <v xml:space="preserve">, </v>
      </c>
      <c r="L127">
        <f t="shared" si="8"/>
        <v>8</v>
      </c>
      <c r="M127">
        <f t="shared" si="9"/>
        <v>8</v>
      </c>
      <c r="N127" t="str">
        <f t="shared" si="10"/>
        <v xml:space="preserve"> months</v>
      </c>
      <c r="O127" s="40" t="str">
        <f t="shared" si="11"/>
        <v>1 year, 8 months</v>
      </c>
      <c r="P127" s="24">
        <v>1998</v>
      </c>
    </row>
    <row r="128" spans="8:16" x14ac:dyDescent="0.25">
      <c r="H128" s="38">
        <v>85</v>
      </c>
      <c r="I128">
        <f t="shared" si="7"/>
        <v>1</v>
      </c>
      <c r="J128" t="str">
        <f t="shared" si="5"/>
        <v xml:space="preserve"> year</v>
      </c>
      <c r="K128" t="str">
        <f t="shared" si="6"/>
        <v xml:space="preserve">, </v>
      </c>
      <c r="L128">
        <f t="shared" si="8"/>
        <v>8</v>
      </c>
      <c r="M128">
        <f t="shared" si="9"/>
        <v>8</v>
      </c>
      <c r="N128" t="str">
        <f t="shared" si="10"/>
        <v xml:space="preserve"> months</v>
      </c>
      <c r="O128" s="40" t="str">
        <f t="shared" si="11"/>
        <v>1 year, 8 months</v>
      </c>
      <c r="P128" s="24">
        <v>1999</v>
      </c>
    </row>
    <row r="129" spans="8:16" x14ac:dyDescent="0.25">
      <c r="H129" s="38">
        <v>86</v>
      </c>
      <c r="I129">
        <f t="shared" si="7"/>
        <v>1</v>
      </c>
      <c r="J129" t="str">
        <f t="shared" si="5"/>
        <v xml:space="preserve"> year</v>
      </c>
      <c r="K129" t="str">
        <f t="shared" si="6"/>
        <v xml:space="preserve">, </v>
      </c>
      <c r="L129">
        <f t="shared" si="8"/>
        <v>8</v>
      </c>
      <c r="M129">
        <f t="shared" si="9"/>
        <v>8</v>
      </c>
      <c r="N129" t="str">
        <f t="shared" si="10"/>
        <v xml:space="preserve"> months</v>
      </c>
      <c r="O129" s="40" t="str">
        <f t="shared" si="11"/>
        <v>1 year, 8 months</v>
      </c>
      <c r="P129" s="25">
        <v>2000</v>
      </c>
    </row>
    <row r="130" spans="8:16" x14ac:dyDescent="0.25">
      <c r="H130" s="38">
        <v>87</v>
      </c>
      <c r="I130">
        <f t="shared" si="7"/>
        <v>1</v>
      </c>
      <c r="J130" t="str">
        <f t="shared" si="5"/>
        <v xml:space="preserve"> year</v>
      </c>
      <c r="K130" t="str">
        <f t="shared" si="6"/>
        <v xml:space="preserve">, </v>
      </c>
      <c r="L130">
        <f t="shared" si="8"/>
        <v>9</v>
      </c>
      <c r="M130">
        <f t="shared" si="9"/>
        <v>9</v>
      </c>
      <c r="N130" t="str">
        <f t="shared" si="10"/>
        <v xml:space="preserve"> months</v>
      </c>
      <c r="O130" s="40" t="str">
        <f t="shared" si="11"/>
        <v>1 year, 9 months</v>
      </c>
      <c r="P130" s="24">
        <v>2001</v>
      </c>
    </row>
    <row r="131" spans="8:16" x14ac:dyDescent="0.25">
      <c r="H131" s="38">
        <v>88</v>
      </c>
      <c r="I131">
        <f t="shared" si="7"/>
        <v>1</v>
      </c>
      <c r="J131" t="str">
        <f t="shared" si="5"/>
        <v xml:space="preserve"> year</v>
      </c>
      <c r="K131" t="str">
        <f t="shared" si="6"/>
        <v xml:space="preserve">, </v>
      </c>
      <c r="L131">
        <f t="shared" si="8"/>
        <v>9</v>
      </c>
      <c r="M131">
        <f t="shared" si="9"/>
        <v>9</v>
      </c>
      <c r="N131" t="str">
        <f t="shared" si="10"/>
        <v xml:space="preserve"> months</v>
      </c>
      <c r="O131" s="40" t="str">
        <f t="shared" si="11"/>
        <v>1 year, 9 months</v>
      </c>
      <c r="P131" s="25">
        <v>2002</v>
      </c>
    </row>
    <row r="132" spans="8:16" x14ac:dyDescent="0.25">
      <c r="H132" s="38">
        <v>89</v>
      </c>
      <c r="I132">
        <f t="shared" si="7"/>
        <v>1</v>
      </c>
      <c r="J132" t="str">
        <f t="shared" si="5"/>
        <v xml:space="preserve"> year</v>
      </c>
      <c r="K132" t="str">
        <f t="shared" si="6"/>
        <v xml:space="preserve">, </v>
      </c>
      <c r="L132">
        <f t="shared" si="8"/>
        <v>9</v>
      </c>
      <c r="M132">
        <f t="shared" si="9"/>
        <v>9</v>
      </c>
      <c r="N132" t="str">
        <f t="shared" si="10"/>
        <v xml:space="preserve"> months</v>
      </c>
      <c r="O132" s="40" t="str">
        <f t="shared" si="11"/>
        <v>1 year, 9 months</v>
      </c>
      <c r="P132" s="24">
        <v>2003</v>
      </c>
    </row>
    <row r="133" spans="8:16" x14ac:dyDescent="0.25">
      <c r="H133" s="38">
        <v>90</v>
      </c>
      <c r="I133">
        <f t="shared" si="7"/>
        <v>1</v>
      </c>
      <c r="J133" t="str">
        <f t="shared" si="5"/>
        <v xml:space="preserve"> year</v>
      </c>
      <c r="K133" t="str">
        <f t="shared" si="6"/>
        <v xml:space="preserve">, </v>
      </c>
      <c r="L133">
        <f t="shared" si="8"/>
        <v>9</v>
      </c>
      <c r="M133">
        <f t="shared" si="9"/>
        <v>9</v>
      </c>
      <c r="N133" t="str">
        <f t="shared" si="10"/>
        <v xml:space="preserve"> months</v>
      </c>
      <c r="O133" s="40" t="str">
        <f t="shared" si="11"/>
        <v>1 year, 9 months</v>
      </c>
      <c r="P133" s="25">
        <v>2004</v>
      </c>
    </row>
    <row r="134" spans="8:16" x14ac:dyDescent="0.25">
      <c r="H134" s="38">
        <v>91</v>
      </c>
      <c r="I134">
        <f t="shared" si="7"/>
        <v>1</v>
      </c>
      <c r="J134" t="str">
        <f t="shared" si="5"/>
        <v xml:space="preserve"> year</v>
      </c>
      <c r="K134" t="str">
        <f t="shared" si="6"/>
        <v xml:space="preserve">, </v>
      </c>
      <c r="L134">
        <f t="shared" si="8"/>
        <v>9</v>
      </c>
      <c r="M134">
        <f t="shared" si="9"/>
        <v>9</v>
      </c>
      <c r="N134" t="str">
        <f t="shared" si="10"/>
        <v xml:space="preserve"> months</v>
      </c>
      <c r="O134" s="40" t="str">
        <f t="shared" si="11"/>
        <v>1 year, 9 months</v>
      </c>
      <c r="P134" s="24">
        <v>2005</v>
      </c>
    </row>
    <row r="135" spans="8:16" x14ac:dyDescent="0.25">
      <c r="H135" s="38">
        <v>92</v>
      </c>
      <c r="I135">
        <f t="shared" si="7"/>
        <v>1</v>
      </c>
      <c r="J135" t="str">
        <f t="shared" si="5"/>
        <v xml:space="preserve"> year</v>
      </c>
      <c r="K135" t="str">
        <f t="shared" si="6"/>
        <v xml:space="preserve">, </v>
      </c>
      <c r="L135">
        <f t="shared" si="8"/>
        <v>10</v>
      </c>
      <c r="M135">
        <f t="shared" si="9"/>
        <v>10</v>
      </c>
      <c r="N135" t="str">
        <f t="shared" si="10"/>
        <v xml:space="preserve"> months</v>
      </c>
      <c r="O135" s="40" t="str">
        <f t="shared" si="11"/>
        <v>1 year, 10 months</v>
      </c>
      <c r="P135" s="25">
        <v>2006</v>
      </c>
    </row>
    <row r="136" spans="8:16" x14ac:dyDescent="0.25">
      <c r="H136" s="38">
        <v>93</v>
      </c>
      <c r="I136">
        <f t="shared" si="7"/>
        <v>1</v>
      </c>
      <c r="J136" t="str">
        <f t="shared" si="5"/>
        <v xml:space="preserve"> year</v>
      </c>
      <c r="K136" t="str">
        <f t="shared" si="6"/>
        <v xml:space="preserve">, </v>
      </c>
      <c r="L136">
        <f t="shared" si="8"/>
        <v>10</v>
      </c>
      <c r="M136">
        <f t="shared" si="9"/>
        <v>10</v>
      </c>
      <c r="N136" t="str">
        <f t="shared" si="10"/>
        <v xml:space="preserve"> months</v>
      </c>
      <c r="O136" s="40" t="str">
        <f t="shared" si="11"/>
        <v>1 year, 10 months</v>
      </c>
    </row>
    <row r="137" spans="8:16" x14ac:dyDescent="0.25">
      <c r="H137" s="38">
        <v>94</v>
      </c>
      <c r="I137">
        <f t="shared" si="7"/>
        <v>1</v>
      </c>
      <c r="J137" t="str">
        <f t="shared" si="5"/>
        <v xml:space="preserve"> year</v>
      </c>
      <c r="K137" t="str">
        <f t="shared" si="6"/>
        <v xml:space="preserve">, </v>
      </c>
      <c r="L137">
        <f t="shared" si="8"/>
        <v>10</v>
      </c>
      <c r="M137">
        <f t="shared" si="9"/>
        <v>10</v>
      </c>
      <c r="N137" t="str">
        <f t="shared" si="10"/>
        <v xml:space="preserve"> months</v>
      </c>
      <c r="O137" s="40" t="str">
        <f t="shared" si="11"/>
        <v>1 year, 10 months</v>
      </c>
    </row>
    <row r="138" spans="8:16" x14ac:dyDescent="0.25">
      <c r="H138" s="38">
        <v>95</v>
      </c>
      <c r="I138">
        <f t="shared" si="7"/>
        <v>1</v>
      </c>
      <c r="J138" t="str">
        <f t="shared" si="5"/>
        <v xml:space="preserve"> year</v>
      </c>
      <c r="K138" t="str">
        <f t="shared" si="6"/>
        <v xml:space="preserve">, </v>
      </c>
      <c r="L138">
        <f t="shared" si="8"/>
        <v>10</v>
      </c>
      <c r="M138">
        <f t="shared" si="9"/>
        <v>10</v>
      </c>
      <c r="N138" t="str">
        <f t="shared" si="10"/>
        <v xml:space="preserve"> months</v>
      </c>
      <c r="O138" s="40" t="str">
        <f t="shared" si="11"/>
        <v>1 year, 10 months</v>
      </c>
    </row>
    <row r="139" spans="8:16" x14ac:dyDescent="0.25">
      <c r="H139" s="38">
        <v>96</v>
      </c>
      <c r="I139">
        <f t="shared" si="7"/>
        <v>1</v>
      </c>
      <c r="J139" t="str">
        <f t="shared" si="5"/>
        <v xml:space="preserve"> year</v>
      </c>
      <c r="K139" t="str">
        <f t="shared" si="6"/>
        <v xml:space="preserve">, </v>
      </c>
      <c r="L139">
        <f t="shared" si="8"/>
        <v>11</v>
      </c>
      <c r="M139">
        <f t="shared" si="9"/>
        <v>11</v>
      </c>
      <c r="N139" t="str">
        <f t="shared" si="10"/>
        <v xml:space="preserve"> months</v>
      </c>
      <c r="O139" s="40" t="str">
        <f t="shared" si="11"/>
        <v>1 year, 11 months</v>
      </c>
    </row>
    <row r="140" spans="8:16" x14ac:dyDescent="0.25">
      <c r="H140" s="38">
        <v>97</v>
      </c>
      <c r="I140">
        <f t="shared" si="7"/>
        <v>1</v>
      </c>
      <c r="J140" t="str">
        <f t="shared" si="5"/>
        <v xml:space="preserve"> year</v>
      </c>
      <c r="K140" t="str">
        <f t="shared" si="6"/>
        <v xml:space="preserve">, </v>
      </c>
      <c r="L140">
        <f t="shared" si="8"/>
        <v>11</v>
      </c>
      <c r="M140">
        <f t="shared" si="9"/>
        <v>11</v>
      </c>
      <c r="N140" t="str">
        <f t="shared" si="10"/>
        <v xml:space="preserve"> months</v>
      </c>
      <c r="O140" s="40" t="str">
        <f t="shared" si="11"/>
        <v>1 year, 11 months</v>
      </c>
    </row>
    <row r="141" spans="8:16" x14ac:dyDescent="0.25">
      <c r="H141" s="38">
        <v>98</v>
      </c>
      <c r="I141">
        <f t="shared" si="7"/>
        <v>1</v>
      </c>
      <c r="J141" t="str">
        <f t="shared" si="5"/>
        <v xml:space="preserve"> year</v>
      </c>
      <c r="K141" t="str">
        <f t="shared" si="6"/>
        <v xml:space="preserve">, </v>
      </c>
      <c r="L141">
        <f t="shared" si="8"/>
        <v>11</v>
      </c>
      <c r="M141">
        <f t="shared" si="9"/>
        <v>11</v>
      </c>
      <c r="N141" t="str">
        <f t="shared" si="10"/>
        <v xml:space="preserve"> months</v>
      </c>
      <c r="O141" s="40" t="str">
        <f t="shared" si="11"/>
        <v>1 year, 11 months</v>
      </c>
    </row>
    <row r="142" spans="8:16" x14ac:dyDescent="0.25">
      <c r="H142" s="38">
        <v>99</v>
      </c>
      <c r="I142">
        <f t="shared" si="7"/>
        <v>1</v>
      </c>
      <c r="J142" t="str">
        <f t="shared" si="5"/>
        <v xml:space="preserve"> year</v>
      </c>
      <c r="K142" t="str">
        <f t="shared" si="6"/>
        <v xml:space="preserve">, </v>
      </c>
      <c r="L142">
        <f t="shared" si="8"/>
        <v>11</v>
      </c>
      <c r="M142">
        <f t="shared" si="9"/>
        <v>11</v>
      </c>
      <c r="N142" t="str">
        <f t="shared" si="10"/>
        <v xml:space="preserve"> months</v>
      </c>
      <c r="O142" s="40" t="str">
        <f t="shared" si="11"/>
        <v>1 year, 11 months</v>
      </c>
    </row>
    <row r="143" spans="8:16" x14ac:dyDescent="0.25">
      <c r="H143" s="38">
        <v>100</v>
      </c>
      <c r="I143">
        <f t="shared" si="7"/>
        <v>2</v>
      </c>
      <c r="J143" t="str">
        <f t="shared" si="5"/>
        <v xml:space="preserve"> years</v>
      </c>
      <c r="K143" t="str">
        <f t="shared" si="6"/>
        <v/>
      </c>
      <c r="L143">
        <f t="shared" si="8"/>
        <v>12</v>
      </c>
      <c r="M143" t="str">
        <f t="shared" si="9"/>
        <v/>
      </c>
      <c r="N143" t="str">
        <f t="shared" si="10"/>
        <v/>
      </c>
      <c r="O143" s="40" t="str">
        <f t="shared" si="11"/>
        <v>2 years</v>
      </c>
    </row>
    <row r="144" spans="8:16" x14ac:dyDescent="0.25">
      <c r="H144" s="38">
        <v>101</v>
      </c>
      <c r="I144">
        <f t="shared" si="7"/>
        <v>2</v>
      </c>
      <c r="J144" t="str">
        <f t="shared" si="5"/>
        <v xml:space="preserve"> years</v>
      </c>
      <c r="K144" t="str">
        <f t="shared" si="6"/>
        <v/>
      </c>
      <c r="L144">
        <f t="shared" si="8"/>
        <v>12</v>
      </c>
      <c r="M144" t="str">
        <f t="shared" si="9"/>
        <v/>
      </c>
      <c r="N144" t="str">
        <f t="shared" si="10"/>
        <v/>
      </c>
      <c r="O144" s="40" t="str">
        <f t="shared" si="11"/>
        <v>2 years</v>
      </c>
    </row>
    <row r="145" spans="8:15" x14ac:dyDescent="0.25">
      <c r="H145" s="38">
        <v>102</v>
      </c>
      <c r="I145">
        <f t="shared" si="7"/>
        <v>2</v>
      </c>
      <c r="J145" t="str">
        <f t="shared" si="5"/>
        <v xml:space="preserve"> years</v>
      </c>
      <c r="K145" t="str">
        <f t="shared" si="6"/>
        <v/>
      </c>
      <c r="L145">
        <f t="shared" si="8"/>
        <v>12</v>
      </c>
      <c r="M145" t="str">
        <f t="shared" si="9"/>
        <v/>
      </c>
      <c r="N145" t="str">
        <f t="shared" si="10"/>
        <v/>
      </c>
      <c r="O145" s="40" t="str">
        <f t="shared" si="11"/>
        <v>2 years</v>
      </c>
    </row>
    <row r="146" spans="8:15" x14ac:dyDescent="0.25">
      <c r="H146" s="38">
        <v>103</v>
      </c>
      <c r="I146">
        <f t="shared" si="7"/>
        <v>2</v>
      </c>
      <c r="J146" t="str">
        <f t="shared" si="5"/>
        <v xml:space="preserve"> years</v>
      </c>
      <c r="K146" t="str">
        <f t="shared" si="6"/>
        <v/>
      </c>
      <c r="L146">
        <f t="shared" si="8"/>
        <v>12</v>
      </c>
      <c r="M146" t="str">
        <f t="shared" si="9"/>
        <v/>
      </c>
      <c r="N146" t="str">
        <f t="shared" si="10"/>
        <v/>
      </c>
      <c r="O146" s="40" t="str">
        <f t="shared" si="11"/>
        <v>2 years</v>
      </c>
    </row>
    <row r="147" spans="8:15" x14ac:dyDescent="0.25">
      <c r="H147" s="38">
        <v>104</v>
      </c>
      <c r="I147">
        <f t="shared" si="7"/>
        <v>2</v>
      </c>
      <c r="J147" t="str">
        <f t="shared" si="5"/>
        <v xml:space="preserve"> years</v>
      </c>
      <c r="K147" t="str">
        <f t="shared" si="6"/>
        <v/>
      </c>
      <c r="L147">
        <f t="shared" si="8"/>
        <v>0</v>
      </c>
      <c r="M147" t="str">
        <f t="shared" si="9"/>
        <v/>
      </c>
      <c r="N147" t="str">
        <f t="shared" si="10"/>
        <v/>
      </c>
      <c r="O147" s="40" t="str">
        <f t="shared" si="11"/>
        <v>2 years</v>
      </c>
    </row>
    <row r="148" spans="8:15" x14ac:dyDescent="0.25">
      <c r="H148" s="38">
        <v>105</v>
      </c>
      <c r="I148">
        <f t="shared" si="7"/>
        <v>2</v>
      </c>
      <c r="J148" t="str">
        <f t="shared" si="5"/>
        <v xml:space="preserve"> years</v>
      </c>
      <c r="K148" t="str">
        <f t="shared" si="6"/>
        <v xml:space="preserve">, </v>
      </c>
      <c r="L148">
        <f t="shared" si="8"/>
        <v>1</v>
      </c>
      <c r="M148">
        <f t="shared" si="9"/>
        <v>1</v>
      </c>
      <c r="N148" t="str">
        <f t="shared" si="10"/>
        <v xml:space="preserve"> month</v>
      </c>
      <c r="O148" s="40" t="str">
        <f t="shared" si="11"/>
        <v>2 years, 1 month</v>
      </c>
    </row>
    <row r="149" spans="8:15" x14ac:dyDescent="0.25">
      <c r="H149" s="38">
        <v>106</v>
      </c>
      <c r="I149">
        <f t="shared" si="7"/>
        <v>2</v>
      </c>
      <c r="J149" t="str">
        <f t="shared" si="5"/>
        <v xml:space="preserve"> years</v>
      </c>
      <c r="K149" t="str">
        <f t="shared" si="6"/>
        <v xml:space="preserve">, </v>
      </c>
      <c r="L149">
        <f t="shared" si="8"/>
        <v>1</v>
      </c>
      <c r="M149">
        <f t="shared" si="9"/>
        <v>1</v>
      </c>
      <c r="N149" t="str">
        <f t="shared" si="10"/>
        <v xml:space="preserve"> month</v>
      </c>
      <c r="O149" s="40" t="str">
        <f t="shared" si="11"/>
        <v>2 years, 1 month</v>
      </c>
    </row>
    <row r="150" spans="8:15" x14ac:dyDescent="0.25">
      <c r="H150" s="38">
        <v>107</v>
      </c>
      <c r="I150">
        <f t="shared" si="7"/>
        <v>2</v>
      </c>
      <c r="J150" t="str">
        <f t="shared" si="5"/>
        <v xml:space="preserve"> years</v>
      </c>
      <c r="K150" t="str">
        <f t="shared" si="6"/>
        <v xml:space="preserve">, </v>
      </c>
      <c r="L150">
        <f t="shared" si="8"/>
        <v>1</v>
      </c>
      <c r="M150">
        <f t="shared" si="9"/>
        <v>1</v>
      </c>
      <c r="N150" t="str">
        <f t="shared" si="10"/>
        <v xml:space="preserve"> month</v>
      </c>
      <c r="O150" s="40" t="str">
        <f t="shared" si="11"/>
        <v>2 years, 1 month</v>
      </c>
    </row>
    <row r="151" spans="8:15" x14ac:dyDescent="0.25">
      <c r="H151" s="38">
        <v>108</v>
      </c>
      <c r="I151">
        <f t="shared" si="7"/>
        <v>2</v>
      </c>
      <c r="J151" t="str">
        <f t="shared" si="5"/>
        <v xml:space="preserve"> years</v>
      </c>
      <c r="K151" t="str">
        <f t="shared" si="6"/>
        <v xml:space="preserve">, </v>
      </c>
      <c r="L151">
        <f t="shared" si="8"/>
        <v>1</v>
      </c>
      <c r="M151">
        <f t="shared" si="9"/>
        <v>1</v>
      </c>
      <c r="N151" t="str">
        <f t="shared" si="10"/>
        <v xml:space="preserve"> month</v>
      </c>
      <c r="O151" s="40" t="str">
        <f t="shared" si="11"/>
        <v>2 years, 1 month</v>
      </c>
    </row>
    <row r="152" spans="8:15" x14ac:dyDescent="0.25">
      <c r="H152" s="38">
        <v>109</v>
      </c>
      <c r="I152">
        <f t="shared" si="7"/>
        <v>2</v>
      </c>
      <c r="J152" t="str">
        <f t="shared" si="5"/>
        <v xml:space="preserve"> years</v>
      </c>
      <c r="K152" t="str">
        <f t="shared" si="6"/>
        <v xml:space="preserve">, </v>
      </c>
      <c r="L152">
        <f t="shared" si="8"/>
        <v>2</v>
      </c>
      <c r="M152">
        <f t="shared" si="9"/>
        <v>2</v>
      </c>
      <c r="N152" t="str">
        <f t="shared" si="10"/>
        <v xml:space="preserve"> months</v>
      </c>
      <c r="O152" s="40" t="str">
        <f t="shared" si="11"/>
        <v>2 years, 2 months</v>
      </c>
    </row>
    <row r="153" spans="8:15" x14ac:dyDescent="0.25">
      <c r="H153" s="38">
        <v>110</v>
      </c>
      <c r="I153">
        <f t="shared" si="7"/>
        <v>2</v>
      </c>
      <c r="J153" t="str">
        <f t="shared" si="5"/>
        <v xml:space="preserve"> years</v>
      </c>
      <c r="K153" t="str">
        <f t="shared" si="6"/>
        <v xml:space="preserve">, </v>
      </c>
      <c r="L153">
        <f t="shared" si="8"/>
        <v>2</v>
      </c>
      <c r="M153">
        <f t="shared" si="9"/>
        <v>2</v>
      </c>
      <c r="N153" t="str">
        <f t="shared" si="10"/>
        <v xml:space="preserve"> months</v>
      </c>
      <c r="O153" s="40" t="str">
        <f t="shared" si="11"/>
        <v>2 years, 2 months</v>
      </c>
    </row>
    <row r="154" spans="8:15" x14ac:dyDescent="0.25">
      <c r="H154" s="38">
        <v>111</v>
      </c>
      <c r="I154">
        <f t="shared" si="7"/>
        <v>2</v>
      </c>
      <c r="J154" t="str">
        <f t="shared" si="5"/>
        <v xml:space="preserve"> years</v>
      </c>
      <c r="K154" t="str">
        <f t="shared" si="6"/>
        <v xml:space="preserve">, </v>
      </c>
      <c r="L154">
        <f t="shared" si="8"/>
        <v>2</v>
      </c>
      <c r="M154">
        <f t="shared" si="9"/>
        <v>2</v>
      </c>
      <c r="N154" t="str">
        <f t="shared" si="10"/>
        <v xml:space="preserve"> months</v>
      </c>
      <c r="O154" s="40" t="str">
        <f t="shared" si="11"/>
        <v>2 years, 2 months</v>
      </c>
    </row>
    <row r="155" spans="8:15" x14ac:dyDescent="0.25">
      <c r="H155" s="38">
        <v>112</v>
      </c>
      <c r="I155">
        <f t="shared" si="7"/>
        <v>2</v>
      </c>
      <c r="J155" t="str">
        <f t="shared" si="5"/>
        <v xml:space="preserve"> years</v>
      </c>
      <c r="K155" t="str">
        <f t="shared" si="6"/>
        <v xml:space="preserve">, </v>
      </c>
      <c r="L155">
        <f t="shared" si="8"/>
        <v>2</v>
      </c>
      <c r="M155">
        <f t="shared" si="9"/>
        <v>2</v>
      </c>
      <c r="N155" t="str">
        <f t="shared" si="10"/>
        <v xml:space="preserve"> months</v>
      </c>
      <c r="O155" s="40" t="str">
        <f t="shared" si="11"/>
        <v>2 years, 2 months</v>
      </c>
    </row>
    <row r="156" spans="8:15" x14ac:dyDescent="0.25">
      <c r="H156" s="38">
        <v>113</v>
      </c>
      <c r="I156">
        <f t="shared" si="7"/>
        <v>2</v>
      </c>
      <c r="J156" t="str">
        <f t="shared" ref="J156:J219" si="12">IF(I156=1," year"," years")</f>
        <v xml:space="preserve"> years</v>
      </c>
      <c r="K156" t="str">
        <f t="shared" ref="K156:K219" si="13">IF(OR(L156=12,L156=0),"",", ")</f>
        <v xml:space="preserve">, </v>
      </c>
      <c r="L156">
        <f t="shared" si="8"/>
        <v>3</v>
      </c>
      <c r="M156">
        <f t="shared" si="9"/>
        <v>3</v>
      </c>
      <c r="N156" t="str">
        <f t="shared" si="10"/>
        <v xml:space="preserve"> months</v>
      </c>
      <c r="O156" s="40" t="str">
        <f t="shared" si="11"/>
        <v>2 years, 3 months</v>
      </c>
    </row>
    <row r="157" spans="8:15" x14ac:dyDescent="0.25">
      <c r="H157" s="38">
        <v>114</v>
      </c>
      <c r="I157">
        <f t="shared" si="7"/>
        <v>2</v>
      </c>
      <c r="J157" t="str">
        <f t="shared" si="12"/>
        <v xml:space="preserve"> years</v>
      </c>
      <c r="K157" t="str">
        <f t="shared" si="13"/>
        <v xml:space="preserve">, </v>
      </c>
      <c r="L157">
        <f t="shared" si="8"/>
        <v>3</v>
      </c>
      <c r="M157">
        <f t="shared" si="9"/>
        <v>3</v>
      </c>
      <c r="N157" t="str">
        <f t="shared" si="10"/>
        <v xml:space="preserve"> months</v>
      </c>
      <c r="O157" s="40" t="str">
        <f t="shared" si="11"/>
        <v>2 years, 3 months</v>
      </c>
    </row>
    <row r="158" spans="8:15" x14ac:dyDescent="0.25">
      <c r="H158" s="38">
        <v>115</v>
      </c>
      <c r="I158">
        <f t="shared" si="7"/>
        <v>2</v>
      </c>
      <c r="J158" t="str">
        <f t="shared" si="12"/>
        <v xml:space="preserve"> years</v>
      </c>
      <c r="K158" t="str">
        <f t="shared" si="13"/>
        <v xml:space="preserve">, </v>
      </c>
      <c r="L158">
        <f t="shared" si="8"/>
        <v>3</v>
      </c>
      <c r="M158">
        <f t="shared" si="9"/>
        <v>3</v>
      </c>
      <c r="N158" t="str">
        <f t="shared" si="10"/>
        <v xml:space="preserve"> months</v>
      </c>
      <c r="O158" s="40" t="str">
        <f t="shared" si="11"/>
        <v>2 years, 3 months</v>
      </c>
    </row>
    <row r="159" spans="8:15" x14ac:dyDescent="0.25">
      <c r="H159" s="38">
        <v>116</v>
      </c>
      <c r="I159">
        <f t="shared" si="7"/>
        <v>2</v>
      </c>
      <c r="J159" t="str">
        <f t="shared" si="12"/>
        <v xml:space="preserve"> years</v>
      </c>
      <c r="K159" t="str">
        <f t="shared" si="13"/>
        <v xml:space="preserve">, </v>
      </c>
      <c r="L159">
        <f t="shared" si="8"/>
        <v>3</v>
      </c>
      <c r="M159">
        <f t="shared" si="9"/>
        <v>3</v>
      </c>
      <c r="N159" t="str">
        <f t="shared" si="10"/>
        <v xml:space="preserve"> months</v>
      </c>
      <c r="O159" s="40" t="str">
        <f t="shared" si="11"/>
        <v>2 years, 3 months</v>
      </c>
    </row>
    <row r="160" spans="8:15" x14ac:dyDescent="0.25">
      <c r="H160" s="38">
        <v>117</v>
      </c>
      <c r="I160">
        <f t="shared" ref="I160:I223" si="14">IF(INT(H160/52)=0,"",INT(H160/52))+IF(L160=12,1,0)</f>
        <v>2</v>
      </c>
      <c r="J160" t="str">
        <f t="shared" si="12"/>
        <v xml:space="preserve"> years</v>
      </c>
      <c r="K160" t="str">
        <f t="shared" si="13"/>
        <v xml:space="preserve">, </v>
      </c>
      <c r="L160">
        <f t="shared" si="8"/>
        <v>3</v>
      </c>
      <c r="M160">
        <f t="shared" si="9"/>
        <v>3</v>
      </c>
      <c r="N160" t="str">
        <f t="shared" si="10"/>
        <v xml:space="preserve"> months</v>
      </c>
      <c r="O160" s="40" t="str">
        <f t="shared" si="11"/>
        <v>2 years, 3 months</v>
      </c>
    </row>
    <row r="161" spans="8:15" x14ac:dyDescent="0.25">
      <c r="H161" s="38">
        <v>118</v>
      </c>
      <c r="I161">
        <f t="shared" si="14"/>
        <v>2</v>
      </c>
      <c r="J161" t="str">
        <f t="shared" si="12"/>
        <v xml:space="preserve"> years</v>
      </c>
      <c r="K161" t="str">
        <f t="shared" si="13"/>
        <v xml:space="preserve">, </v>
      </c>
      <c r="L161">
        <f t="shared" si="8"/>
        <v>4</v>
      </c>
      <c r="M161">
        <f t="shared" si="9"/>
        <v>4</v>
      </c>
      <c r="N161" t="str">
        <f t="shared" si="10"/>
        <v xml:space="preserve"> months</v>
      </c>
      <c r="O161" s="40" t="str">
        <f t="shared" si="11"/>
        <v>2 years, 4 months</v>
      </c>
    </row>
    <row r="162" spans="8:15" x14ac:dyDescent="0.25">
      <c r="H162" s="38">
        <v>119</v>
      </c>
      <c r="I162">
        <f t="shared" si="14"/>
        <v>2</v>
      </c>
      <c r="J162" t="str">
        <f t="shared" si="12"/>
        <v xml:space="preserve"> years</v>
      </c>
      <c r="K162" t="str">
        <f t="shared" si="13"/>
        <v xml:space="preserve">, </v>
      </c>
      <c r="L162">
        <f t="shared" si="8"/>
        <v>4</v>
      </c>
      <c r="M162">
        <f t="shared" si="9"/>
        <v>4</v>
      </c>
      <c r="N162" t="str">
        <f t="shared" si="10"/>
        <v xml:space="preserve"> months</v>
      </c>
      <c r="O162" s="40" t="str">
        <f t="shared" si="11"/>
        <v>2 years, 4 months</v>
      </c>
    </row>
    <row r="163" spans="8:15" x14ac:dyDescent="0.25">
      <c r="H163" s="38">
        <v>120</v>
      </c>
      <c r="I163">
        <f t="shared" si="14"/>
        <v>2</v>
      </c>
      <c r="J163" t="str">
        <f t="shared" si="12"/>
        <v xml:space="preserve"> years</v>
      </c>
      <c r="K163" t="str">
        <f t="shared" si="13"/>
        <v xml:space="preserve">, </v>
      </c>
      <c r="L163">
        <f t="shared" si="8"/>
        <v>4</v>
      </c>
      <c r="M163">
        <f t="shared" si="9"/>
        <v>4</v>
      </c>
      <c r="N163" t="str">
        <f t="shared" si="10"/>
        <v xml:space="preserve"> months</v>
      </c>
      <c r="O163" s="40" t="str">
        <f t="shared" si="11"/>
        <v>2 years, 4 months</v>
      </c>
    </row>
    <row r="164" spans="8:15" x14ac:dyDescent="0.25">
      <c r="H164" s="38">
        <v>121</v>
      </c>
      <c r="I164">
        <f t="shared" si="14"/>
        <v>2</v>
      </c>
      <c r="J164" t="str">
        <f t="shared" si="12"/>
        <v xml:space="preserve"> years</v>
      </c>
      <c r="K164" t="str">
        <f t="shared" si="13"/>
        <v xml:space="preserve">, </v>
      </c>
      <c r="L164">
        <f t="shared" si="8"/>
        <v>4</v>
      </c>
      <c r="M164">
        <f t="shared" si="9"/>
        <v>4</v>
      </c>
      <c r="N164" t="str">
        <f t="shared" si="10"/>
        <v xml:space="preserve"> months</v>
      </c>
      <c r="O164" s="40" t="str">
        <f t="shared" si="11"/>
        <v>2 years, 4 months</v>
      </c>
    </row>
    <row r="165" spans="8:15" x14ac:dyDescent="0.25">
      <c r="H165" s="38">
        <v>122</v>
      </c>
      <c r="I165">
        <f t="shared" si="14"/>
        <v>2</v>
      </c>
      <c r="J165" t="str">
        <f t="shared" si="12"/>
        <v xml:space="preserve"> years</v>
      </c>
      <c r="K165" t="str">
        <f t="shared" si="13"/>
        <v xml:space="preserve">, </v>
      </c>
      <c r="L165">
        <f t="shared" si="8"/>
        <v>5</v>
      </c>
      <c r="M165">
        <f t="shared" si="9"/>
        <v>5</v>
      </c>
      <c r="N165" t="str">
        <f t="shared" si="10"/>
        <v xml:space="preserve"> months</v>
      </c>
      <c r="O165" s="40" t="str">
        <f t="shared" si="11"/>
        <v>2 years, 5 months</v>
      </c>
    </row>
    <row r="166" spans="8:15" x14ac:dyDescent="0.25">
      <c r="H166" s="38">
        <v>123</v>
      </c>
      <c r="I166">
        <f t="shared" si="14"/>
        <v>2</v>
      </c>
      <c r="J166" t="str">
        <f t="shared" si="12"/>
        <v xml:space="preserve"> years</v>
      </c>
      <c r="K166" t="str">
        <f t="shared" si="13"/>
        <v xml:space="preserve">, </v>
      </c>
      <c r="L166">
        <f t="shared" si="8"/>
        <v>5</v>
      </c>
      <c r="M166">
        <f t="shared" si="9"/>
        <v>5</v>
      </c>
      <c r="N166" t="str">
        <f t="shared" si="10"/>
        <v xml:space="preserve"> months</v>
      </c>
      <c r="O166" s="40" t="str">
        <f t="shared" si="11"/>
        <v>2 years, 5 months</v>
      </c>
    </row>
    <row r="167" spans="8:15" x14ac:dyDescent="0.25">
      <c r="H167" s="38">
        <v>124</v>
      </c>
      <c r="I167">
        <f t="shared" si="14"/>
        <v>2</v>
      </c>
      <c r="J167" t="str">
        <f t="shared" si="12"/>
        <v xml:space="preserve"> years</v>
      </c>
      <c r="K167" t="str">
        <f t="shared" si="13"/>
        <v xml:space="preserve">, </v>
      </c>
      <c r="L167">
        <f t="shared" si="8"/>
        <v>5</v>
      </c>
      <c r="M167">
        <f t="shared" si="9"/>
        <v>5</v>
      </c>
      <c r="N167" t="str">
        <f t="shared" si="10"/>
        <v xml:space="preserve"> months</v>
      </c>
      <c r="O167" s="40" t="str">
        <f t="shared" si="11"/>
        <v>2 years, 5 months</v>
      </c>
    </row>
    <row r="168" spans="8:15" x14ac:dyDescent="0.25">
      <c r="H168" s="38">
        <v>125</v>
      </c>
      <c r="I168">
        <f t="shared" si="14"/>
        <v>2</v>
      </c>
      <c r="J168" t="str">
        <f t="shared" si="12"/>
        <v xml:space="preserve"> years</v>
      </c>
      <c r="K168" t="str">
        <f t="shared" si="13"/>
        <v xml:space="preserve">, </v>
      </c>
      <c r="L168">
        <f t="shared" si="8"/>
        <v>5</v>
      </c>
      <c r="M168">
        <f t="shared" si="9"/>
        <v>5</v>
      </c>
      <c r="N168" t="str">
        <f t="shared" si="10"/>
        <v xml:space="preserve"> months</v>
      </c>
      <c r="O168" s="40" t="str">
        <f t="shared" si="11"/>
        <v>2 years, 5 months</v>
      </c>
    </row>
    <row r="169" spans="8:15" x14ac:dyDescent="0.25">
      <c r="H169" s="38">
        <v>126</v>
      </c>
      <c r="I169">
        <f t="shared" si="14"/>
        <v>2</v>
      </c>
      <c r="J169" t="str">
        <f t="shared" si="12"/>
        <v xml:space="preserve"> years</v>
      </c>
      <c r="K169" t="str">
        <f t="shared" si="13"/>
        <v xml:space="preserve">, </v>
      </c>
      <c r="L169">
        <f t="shared" si="8"/>
        <v>6</v>
      </c>
      <c r="M169">
        <f t="shared" si="9"/>
        <v>6</v>
      </c>
      <c r="N169" t="str">
        <f t="shared" si="10"/>
        <v xml:space="preserve"> months</v>
      </c>
      <c r="O169" s="40" t="str">
        <f t="shared" si="11"/>
        <v>2 years, 6 months</v>
      </c>
    </row>
    <row r="170" spans="8:15" x14ac:dyDescent="0.25">
      <c r="H170" s="38">
        <v>127</v>
      </c>
      <c r="I170">
        <f t="shared" si="14"/>
        <v>2</v>
      </c>
      <c r="J170" t="str">
        <f t="shared" si="12"/>
        <v xml:space="preserve"> years</v>
      </c>
      <c r="K170" t="str">
        <f t="shared" si="13"/>
        <v xml:space="preserve">, </v>
      </c>
      <c r="L170">
        <f t="shared" si="8"/>
        <v>6</v>
      </c>
      <c r="M170">
        <f t="shared" si="9"/>
        <v>6</v>
      </c>
      <c r="N170" t="str">
        <f t="shared" si="10"/>
        <v xml:space="preserve"> months</v>
      </c>
      <c r="O170" s="40" t="str">
        <f t="shared" si="11"/>
        <v>2 years, 6 months</v>
      </c>
    </row>
    <row r="171" spans="8:15" x14ac:dyDescent="0.25">
      <c r="H171" s="38">
        <v>128</v>
      </c>
      <c r="I171">
        <f t="shared" si="14"/>
        <v>2</v>
      </c>
      <c r="J171" t="str">
        <f t="shared" si="12"/>
        <v xml:space="preserve"> years</v>
      </c>
      <c r="K171" t="str">
        <f t="shared" si="13"/>
        <v xml:space="preserve">, </v>
      </c>
      <c r="L171">
        <f t="shared" si="8"/>
        <v>6</v>
      </c>
      <c r="M171">
        <f t="shared" si="9"/>
        <v>6</v>
      </c>
      <c r="N171" t="str">
        <f t="shared" si="10"/>
        <v xml:space="preserve"> months</v>
      </c>
      <c r="O171" s="40" t="str">
        <f t="shared" si="11"/>
        <v>2 years, 6 months</v>
      </c>
    </row>
    <row r="172" spans="8:15" x14ac:dyDescent="0.25">
      <c r="H172" s="38">
        <v>129</v>
      </c>
      <c r="I172">
        <f t="shared" si="14"/>
        <v>2</v>
      </c>
      <c r="J172" t="str">
        <f t="shared" si="12"/>
        <v xml:space="preserve"> years</v>
      </c>
      <c r="K172" t="str">
        <f t="shared" si="13"/>
        <v xml:space="preserve">, </v>
      </c>
      <c r="L172">
        <f t="shared" si="8"/>
        <v>6</v>
      </c>
      <c r="M172">
        <f t="shared" si="9"/>
        <v>6</v>
      </c>
      <c r="N172" t="str">
        <f t="shared" si="10"/>
        <v xml:space="preserve"> months</v>
      </c>
      <c r="O172" s="40" t="str">
        <f t="shared" si="11"/>
        <v>2 years, 6 months</v>
      </c>
    </row>
    <row r="173" spans="8:15" x14ac:dyDescent="0.25">
      <c r="H173" s="38">
        <v>130</v>
      </c>
      <c r="I173">
        <f t="shared" si="14"/>
        <v>2</v>
      </c>
      <c r="J173" t="str">
        <f t="shared" si="12"/>
        <v xml:space="preserve"> years</v>
      </c>
      <c r="K173" t="str">
        <f t="shared" si="13"/>
        <v xml:space="preserve">, </v>
      </c>
      <c r="L173">
        <f t="shared" ref="L173:L236" si="15">IF((H173/52*12-INT(H173/52*12))=0,(H173/52-INT(H173/52))*12,INT((H173/52-INT(H173/52))*12)+1)</f>
        <v>6</v>
      </c>
      <c r="M173">
        <f t="shared" ref="M173:M236" si="16">IF(OR(L173=0,L173=12),"",L173)</f>
        <v>6</v>
      </c>
      <c r="N173" t="str">
        <f t="shared" ref="N173:N236" si="17">IF(L173=1," month",IF(OR(L173=0,L173=12),""," months"))</f>
        <v xml:space="preserve"> months</v>
      </c>
      <c r="O173" s="40" t="str">
        <f t="shared" ref="O173:O236" si="18">CONCATENATE(I173&amp;J173&amp;K173&amp;M173&amp;N173)</f>
        <v>2 years, 6 months</v>
      </c>
    </row>
    <row r="174" spans="8:15" x14ac:dyDescent="0.25">
      <c r="H174" s="38">
        <v>131</v>
      </c>
      <c r="I174">
        <f t="shared" si="14"/>
        <v>2</v>
      </c>
      <c r="J174" t="str">
        <f t="shared" si="12"/>
        <v xml:space="preserve"> years</v>
      </c>
      <c r="K174" t="str">
        <f t="shared" si="13"/>
        <v xml:space="preserve">, </v>
      </c>
      <c r="L174">
        <f t="shared" si="15"/>
        <v>7</v>
      </c>
      <c r="M174">
        <f t="shared" si="16"/>
        <v>7</v>
      </c>
      <c r="N174" t="str">
        <f t="shared" si="17"/>
        <v xml:space="preserve"> months</v>
      </c>
      <c r="O174" s="40" t="str">
        <f t="shared" si="18"/>
        <v>2 years, 7 months</v>
      </c>
    </row>
    <row r="175" spans="8:15" x14ac:dyDescent="0.25">
      <c r="H175" s="38">
        <v>132</v>
      </c>
      <c r="I175">
        <f t="shared" si="14"/>
        <v>2</v>
      </c>
      <c r="J175" t="str">
        <f t="shared" si="12"/>
        <v xml:space="preserve"> years</v>
      </c>
      <c r="K175" t="str">
        <f t="shared" si="13"/>
        <v xml:space="preserve">, </v>
      </c>
      <c r="L175">
        <f t="shared" si="15"/>
        <v>7</v>
      </c>
      <c r="M175">
        <f t="shared" si="16"/>
        <v>7</v>
      </c>
      <c r="N175" t="str">
        <f t="shared" si="17"/>
        <v xml:space="preserve"> months</v>
      </c>
      <c r="O175" s="40" t="str">
        <f t="shared" si="18"/>
        <v>2 years, 7 months</v>
      </c>
    </row>
    <row r="176" spans="8:15" x14ac:dyDescent="0.25">
      <c r="H176" s="38">
        <v>133</v>
      </c>
      <c r="I176">
        <f t="shared" si="14"/>
        <v>2</v>
      </c>
      <c r="J176" t="str">
        <f t="shared" si="12"/>
        <v xml:space="preserve"> years</v>
      </c>
      <c r="K176" t="str">
        <f t="shared" si="13"/>
        <v xml:space="preserve">, </v>
      </c>
      <c r="L176">
        <f t="shared" si="15"/>
        <v>7</v>
      </c>
      <c r="M176">
        <f t="shared" si="16"/>
        <v>7</v>
      </c>
      <c r="N176" t="str">
        <f t="shared" si="17"/>
        <v xml:space="preserve"> months</v>
      </c>
      <c r="O176" s="40" t="str">
        <f t="shared" si="18"/>
        <v>2 years, 7 months</v>
      </c>
    </row>
    <row r="177" spans="8:15" x14ac:dyDescent="0.25">
      <c r="H177" s="38">
        <v>134</v>
      </c>
      <c r="I177">
        <f t="shared" si="14"/>
        <v>2</v>
      </c>
      <c r="J177" t="str">
        <f t="shared" si="12"/>
        <v xml:space="preserve"> years</v>
      </c>
      <c r="K177" t="str">
        <f t="shared" si="13"/>
        <v xml:space="preserve">, </v>
      </c>
      <c r="L177">
        <f t="shared" si="15"/>
        <v>7</v>
      </c>
      <c r="M177">
        <f t="shared" si="16"/>
        <v>7</v>
      </c>
      <c r="N177" t="str">
        <f t="shared" si="17"/>
        <v xml:space="preserve"> months</v>
      </c>
      <c r="O177" s="40" t="str">
        <f t="shared" si="18"/>
        <v>2 years, 7 months</v>
      </c>
    </row>
    <row r="178" spans="8:15" x14ac:dyDescent="0.25">
      <c r="H178" s="38">
        <v>135</v>
      </c>
      <c r="I178">
        <f t="shared" si="14"/>
        <v>2</v>
      </c>
      <c r="J178" t="str">
        <f t="shared" si="12"/>
        <v xml:space="preserve"> years</v>
      </c>
      <c r="K178" t="str">
        <f t="shared" si="13"/>
        <v xml:space="preserve">, </v>
      </c>
      <c r="L178">
        <f t="shared" si="15"/>
        <v>8</v>
      </c>
      <c r="M178">
        <f t="shared" si="16"/>
        <v>8</v>
      </c>
      <c r="N178" t="str">
        <f t="shared" si="17"/>
        <v xml:space="preserve"> months</v>
      </c>
      <c r="O178" s="40" t="str">
        <f t="shared" si="18"/>
        <v>2 years, 8 months</v>
      </c>
    </row>
    <row r="179" spans="8:15" x14ac:dyDescent="0.25">
      <c r="H179" s="38">
        <v>136</v>
      </c>
      <c r="I179">
        <f t="shared" si="14"/>
        <v>2</v>
      </c>
      <c r="J179" t="str">
        <f t="shared" si="12"/>
        <v xml:space="preserve"> years</v>
      </c>
      <c r="K179" t="str">
        <f t="shared" si="13"/>
        <v xml:space="preserve">, </v>
      </c>
      <c r="L179">
        <f t="shared" si="15"/>
        <v>8</v>
      </c>
      <c r="M179">
        <f t="shared" si="16"/>
        <v>8</v>
      </c>
      <c r="N179" t="str">
        <f t="shared" si="17"/>
        <v xml:space="preserve"> months</v>
      </c>
      <c r="O179" s="40" t="str">
        <f t="shared" si="18"/>
        <v>2 years, 8 months</v>
      </c>
    </row>
    <row r="180" spans="8:15" x14ac:dyDescent="0.25">
      <c r="H180" s="38">
        <v>137</v>
      </c>
      <c r="I180">
        <f t="shared" si="14"/>
        <v>2</v>
      </c>
      <c r="J180" t="str">
        <f t="shared" si="12"/>
        <v xml:space="preserve"> years</v>
      </c>
      <c r="K180" t="str">
        <f t="shared" si="13"/>
        <v xml:space="preserve">, </v>
      </c>
      <c r="L180">
        <f t="shared" si="15"/>
        <v>8</v>
      </c>
      <c r="M180">
        <f t="shared" si="16"/>
        <v>8</v>
      </c>
      <c r="N180" t="str">
        <f t="shared" si="17"/>
        <v xml:space="preserve"> months</v>
      </c>
      <c r="O180" s="40" t="str">
        <f t="shared" si="18"/>
        <v>2 years, 8 months</v>
      </c>
    </row>
    <row r="181" spans="8:15" x14ac:dyDescent="0.25">
      <c r="H181" s="38">
        <v>138</v>
      </c>
      <c r="I181">
        <f t="shared" si="14"/>
        <v>2</v>
      </c>
      <c r="J181" t="str">
        <f t="shared" si="12"/>
        <v xml:space="preserve"> years</v>
      </c>
      <c r="K181" t="str">
        <f t="shared" si="13"/>
        <v xml:space="preserve">, </v>
      </c>
      <c r="L181">
        <f t="shared" si="15"/>
        <v>8</v>
      </c>
      <c r="M181">
        <f t="shared" si="16"/>
        <v>8</v>
      </c>
      <c r="N181" t="str">
        <f t="shared" si="17"/>
        <v xml:space="preserve"> months</v>
      </c>
      <c r="O181" s="40" t="str">
        <f t="shared" si="18"/>
        <v>2 years, 8 months</v>
      </c>
    </row>
    <row r="182" spans="8:15" x14ac:dyDescent="0.25">
      <c r="H182" s="38">
        <v>139</v>
      </c>
      <c r="I182">
        <f t="shared" si="14"/>
        <v>2</v>
      </c>
      <c r="J182" t="str">
        <f t="shared" si="12"/>
        <v xml:space="preserve"> years</v>
      </c>
      <c r="K182" t="str">
        <f t="shared" si="13"/>
        <v xml:space="preserve">, </v>
      </c>
      <c r="L182">
        <f t="shared" si="15"/>
        <v>9</v>
      </c>
      <c r="M182">
        <f t="shared" si="16"/>
        <v>9</v>
      </c>
      <c r="N182" t="str">
        <f t="shared" si="17"/>
        <v xml:space="preserve"> months</v>
      </c>
      <c r="O182" s="40" t="str">
        <f t="shared" si="18"/>
        <v>2 years, 9 months</v>
      </c>
    </row>
    <row r="183" spans="8:15" x14ac:dyDescent="0.25">
      <c r="H183" s="38">
        <v>140</v>
      </c>
      <c r="I183">
        <f t="shared" si="14"/>
        <v>2</v>
      </c>
      <c r="J183" t="str">
        <f t="shared" si="12"/>
        <v xml:space="preserve"> years</v>
      </c>
      <c r="K183" t="str">
        <f t="shared" si="13"/>
        <v xml:space="preserve">, </v>
      </c>
      <c r="L183">
        <f t="shared" si="15"/>
        <v>9</v>
      </c>
      <c r="M183">
        <f t="shared" si="16"/>
        <v>9</v>
      </c>
      <c r="N183" t="str">
        <f t="shared" si="17"/>
        <v xml:space="preserve"> months</v>
      </c>
      <c r="O183" s="40" t="str">
        <f t="shared" si="18"/>
        <v>2 years, 9 months</v>
      </c>
    </row>
    <row r="184" spans="8:15" x14ac:dyDescent="0.25">
      <c r="H184" s="38">
        <v>141</v>
      </c>
      <c r="I184">
        <f t="shared" si="14"/>
        <v>2</v>
      </c>
      <c r="J184" t="str">
        <f t="shared" si="12"/>
        <v xml:space="preserve"> years</v>
      </c>
      <c r="K184" t="str">
        <f t="shared" si="13"/>
        <v xml:space="preserve">, </v>
      </c>
      <c r="L184">
        <f t="shared" si="15"/>
        <v>9</v>
      </c>
      <c r="M184">
        <f t="shared" si="16"/>
        <v>9</v>
      </c>
      <c r="N184" t="str">
        <f t="shared" si="17"/>
        <v xml:space="preserve"> months</v>
      </c>
      <c r="O184" s="40" t="str">
        <f t="shared" si="18"/>
        <v>2 years, 9 months</v>
      </c>
    </row>
    <row r="185" spans="8:15" x14ac:dyDescent="0.25">
      <c r="H185" s="38">
        <v>142</v>
      </c>
      <c r="I185">
        <f t="shared" si="14"/>
        <v>2</v>
      </c>
      <c r="J185" t="str">
        <f t="shared" si="12"/>
        <v xml:space="preserve"> years</v>
      </c>
      <c r="K185" t="str">
        <f t="shared" si="13"/>
        <v xml:space="preserve">, </v>
      </c>
      <c r="L185">
        <f t="shared" si="15"/>
        <v>9</v>
      </c>
      <c r="M185">
        <f t="shared" si="16"/>
        <v>9</v>
      </c>
      <c r="N185" t="str">
        <f t="shared" si="17"/>
        <v xml:space="preserve"> months</v>
      </c>
      <c r="O185" s="40" t="str">
        <f t="shared" si="18"/>
        <v>2 years, 9 months</v>
      </c>
    </row>
    <row r="186" spans="8:15" x14ac:dyDescent="0.25">
      <c r="H186" s="38">
        <v>143</v>
      </c>
      <c r="I186">
        <f t="shared" si="14"/>
        <v>2</v>
      </c>
      <c r="J186" t="str">
        <f t="shared" si="12"/>
        <v xml:space="preserve"> years</v>
      </c>
      <c r="K186" t="str">
        <f t="shared" si="13"/>
        <v xml:space="preserve">, </v>
      </c>
      <c r="L186">
        <f t="shared" si="15"/>
        <v>9</v>
      </c>
      <c r="M186">
        <f t="shared" si="16"/>
        <v>9</v>
      </c>
      <c r="N186" t="str">
        <f t="shared" si="17"/>
        <v xml:space="preserve"> months</v>
      </c>
      <c r="O186" s="40" t="str">
        <f t="shared" si="18"/>
        <v>2 years, 9 months</v>
      </c>
    </row>
    <row r="187" spans="8:15" x14ac:dyDescent="0.25">
      <c r="H187" s="38">
        <v>144</v>
      </c>
      <c r="I187">
        <f t="shared" si="14"/>
        <v>2</v>
      </c>
      <c r="J187" t="str">
        <f t="shared" si="12"/>
        <v xml:space="preserve"> years</v>
      </c>
      <c r="K187" t="str">
        <f t="shared" si="13"/>
        <v xml:space="preserve">, </v>
      </c>
      <c r="L187">
        <f t="shared" si="15"/>
        <v>10</v>
      </c>
      <c r="M187">
        <f t="shared" si="16"/>
        <v>10</v>
      </c>
      <c r="N187" t="str">
        <f t="shared" si="17"/>
        <v xml:space="preserve"> months</v>
      </c>
      <c r="O187" s="40" t="str">
        <f t="shared" si="18"/>
        <v>2 years, 10 months</v>
      </c>
    </row>
    <row r="188" spans="8:15" x14ac:dyDescent="0.25">
      <c r="H188" s="38">
        <v>145</v>
      </c>
      <c r="I188">
        <f t="shared" si="14"/>
        <v>2</v>
      </c>
      <c r="J188" t="str">
        <f t="shared" si="12"/>
        <v xml:space="preserve"> years</v>
      </c>
      <c r="K188" t="str">
        <f t="shared" si="13"/>
        <v xml:space="preserve">, </v>
      </c>
      <c r="L188">
        <f t="shared" si="15"/>
        <v>10</v>
      </c>
      <c r="M188">
        <f t="shared" si="16"/>
        <v>10</v>
      </c>
      <c r="N188" t="str">
        <f t="shared" si="17"/>
        <v xml:space="preserve"> months</v>
      </c>
      <c r="O188" s="40" t="str">
        <f t="shared" si="18"/>
        <v>2 years, 10 months</v>
      </c>
    </row>
    <row r="189" spans="8:15" x14ac:dyDescent="0.25">
      <c r="H189" s="38">
        <v>146</v>
      </c>
      <c r="I189">
        <f t="shared" si="14"/>
        <v>2</v>
      </c>
      <c r="J189" t="str">
        <f t="shared" si="12"/>
        <v xml:space="preserve"> years</v>
      </c>
      <c r="K189" t="str">
        <f t="shared" si="13"/>
        <v xml:space="preserve">, </v>
      </c>
      <c r="L189">
        <f t="shared" si="15"/>
        <v>10</v>
      </c>
      <c r="M189">
        <f t="shared" si="16"/>
        <v>10</v>
      </c>
      <c r="N189" t="str">
        <f t="shared" si="17"/>
        <v xml:space="preserve"> months</v>
      </c>
      <c r="O189" s="40" t="str">
        <f t="shared" si="18"/>
        <v>2 years, 10 months</v>
      </c>
    </row>
    <row r="190" spans="8:15" x14ac:dyDescent="0.25">
      <c r="H190" s="38">
        <v>147</v>
      </c>
      <c r="I190">
        <f t="shared" si="14"/>
        <v>2</v>
      </c>
      <c r="J190" t="str">
        <f t="shared" si="12"/>
        <v xml:space="preserve"> years</v>
      </c>
      <c r="K190" t="str">
        <f t="shared" si="13"/>
        <v xml:space="preserve">, </v>
      </c>
      <c r="L190">
        <f t="shared" si="15"/>
        <v>10</v>
      </c>
      <c r="M190">
        <f t="shared" si="16"/>
        <v>10</v>
      </c>
      <c r="N190" t="str">
        <f t="shared" si="17"/>
        <v xml:space="preserve"> months</v>
      </c>
      <c r="O190" s="40" t="str">
        <f t="shared" si="18"/>
        <v>2 years, 10 months</v>
      </c>
    </row>
    <row r="191" spans="8:15" x14ac:dyDescent="0.25">
      <c r="H191" s="38">
        <v>148</v>
      </c>
      <c r="I191">
        <f t="shared" si="14"/>
        <v>2</v>
      </c>
      <c r="J191" t="str">
        <f t="shared" si="12"/>
        <v xml:space="preserve"> years</v>
      </c>
      <c r="K191" t="str">
        <f t="shared" si="13"/>
        <v xml:space="preserve">, </v>
      </c>
      <c r="L191">
        <f t="shared" si="15"/>
        <v>11</v>
      </c>
      <c r="M191">
        <f t="shared" si="16"/>
        <v>11</v>
      </c>
      <c r="N191" t="str">
        <f t="shared" si="17"/>
        <v xml:space="preserve"> months</v>
      </c>
      <c r="O191" s="40" t="str">
        <f t="shared" si="18"/>
        <v>2 years, 11 months</v>
      </c>
    </row>
    <row r="192" spans="8:15" x14ac:dyDescent="0.25">
      <c r="H192" s="38">
        <v>149</v>
      </c>
      <c r="I192">
        <f t="shared" si="14"/>
        <v>2</v>
      </c>
      <c r="J192" t="str">
        <f t="shared" si="12"/>
        <v xml:space="preserve"> years</v>
      </c>
      <c r="K192" t="str">
        <f t="shared" si="13"/>
        <v xml:space="preserve">, </v>
      </c>
      <c r="L192">
        <f t="shared" si="15"/>
        <v>11</v>
      </c>
      <c r="M192">
        <f t="shared" si="16"/>
        <v>11</v>
      </c>
      <c r="N192" t="str">
        <f t="shared" si="17"/>
        <v xml:space="preserve"> months</v>
      </c>
      <c r="O192" s="40" t="str">
        <f t="shared" si="18"/>
        <v>2 years, 11 months</v>
      </c>
    </row>
    <row r="193" spans="8:15" x14ac:dyDescent="0.25">
      <c r="H193" s="38">
        <v>150</v>
      </c>
      <c r="I193">
        <f t="shared" si="14"/>
        <v>2</v>
      </c>
      <c r="J193" t="str">
        <f t="shared" si="12"/>
        <v xml:space="preserve"> years</v>
      </c>
      <c r="K193" t="str">
        <f t="shared" si="13"/>
        <v xml:space="preserve">, </v>
      </c>
      <c r="L193">
        <f t="shared" si="15"/>
        <v>11</v>
      </c>
      <c r="M193">
        <f t="shared" si="16"/>
        <v>11</v>
      </c>
      <c r="N193" t="str">
        <f t="shared" si="17"/>
        <v xml:space="preserve"> months</v>
      </c>
      <c r="O193" s="40" t="str">
        <f t="shared" si="18"/>
        <v>2 years, 11 months</v>
      </c>
    </row>
    <row r="194" spans="8:15" x14ac:dyDescent="0.25">
      <c r="H194" s="38">
        <v>151</v>
      </c>
      <c r="I194">
        <f t="shared" si="14"/>
        <v>2</v>
      </c>
      <c r="J194" t="str">
        <f t="shared" si="12"/>
        <v xml:space="preserve"> years</v>
      </c>
      <c r="K194" t="str">
        <f t="shared" si="13"/>
        <v xml:space="preserve">, </v>
      </c>
      <c r="L194">
        <f t="shared" si="15"/>
        <v>11</v>
      </c>
      <c r="M194">
        <f t="shared" si="16"/>
        <v>11</v>
      </c>
      <c r="N194" t="str">
        <f t="shared" si="17"/>
        <v xml:space="preserve"> months</v>
      </c>
      <c r="O194" s="40" t="str">
        <f t="shared" si="18"/>
        <v>2 years, 11 months</v>
      </c>
    </row>
    <row r="195" spans="8:15" x14ac:dyDescent="0.25">
      <c r="H195" s="38">
        <v>152</v>
      </c>
      <c r="I195">
        <f t="shared" si="14"/>
        <v>3</v>
      </c>
      <c r="J195" t="str">
        <f t="shared" si="12"/>
        <v xml:space="preserve"> years</v>
      </c>
      <c r="K195" t="str">
        <f t="shared" si="13"/>
        <v/>
      </c>
      <c r="L195">
        <f t="shared" si="15"/>
        <v>12</v>
      </c>
      <c r="M195" t="str">
        <f t="shared" si="16"/>
        <v/>
      </c>
      <c r="N195" t="str">
        <f t="shared" si="17"/>
        <v/>
      </c>
      <c r="O195" s="40" t="str">
        <f t="shared" si="18"/>
        <v>3 years</v>
      </c>
    </row>
    <row r="196" spans="8:15" x14ac:dyDescent="0.25">
      <c r="H196" s="38">
        <v>153</v>
      </c>
      <c r="I196">
        <f t="shared" si="14"/>
        <v>3</v>
      </c>
      <c r="J196" t="str">
        <f t="shared" si="12"/>
        <v xml:space="preserve"> years</v>
      </c>
      <c r="K196" t="str">
        <f t="shared" si="13"/>
        <v/>
      </c>
      <c r="L196">
        <f t="shared" si="15"/>
        <v>12</v>
      </c>
      <c r="M196" t="str">
        <f t="shared" si="16"/>
        <v/>
      </c>
      <c r="N196" t="str">
        <f t="shared" si="17"/>
        <v/>
      </c>
      <c r="O196" s="40" t="str">
        <f t="shared" si="18"/>
        <v>3 years</v>
      </c>
    </row>
    <row r="197" spans="8:15" x14ac:dyDescent="0.25">
      <c r="H197" s="38">
        <v>154</v>
      </c>
      <c r="I197">
        <f t="shared" si="14"/>
        <v>3</v>
      </c>
      <c r="J197" t="str">
        <f t="shared" si="12"/>
        <v xml:space="preserve"> years</v>
      </c>
      <c r="K197" t="str">
        <f t="shared" si="13"/>
        <v/>
      </c>
      <c r="L197">
        <f t="shared" si="15"/>
        <v>12</v>
      </c>
      <c r="M197" t="str">
        <f t="shared" si="16"/>
        <v/>
      </c>
      <c r="N197" t="str">
        <f t="shared" si="17"/>
        <v/>
      </c>
      <c r="O197" s="40" t="str">
        <f t="shared" si="18"/>
        <v>3 years</v>
      </c>
    </row>
    <row r="198" spans="8:15" x14ac:dyDescent="0.25">
      <c r="H198" s="38">
        <v>155</v>
      </c>
      <c r="I198">
        <f t="shared" si="14"/>
        <v>3</v>
      </c>
      <c r="J198" t="str">
        <f t="shared" si="12"/>
        <v xml:space="preserve"> years</v>
      </c>
      <c r="K198" t="str">
        <f t="shared" si="13"/>
        <v/>
      </c>
      <c r="L198">
        <f t="shared" si="15"/>
        <v>12</v>
      </c>
      <c r="M198" t="str">
        <f t="shared" si="16"/>
        <v/>
      </c>
      <c r="N198" t="str">
        <f t="shared" si="17"/>
        <v/>
      </c>
      <c r="O198" s="40" t="str">
        <f t="shared" si="18"/>
        <v>3 years</v>
      </c>
    </row>
    <row r="199" spans="8:15" x14ac:dyDescent="0.25">
      <c r="H199" s="38">
        <v>156</v>
      </c>
      <c r="I199">
        <f t="shared" si="14"/>
        <v>3</v>
      </c>
      <c r="J199" t="str">
        <f t="shared" si="12"/>
        <v xml:space="preserve"> years</v>
      </c>
      <c r="K199" t="str">
        <f t="shared" si="13"/>
        <v/>
      </c>
      <c r="L199">
        <f t="shared" si="15"/>
        <v>0</v>
      </c>
      <c r="M199" t="str">
        <f t="shared" si="16"/>
        <v/>
      </c>
      <c r="N199" t="str">
        <f t="shared" si="17"/>
        <v/>
      </c>
      <c r="O199" s="40" t="str">
        <f t="shared" si="18"/>
        <v>3 years</v>
      </c>
    </row>
    <row r="200" spans="8:15" x14ac:dyDescent="0.25">
      <c r="H200" s="38">
        <v>157</v>
      </c>
      <c r="I200">
        <f t="shared" si="14"/>
        <v>3</v>
      </c>
      <c r="J200" t="str">
        <f t="shared" si="12"/>
        <v xml:space="preserve"> years</v>
      </c>
      <c r="K200" t="str">
        <f t="shared" si="13"/>
        <v xml:space="preserve">, </v>
      </c>
      <c r="L200">
        <f t="shared" si="15"/>
        <v>1</v>
      </c>
      <c r="M200">
        <f t="shared" si="16"/>
        <v>1</v>
      </c>
      <c r="N200" t="str">
        <f t="shared" si="17"/>
        <v xml:space="preserve"> month</v>
      </c>
      <c r="O200" s="40" t="str">
        <f t="shared" si="18"/>
        <v>3 years, 1 month</v>
      </c>
    </row>
    <row r="201" spans="8:15" x14ac:dyDescent="0.25">
      <c r="H201" s="38">
        <v>158</v>
      </c>
      <c r="I201">
        <f t="shared" si="14"/>
        <v>3</v>
      </c>
      <c r="J201" t="str">
        <f t="shared" si="12"/>
        <v xml:space="preserve"> years</v>
      </c>
      <c r="K201" t="str">
        <f t="shared" si="13"/>
        <v xml:space="preserve">, </v>
      </c>
      <c r="L201">
        <f t="shared" si="15"/>
        <v>1</v>
      </c>
      <c r="M201">
        <f t="shared" si="16"/>
        <v>1</v>
      </c>
      <c r="N201" t="str">
        <f t="shared" si="17"/>
        <v xml:space="preserve"> month</v>
      </c>
      <c r="O201" s="40" t="str">
        <f t="shared" si="18"/>
        <v>3 years, 1 month</v>
      </c>
    </row>
    <row r="202" spans="8:15" x14ac:dyDescent="0.25">
      <c r="H202" s="38">
        <v>159</v>
      </c>
      <c r="I202">
        <f t="shared" si="14"/>
        <v>3</v>
      </c>
      <c r="J202" t="str">
        <f t="shared" si="12"/>
        <v xml:space="preserve"> years</v>
      </c>
      <c r="K202" t="str">
        <f t="shared" si="13"/>
        <v xml:space="preserve">, </v>
      </c>
      <c r="L202">
        <f t="shared" si="15"/>
        <v>1</v>
      </c>
      <c r="M202">
        <f t="shared" si="16"/>
        <v>1</v>
      </c>
      <c r="N202" t="str">
        <f t="shared" si="17"/>
        <v xml:space="preserve"> month</v>
      </c>
      <c r="O202" s="40" t="str">
        <f t="shared" si="18"/>
        <v>3 years, 1 month</v>
      </c>
    </row>
    <row r="203" spans="8:15" x14ac:dyDescent="0.25">
      <c r="H203" s="38">
        <v>160</v>
      </c>
      <c r="I203">
        <f t="shared" si="14"/>
        <v>3</v>
      </c>
      <c r="J203" t="str">
        <f t="shared" si="12"/>
        <v xml:space="preserve"> years</v>
      </c>
      <c r="K203" t="str">
        <f t="shared" si="13"/>
        <v xml:space="preserve">, </v>
      </c>
      <c r="L203">
        <f t="shared" si="15"/>
        <v>1</v>
      </c>
      <c r="M203">
        <f t="shared" si="16"/>
        <v>1</v>
      </c>
      <c r="N203" t="str">
        <f t="shared" si="17"/>
        <v xml:space="preserve"> month</v>
      </c>
      <c r="O203" s="40" t="str">
        <f t="shared" si="18"/>
        <v>3 years, 1 month</v>
      </c>
    </row>
    <row r="204" spans="8:15" x14ac:dyDescent="0.25">
      <c r="H204" s="38">
        <v>161</v>
      </c>
      <c r="I204">
        <f t="shared" si="14"/>
        <v>3</v>
      </c>
      <c r="J204" t="str">
        <f t="shared" si="12"/>
        <v xml:space="preserve"> years</v>
      </c>
      <c r="K204" t="str">
        <f t="shared" si="13"/>
        <v xml:space="preserve">, </v>
      </c>
      <c r="L204">
        <f t="shared" si="15"/>
        <v>2</v>
      </c>
      <c r="M204">
        <f t="shared" si="16"/>
        <v>2</v>
      </c>
      <c r="N204" t="str">
        <f t="shared" si="17"/>
        <v xml:space="preserve"> months</v>
      </c>
      <c r="O204" s="40" t="str">
        <f t="shared" si="18"/>
        <v>3 years, 2 months</v>
      </c>
    </row>
    <row r="205" spans="8:15" x14ac:dyDescent="0.25">
      <c r="H205" s="38">
        <v>162</v>
      </c>
      <c r="I205">
        <f t="shared" si="14"/>
        <v>3</v>
      </c>
      <c r="J205" t="str">
        <f t="shared" si="12"/>
        <v xml:space="preserve"> years</v>
      </c>
      <c r="K205" t="str">
        <f t="shared" si="13"/>
        <v xml:space="preserve">, </v>
      </c>
      <c r="L205">
        <f t="shared" si="15"/>
        <v>2</v>
      </c>
      <c r="M205">
        <f t="shared" si="16"/>
        <v>2</v>
      </c>
      <c r="N205" t="str">
        <f t="shared" si="17"/>
        <v xml:space="preserve"> months</v>
      </c>
      <c r="O205" s="40" t="str">
        <f t="shared" si="18"/>
        <v>3 years, 2 months</v>
      </c>
    </row>
    <row r="206" spans="8:15" x14ac:dyDescent="0.25">
      <c r="H206" s="38">
        <v>163</v>
      </c>
      <c r="I206">
        <f t="shared" si="14"/>
        <v>3</v>
      </c>
      <c r="J206" t="str">
        <f t="shared" si="12"/>
        <v xml:space="preserve"> years</v>
      </c>
      <c r="K206" t="str">
        <f t="shared" si="13"/>
        <v xml:space="preserve">, </v>
      </c>
      <c r="L206">
        <f t="shared" si="15"/>
        <v>2</v>
      </c>
      <c r="M206">
        <f t="shared" si="16"/>
        <v>2</v>
      </c>
      <c r="N206" t="str">
        <f t="shared" si="17"/>
        <v xml:space="preserve"> months</v>
      </c>
      <c r="O206" s="40" t="str">
        <f t="shared" si="18"/>
        <v>3 years, 2 months</v>
      </c>
    </row>
    <row r="207" spans="8:15" x14ac:dyDescent="0.25">
      <c r="H207" s="38">
        <v>164</v>
      </c>
      <c r="I207">
        <f t="shared" si="14"/>
        <v>3</v>
      </c>
      <c r="J207" t="str">
        <f t="shared" si="12"/>
        <v xml:space="preserve"> years</v>
      </c>
      <c r="K207" t="str">
        <f t="shared" si="13"/>
        <v xml:space="preserve">, </v>
      </c>
      <c r="L207">
        <f t="shared" si="15"/>
        <v>2</v>
      </c>
      <c r="M207">
        <f t="shared" si="16"/>
        <v>2</v>
      </c>
      <c r="N207" t="str">
        <f t="shared" si="17"/>
        <v xml:space="preserve"> months</v>
      </c>
      <c r="O207" s="40" t="str">
        <f t="shared" si="18"/>
        <v>3 years, 2 months</v>
      </c>
    </row>
    <row r="208" spans="8:15" x14ac:dyDescent="0.25">
      <c r="H208" s="38">
        <v>165</v>
      </c>
      <c r="I208">
        <f t="shared" si="14"/>
        <v>3</v>
      </c>
      <c r="J208" t="str">
        <f t="shared" si="12"/>
        <v xml:space="preserve"> years</v>
      </c>
      <c r="K208" t="str">
        <f t="shared" si="13"/>
        <v xml:space="preserve">, </v>
      </c>
      <c r="L208">
        <f t="shared" si="15"/>
        <v>3</v>
      </c>
      <c r="M208">
        <f t="shared" si="16"/>
        <v>3</v>
      </c>
      <c r="N208" t="str">
        <f t="shared" si="17"/>
        <v xml:space="preserve"> months</v>
      </c>
      <c r="O208" s="40" t="str">
        <f t="shared" si="18"/>
        <v>3 years, 3 months</v>
      </c>
    </row>
    <row r="209" spans="8:15" x14ac:dyDescent="0.25">
      <c r="H209" s="38">
        <v>166</v>
      </c>
      <c r="I209">
        <f t="shared" si="14"/>
        <v>3</v>
      </c>
      <c r="J209" t="str">
        <f t="shared" si="12"/>
        <v xml:space="preserve"> years</v>
      </c>
      <c r="K209" t="str">
        <f t="shared" si="13"/>
        <v xml:space="preserve">, </v>
      </c>
      <c r="L209">
        <f t="shared" si="15"/>
        <v>3</v>
      </c>
      <c r="M209">
        <f t="shared" si="16"/>
        <v>3</v>
      </c>
      <c r="N209" t="str">
        <f t="shared" si="17"/>
        <v xml:space="preserve"> months</v>
      </c>
      <c r="O209" s="40" t="str">
        <f t="shared" si="18"/>
        <v>3 years, 3 months</v>
      </c>
    </row>
    <row r="210" spans="8:15" x14ac:dyDescent="0.25">
      <c r="H210" s="38">
        <v>167</v>
      </c>
      <c r="I210">
        <f t="shared" si="14"/>
        <v>3</v>
      </c>
      <c r="J210" t="str">
        <f t="shared" si="12"/>
        <v xml:space="preserve"> years</v>
      </c>
      <c r="K210" t="str">
        <f t="shared" si="13"/>
        <v xml:space="preserve">, </v>
      </c>
      <c r="L210">
        <f t="shared" si="15"/>
        <v>3</v>
      </c>
      <c r="M210">
        <f t="shared" si="16"/>
        <v>3</v>
      </c>
      <c r="N210" t="str">
        <f t="shared" si="17"/>
        <v xml:space="preserve"> months</v>
      </c>
      <c r="O210" s="40" t="str">
        <f t="shared" si="18"/>
        <v>3 years, 3 months</v>
      </c>
    </row>
    <row r="211" spans="8:15" x14ac:dyDescent="0.25">
      <c r="H211" s="38">
        <v>168</v>
      </c>
      <c r="I211">
        <f t="shared" si="14"/>
        <v>3</v>
      </c>
      <c r="J211" t="str">
        <f t="shared" si="12"/>
        <v xml:space="preserve"> years</v>
      </c>
      <c r="K211" t="str">
        <f t="shared" si="13"/>
        <v xml:space="preserve">, </v>
      </c>
      <c r="L211">
        <f t="shared" si="15"/>
        <v>3</v>
      </c>
      <c r="M211">
        <f t="shared" si="16"/>
        <v>3</v>
      </c>
      <c r="N211" t="str">
        <f t="shared" si="17"/>
        <v xml:space="preserve"> months</v>
      </c>
      <c r="O211" s="40" t="str">
        <f t="shared" si="18"/>
        <v>3 years, 3 months</v>
      </c>
    </row>
    <row r="212" spans="8:15" x14ac:dyDescent="0.25">
      <c r="H212" s="38">
        <v>169</v>
      </c>
      <c r="I212">
        <f t="shared" si="14"/>
        <v>3</v>
      </c>
      <c r="J212" t="str">
        <f t="shared" si="12"/>
        <v xml:space="preserve"> years</v>
      </c>
      <c r="K212" t="str">
        <f t="shared" si="13"/>
        <v xml:space="preserve">, </v>
      </c>
      <c r="L212">
        <f t="shared" si="15"/>
        <v>3</v>
      </c>
      <c r="M212">
        <f t="shared" si="16"/>
        <v>3</v>
      </c>
      <c r="N212" t="str">
        <f t="shared" si="17"/>
        <v xml:space="preserve"> months</v>
      </c>
      <c r="O212" s="40" t="str">
        <f t="shared" si="18"/>
        <v>3 years, 3 months</v>
      </c>
    </row>
    <row r="213" spans="8:15" x14ac:dyDescent="0.25">
      <c r="H213" s="38">
        <v>170</v>
      </c>
      <c r="I213">
        <f t="shared" si="14"/>
        <v>3</v>
      </c>
      <c r="J213" t="str">
        <f t="shared" si="12"/>
        <v xml:space="preserve"> years</v>
      </c>
      <c r="K213" t="str">
        <f t="shared" si="13"/>
        <v xml:space="preserve">, </v>
      </c>
      <c r="L213">
        <f t="shared" si="15"/>
        <v>4</v>
      </c>
      <c r="M213">
        <f t="shared" si="16"/>
        <v>4</v>
      </c>
      <c r="N213" t="str">
        <f t="shared" si="17"/>
        <v xml:space="preserve"> months</v>
      </c>
      <c r="O213" s="40" t="str">
        <f t="shared" si="18"/>
        <v>3 years, 4 months</v>
      </c>
    </row>
    <row r="214" spans="8:15" x14ac:dyDescent="0.25">
      <c r="H214" s="38">
        <v>171</v>
      </c>
      <c r="I214">
        <f t="shared" si="14"/>
        <v>3</v>
      </c>
      <c r="J214" t="str">
        <f t="shared" si="12"/>
        <v xml:space="preserve"> years</v>
      </c>
      <c r="K214" t="str">
        <f t="shared" si="13"/>
        <v xml:space="preserve">, </v>
      </c>
      <c r="L214">
        <f t="shared" si="15"/>
        <v>4</v>
      </c>
      <c r="M214">
        <f t="shared" si="16"/>
        <v>4</v>
      </c>
      <c r="N214" t="str">
        <f t="shared" si="17"/>
        <v xml:space="preserve"> months</v>
      </c>
      <c r="O214" s="40" t="str">
        <f t="shared" si="18"/>
        <v>3 years, 4 months</v>
      </c>
    </row>
    <row r="215" spans="8:15" x14ac:dyDescent="0.25">
      <c r="H215" s="38">
        <v>172</v>
      </c>
      <c r="I215">
        <f t="shared" si="14"/>
        <v>3</v>
      </c>
      <c r="J215" t="str">
        <f t="shared" si="12"/>
        <v xml:space="preserve"> years</v>
      </c>
      <c r="K215" t="str">
        <f t="shared" si="13"/>
        <v xml:space="preserve">, </v>
      </c>
      <c r="L215">
        <f t="shared" si="15"/>
        <v>4</v>
      </c>
      <c r="M215">
        <f t="shared" si="16"/>
        <v>4</v>
      </c>
      <c r="N215" t="str">
        <f t="shared" si="17"/>
        <v xml:space="preserve"> months</v>
      </c>
      <c r="O215" s="40" t="str">
        <f t="shared" si="18"/>
        <v>3 years, 4 months</v>
      </c>
    </row>
    <row r="216" spans="8:15" x14ac:dyDescent="0.25">
      <c r="H216" s="38">
        <v>173</v>
      </c>
      <c r="I216">
        <f t="shared" si="14"/>
        <v>3</v>
      </c>
      <c r="J216" t="str">
        <f t="shared" si="12"/>
        <v xml:space="preserve"> years</v>
      </c>
      <c r="K216" t="str">
        <f t="shared" si="13"/>
        <v xml:space="preserve">, </v>
      </c>
      <c r="L216">
        <f t="shared" si="15"/>
        <v>4</v>
      </c>
      <c r="M216">
        <f t="shared" si="16"/>
        <v>4</v>
      </c>
      <c r="N216" t="str">
        <f t="shared" si="17"/>
        <v xml:space="preserve"> months</v>
      </c>
      <c r="O216" s="40" t="str">
        <f t="shared" si="18"/>
        <v>3 years, 4 months</v>
      </c>
    </row>
    <row r="217" spans="8:15" x14ac:dyDescent="0.25">
      <c r="H217" s="38">
        <v>174</v>
      </c>
      <c r="I217">
        <f t="shared" si="14"/>
        <v>3</v>
      </c>
      <c r="J217" t="str">
        <f t="shared" si="12"/>
        <v xml:space="preserve"> years</v>
      </c>
      <c r="K217" t="str">
        <f t="shared" si="13"/>
        <v xml:space="preserve">, </v>
      </c>
      <c r="L217">
        <f t="shared" si="15"/>
        <v>5</v>
      </c>
      <c r="M217">
        <f t="shared" si="16"/>
        <v>5</v>
      </c>
      <c r="N217" t="str">
        <f t="shared" si="17"/>
        <v xml:space="preserve"> months</v>
      </c>
      <c r="O217" s="40" t="str">
        <f t="shared" si="18"/>
        <v>3 years, 5 months</v>
      </c>
    </row>
    <row r="218" spans="8:15" x14ac:dyDescent="0.25">
      <c r="H218" s="38">
        <v>175</v>
      </c>
      <c r="I218">
        <f t="shared" si="14"/>
        <v>3</v>
      </c>
      <c r="J218" t="str">
        <f t="shared" si="12"/>
        <v xml:space="preserve"> years</v>
      </c>
      <c r="K218" t="str">
        <f t="shared" si="13"/>
        <v xml:space="preserve">, </v>
      </c>
      <c r="L218">
        <f t="shared" si="15"/>
        <v>5</v>
      </c>
      <c r="M218">
        <f t="shared" si="16"/>
        <v>5</v>
      </c>
      <c r="N218" t="str">
        <f t="shared" si="17"/>
        <v xml:space="preserve"> months</v>
      </c>
      <c r="O218" s="40" t="str">
        <f t="shared" si="18"/>
        <v>3 years, 5 months</v>
      </c>
    </row>
    <row r="219" spans="8:15" x14ac:dyDescent="0.25">
      <c r="H219" s="38">
        <v>176</v>
      </c>
      <c r="I219">
        <f t="shared" si="14"/>
        <v>3</v>
      </c>
      <c r="J219" t="str">
        <f t="shared" si="12"/>
        <v xml:space="preserve"> years</v>
      </c>
      <c r="K219" t="str">
        <f t="shared" si="13"/>
        <v xml:space="preserve">, </v>
      </c>
      <c r="L219">
        <f t="shared" si="15"/>
        <v>5</v>
      </c>
      <c r="M219">
        <f t="shared" si="16"/>
        <v>5</v>
      </c>
      <c r="N219" t="str">
        <f t="shared" si="17"/>
        <v xml:space="preserve"> months</v>
      </c>
      <c r="O219" s="40" t="str">
        <f t="shared" si="18"/>
        <v>3 years, 5 months</v>
      </c>
    </row>
    <row r="220" spans="8:15" x14ac:dyDescent="0.25">
      <c r="H220" s="38">
        <v>177</v>
      </c>
      <c r="I220">
        <f t="shared" si="14"/>
        <v>3</v>
      </c>
      <c r="J220" t="str">
        <f t="shared" ref="J220:J283" si="19">IF(I220=1," year"," years")</f>
        <v xml:space="preserve"> years</v>
      </c>
      <c r="K220" t="str">
        <f t="shared" ref="K220:K283" si="20">IF(OR(L220=12,L220=0),"",", ")</f>
        <v xml:space="preserve">, </v>
      </c>
      <c r="L220">
        <f t="shared" si="15"/>
        <v>5</v>
      </c>
      <c r="M220">
        <f t="shared" si="16"/>
        <v>5</v>
      </c>
      <c r="N220" t="str">
        <f t="shared" si="17"/>
        <v xml:space="preserve"> months</v>
      </c>
      <c r="O220" s="40" t="str">
        <f t="shared" si="18"/>
        <v>3 years, 5 months</v>
      </c>
    </row>
    <row r="221" spans="8:15" x14ac:dyDescent="0.25">
      <c r="H221" s="38">
        <v>178</v>
      </c>
      <c r="I221">
        <f t="shared" si="14"/>
        <v>3</v>
      </c>
      <c r="J221" t="str">
        <f t="shared" si="19"/>
        <v xml:space="preserve"> years</v>
      </c>
      <c r="K221" t="str">
        <f t="shared" si="20"/>
        <v xml:space="preserve">, </v>
      </c>
      <c r="L221">
        <f t="shared" si="15"/>
        <v>6</v>
      </c>
      <c r="M221">
        <f t="shared" si="16"/>
        <v>6</v>
      </c>
      <c r="N221" t="str">
        <f t="shared" si="17"/>
        <v xml:space="preserve"> months</v>
      </c>
      <c r="O221" s="40" t="str">
        <f t="shared" si="18"/>
        <v>3 years, 6 months</v>
      </c>
    </row>
    <row r="222" spans="8:15" x14ac:dyDescent="0.25">
      <c r="H222" s="38">
        <v>179</v>
      </c>
      <c r="I222">
        <f t="shared" si="14"/>
        <v>3</v>
      </c>
      <c r="J222" t="str">
        <f t="shared" si="19"/>
        <v xml:space="preserve"> years</v>
      </c>
      <c r="K222" t="str">
        <f t="shared" si="20"/>
        <v xml:space="preserve">, </v>
      </c>
      <c r="L222">
        <f t="shared" si="15"/>
        <v>6</v>
      </c>
      <c r="M222">
        <f t="shared" si="16"/>
        <v>6</v>
      </c>
      <c r="N222" t="str">
        <f t="shared" si="17"/>
        <v xml:space="preserve"> months</v>
      </c>
      <c r="O222" s="40" t="str">
        <f t="shared" si="18"/>
        <v>3 years, 6 months</v>
      </c>
    </row>
    <row r="223" spans="8:15" x14ac:dyDescent="0.25">
      <c r="H223" s="38">
        <v>180</v>
      </c>
      <c r="I223">
        <f t="shared" si="14"/>
        <v>3</v>
      </c>
      <c r="J223" t="str">
        <f t="shared" si="19"/>
        <v xml:space="preserve"> years</v>
      </c>
      <c r="K223" t="str">
        <f t="shared" si="20"/>
        <v xml:space="preserve">, </v>
      </c>
      <c r="L223">
        <f t="shared" si="15"/>
        <v>6</v>
      </c>
      <c r="M223">
        <f t="shared" si="16"/>
        <v>6</v>
      </c>
      <c r="N223" t="str">
        <f t="shared" si="17"/>
        <v xml:space="preserve"> months</v>
      </c>
      <c r="O223" s="40" t="str">
        <f t="shared" si="18"/>
        <v>3 years, 6 months</v>
      </c>
    </row>
    <row r="224" spans="8:15" x14ac:dyDescent="0.25">
      <c r="H224" s="38">
        <v>181</v>
      </c>
      <c r="I224">
        <f t="shared" ref="I224:I287" si="21">IF(INT(H224/52)=0,"",INT(H224/52))+IF(L224=12,1,0)</f>
        <v>3</v>
      </c>
      <c r="J224" t="str">
        <f t="shared" si="19"/>
        <v xml:space="preserve"> years</v>
      </c>
      <c r="K224" t="str">
        <f t="shared" si="20"/>
        <v xml:space="preserve">, </v>
      </c>
      <c r="L224">
        <f t="shared" si="15"/>
        <v>6</v>
      </c>
      <c r="M224">
        <f t="shared" si="16"/>
        <v>6</v>
      </c>
      <c r="N224" t="str">
        <f t="shared" si="17"/>
        <v xml:space="preserve"> months</v>
      </c>
      <c r="O224" s="40" t="str">
        <f t="shared" si="18"/>
        <v>3 years, 6 months</v>
      </c>
    </row>
    <row r="225" spans="8:15" x14ac:dyDescent="0.25">
      <c r="H225" s="38">
        <v>182</v>
      </c>
      <c r="I225">
        <f t="shared" si="21"/>
        <v>3</v>
      </c>
      <c r="J225" t="str">
        <f t="shared" si="19"/>
        <v xml:space="preserve"> years</v>
      </c>
      <c r="K225" t="str">
        <f t="shared" si="20"/>
        <v xml:space="preserve">, </v>
      </c>
      <c r="L225">
        <f t="shared" si="15"/>
        <v>6</v>
      </c>
      <c r="M225">
        <f t="shared" si="16"/>
        <v>6</v>
      </c>
      <c r="N225" t="str">
        <f t="shared" si="17"/>
        <v xml:space="preserve"> months</v>
      </c>
      <c r="O225" s="40" t="str">
        <f t="shared" si="18"/>
        <v>3 years, 6 months</v>
      </c>
    </row>
    <row r="226" spans="8:15" x14ac:dyDescent="0.25">
      <c r="H226" s="38">
        <v>183</v>
      </c>
      <c r="I226">
        <f t="shared" si="21"/>
        <v>3</v>
      </c>
      <c r="J226" t="str">
        <f t="shared" si="19"/>
        <v xml:space="preserve"> years</v>
      </c>
      <c r="K226" t="str">
        <f t="shared" si="20"/>
        <v xml:space="preserve">, </v>
      </c>
      <c r="L226">
        <f t="shared" si="15"/>
        <v>7</v>
      </c>
      <c r="M226">
        <f t="shared" si="16"/>
        <v>7</v>
      </c>
      <c r="N226" t="str">
        <f t="shared" si="17"/>
        <v xml:space="preserve"> months</v>
      </c>
      <c r="O226" s="40" t="str">
        <f t="shared" si="18"/>
        <v>3 years, 7 months</v>
      </c>
    </row>
    <row r="227" spans="8:15" x14ac:dyDescent="0.25">
      <c r="H227" s="38">
        <v>184</v>
      </c>
      <c r="I227">
        <f t="shared" si="21"/>
        <v>3</v>
      </c>
      <c r="J227" t="str">
        <f t="shared" si="19"/>
        <v xml:space="preserve"> years</v>
      </c>
      <c r="K227" t="str">
        <f t="shared" si="20"/>
        <v xml:space="preserve">, </v>
      </c>
      <c r="L227">
        <f t="shared" si="15"/>
        <v>7</v>
      </c>
      <c r="M227">
        <f t="shared" si="16"/>
        <v>7</v>
      </c>
      <c r="N227" t="str">
        <f t="shared" si="17"/>
        <v xml:space="preserve"> months</v>
      </c>
      <c r="O227" s="40" t="str">
        <f t="shared" si="18"/>
        <v>3 years, 7 months</v>
      </c>
    </row>
    <row r="228" spans="8:15" x14ac:dyDescent="0.25">
      <c r="H228" s="38">
        <v>185</v>
      </c>
      <c r="I228">
        <f t="shared" si="21"/>
        <v>3</v>
      </c>
      <c r="J228" t="str">
        <f t="shared" si="19"/>
        <v xml:space="preserve"> years</v>
      </c>
      <c r="K228" t="str">
        <f t="shared" si="20"/>
        <v xml:space="preserve">, </v>
      </c>
      <c r="L228">
        <f t="shared" si="15"/>
        <v>7</v>
      </c>
      <c r="M228">
        <f t="shared" si="16"/>
        <v>7</v>
      </c>
      <c r="N228" t="str">
        <f t="shared" si="17"/>
        <v xml:space="preserve"> months</v>
      </c>
      <c r="O228" s="40" t="str">
        <f t="shared" si="18"/>
        <v>3 years, 7 months</v>
      </c>
    </row>
    <row r="229" spans="8:15" x14ac:dyDescent="0.25">
      <c r="H229" s="38">
        <v>186</v>
      </c>
      <c r="I229">
        <f t="shared" si="21"/>
        <v>3</v>
      </c>
      <c r="J229" t="str">
        <f t="shared" si="19"/>
        <v xml:space="preserve"> years</v>
      </c>
      <c r="K229" t="str">
        <f t="shared" si="20"/>
        <v xml:space="preserve">, </v>
      </c>
      <c r="L229">
        <f t="shared" si="15"/>
        <v>7</v>
      </c>
      <c r="M229">
        <f t="shared" si="16"/>
        <v>7</v>
      </c>
      <c r="N229" t="str">
        <f t="shared" si="17"/>
        <v xml:space="preserve"> months</v>
      </c>
      <c r="O229" s="40" t="str">
        <f t="shared" si="18"/>
        <v>3 years, 7 months</v>
      </c>
    </row>
    <row r="230" spans="8:15" x14ac:dyDescent="0.25">
      <c r="H230" s="38">
        <v>187</v>
      </c>
      <c r="I230">
        <f t="shared" si="21"/>
        <v>3</v>
      </c>
      <c r="J230" t="str">
        <f t="shared" si="19"/>
        <v xml:space="preserve"> years</v>
      </c>
      <c r="K230" t="str">
        <f t="shared" si="20"/>
        <v xml:space="preserve">, </v>
      </c>
      <c r="L230">
        <f t="shared" si="15"/>
        <v>8</v>
      </c>
      <c r="M230">
        <f t="shared" si="16"/>
        <v>8</v>
      </c>
      <c r="N230" t="str">
        <f t="shared" si="17"/>
        <v xml:space="preserve"> months</v>
      </c>
      <c r="O230" s="40" t="str">
        <f t="shared" si="18"/>
        <v>3 years, 8 months</v>
      </c>
    </row>
    <row r="231" spans="8:15" x14ac:dyDescent="0.25">
      <c r="H231" s="38">
        <v>188</v>
      </c>
      <c r="I231">
        <f t="shared" si="21"/>
        <v>3</v>
      </c>
      <c r="J231" t="str">
        <f t="shared" si="19"/>
        <v xml:space="preserve"> years</v>
      </c>
      <c r="K231" t="str">
        <f t="shared" si="20"/>
        <v xml:space="preserve">, </v>
      </c>
      <c r="L231">
        <f t="shared" si="15"/>
        <v>8</v>
      </c>
      <c r="M231">
        <f t="shared" si="16"/>
        <v>8</v>
      </c>
      <c r="N231" t="str">
        <f t="shared" si="17"/>
        <v xml:space="preserve"> months</v>
      </c>
      <c r="O231" s="40" t="str">
        <f t="shared" si="18"/>
        <v>3 years, 8 months</v>
      </c>
    </row>
    <row r="232" spans="8:15" x14ac:dyDescent="0.25">
      <c r="H232" s="38">
        <v>189</v>
      </c>
      <c r="I232">
        <f t="shared" si="21"/>
        <v>3</v>
      </c>
      <c r="J232" t="str">
        <f t="shared" si="19"/>
        <v xml:space="preserve"> years</v>
      </c>
      <c r="K232" t="str">
        <f t="shared" si="20"/>
        <v xml:space="preserve">, </v>
      </c>
      <c r="L232">
        <f t="shared" si="15"/>
        <v>8</v>
      </c>
      <c r="M232">
        <f t="shared" si="16"/>
        <v>8</v>
      </c>
      <c r="N232" t="str">
        <f t="shared" si="17"/>
        <v xml:space="preserve"> months</v>
      </c>
      <c r="O232" s="40" t="str">
        <f t="shared" si="18"/>
        <v>3 years, 8 months</v>
      </c>
    </row>
    <row r="233" spans="8:15" x14ac:dyDescent="0.25">
      <c r="H233" s="38">
        <v>190</v>
      </c>
      <c r="I233">
        <f t="shared" si="21"/>
        <v>3</v>
      </c>
      <c r="J233" t="str">
        <f t="shared" si="19"/>
        <v xml:space="preserve"> years</v>
      </c>
      <c r="K233" t="str">
        <f t="shared" si="20"/>
        <v xml:space="preserve">, </v>
      </c>
      <c r="L233">
        <f t="shared" si="15"/>
        <v>8</v>
      </c>
      <c r="M233">
        <f t="shared" si="16"/>
        <v>8</v>
      </c>
      <c r="N233" t="str">
        <f t="shared" si="17"/>
        <v xml:space="preserve"> months</v>
      </c>
      <c r="O233" s="40" t="str">
        <f t="shared" si="18"/>
        <v>3 years, 8 months</v>
      </c>
    </row>
    <row r="234" spans="8:15" x14ac:dyDescent="0.25">
      <c r="H234" s="38">
        <v>191</v>
      </c>
      <c r="I234">
        <f t="shared" si="21"/>
        <v>3</v>
      </c>
      <c r="J234" t="str">
        <f t="shared" si="19"/>
        <v xml:space="preserve"> years</v>
      </c>
      <c r="K234" t="str">
        <f t="shared" si="20"/>
        <v xml:space="preserve">, </v>
      </c>
      <c r="L234">
        <f t="shared" si="15"/>
        <v>9</v>
      </c>
      <c r="M234">
        <f t="shared" si="16"/>
        <v>9</v>
      </c>
      <c r="N234" t="str">
        <f t="shared" si="17"/>
        <v xml:space="preserve"> months</v>
      </c>
      <c r="O234" s="40" t="str">
        <f t="shared" si="18"/>
        <v>3 years, 9 months</v>
      </c>
    </row>
    <row r="235" spans="8:15" x14ac:dyDescent="0.25">
      <c r="H235" s="38">
        <v>192</v>
      </c>
      <c r="I235">
        <f t="shared" si="21"/>
        <v>3</v>
      </c>
      <c r="J235" t="str">
        <f t="shared" si="19"/>
        <v xml:space="preserve"> years</v>
      </c>
      <c r="K235" t="str">
        <f t="shared" si="20"/>
        <v xml:space="preserve">, </v>
      </c>
      <c r="L235">
        <f t="shared" si="15"/>
        <v>9</v>
      </c>
      <c r="M235">
        <f t="shared" si="16"/>
        <v>9</v>
      </c>
      <c r="N235" t="str">
        <f t="shared" si="17"/>
        <v xml:space="preserve"> months</v>
      </c>
      <c r="O235" s="40" t="str">
        <f t="shared" si="18"/>
        <v>3 years, 9 months</v>
      </c>
    </row>
    <row r="236" spans="8:15" x14ac:dyDescent="0.25">
      <c r="H236" s="38">
        <v>193</v>
      </c>
      <c r="I236">
        <f t="shared" si="21"/>
        <v>3</v>
      </c>
      <c r="J236" t="str">
        <f t="shared" si="19"/>
        <v xml:space="preserve"> years</v>
      </c>
      <c r="K236" t="str">
        <f t="shared" si="20"/>
        <v xml:space="preserve">, </v>
      </c>
      <c r="L236">
        <f t="shared" si="15"/>
        <v>9</v>
      </c>
      <c r="M236">
        <f t="shared" si="16"/>
        <v>9</v>
      </c>
      <c r="N236" t="str">
        <f t="shared" si="17"/>
        <v xml:space="preserve"> months</v>
      </c>
      <c r="O236" s="40" t="str">
        <f t="shared" si="18"/>
        <v>3 years, 9 months</v>
      </c>
    </row>
    <row r="237" spans="8:15" x14ac:dyDescent="0.25">
      <c r="H237" s="38">
        <v>194</v>
      </c>
      <c r="I237">
        <f t="shared" si="21"/>
        <v>3</v>
      </c>
      <c r="J237" t="str">
        <f t="shared" si="19"/>
        <v xml:space="preserve"> years</v>
      </c>
      <c r="K237" t="str">
        <f t="shared" si="20"/>
        <v xml:space="preserve">, </v>
      </c>
      <c r="L237">
        <f t="shared" ref="L237:L300" si="22">IF((H237/52*12-INT(H237/52*12))=0,(H237/52-INT(H237/52))*12,INT((H237/52-INT(H237/52))*12)+1)</f>
        <v>9</v>
      </c>
      <c r="M237">
        <f t="shared" ref="M237:M300" si="23">IF(OR(L237=0,L237=12),"",L237)</f>
        <v>9</v>
      </c>
      <c r="N237" t="str">
        <f t="shared" ref="N237:N300" si="24">IF(L237=1," month",IF(OR(L237=0,L237=12),""," months"))</f>
        <v xml:space="preserve"> months</v>
      </c>
      <c r="O237" s="40" t="str">
        <f t="shared" ref="O237:O300" si="25">CONCATENATE(I237&amp;J237&amp;K237&amp;M237&amp;N237)</f>
        <v>3 years, 9 months</v>
      </c>
    </row>
    <row r="238" spans="8:15" x14ac:dyDescent="0.25">
      <c r="H238" s="38">
        <v>195</v>
      </c>
      <c r="I238">
        <f t="shared" si="21"/>
        <v>3</v>
      </c>
      <c r="J238" t="str">
        <f t="shared" si="19"/>
        <v xml:space="preserve"> years</v>
      </c>
      <c r="K238" t="str">
        <f t="shared" si="20"/>
        <v xml:space="preserve">, </v>
      </c>
      <c r="L238">
        <f t="shared" si="22"/>
        <v>9</v>
      </c>
      <c r="M238">
        <f t="shared" si="23"/>
        <v>9</v>
      </c>
      <c r="N238" t="str">
        <f t="shared" si="24"/>
        <v xml:space="preserve"> months</v>
      </c>
      <c r="O238" s="40" t="str">
        <f t="shared" si="25"/>
        <v>3 years, 9 months</v>
      </c>
    </row>
    <row r="239" spans="8:15" x14ac:dyDescent="0.25">
      <c r="H239" s="38">
        <v>196</v>
      </c>
      <c r="I239">
        <f t="shared" si="21"/>
        <v>3</v>
      </c>
      <c r="J239" t="str">
        <f t="shared" si="19"/>
        <v xml:space="preserve"> years</v>
      </c>
      <c r="K239" t="str">
        <f t="shared" si="20"/>
        <v xml:space="preserve">, </v>
      </c>
      <c r="L239">
        <f t="shared" si="22"/>
        <v>10</v>
      </c>
      <c r="M239">
        <f t="shared" si="23"/>
        <v>10</v>
      </c>
      <c r="N239" t="str">
        <f t="shared" si="24"/>
        <v xml:space="preserve"> months</v>
      </c>
      <c r="O239" s="40" t="str">
        <f t="shared" si="25"/>
        <v>3 years, 10 months</v>
      </c>
    </row>
    <row r="240" spans="8:15" x14ac:dyDescent="0.25">
      <c r="H240" s="38">
        <v>197</v>
      </c>
      <c r="I240">
        <f t="shared" si="21"/>
        <v>3</v>
      </c>
      <c r="J240" t="str">
        <f t="shared" si="19"/>
        <v xml:space="preserve"> years</v>
      </c>
      <c r="K240" t="str">
        <f t="shared" si="20"/>
        <v xml:space="preserve">, </v>
      </c>
      <c r="L240">
        <f t="shared" si="22"/>
        <v>10</v>
      </c>
      <c r="M240">
        <f t="shared" si="23"/>
        <v>10</v>
      </c>
      <c r="N240" t="str">
        <f t="shared" si="24"/>
        <v xml:space="preserve"> months</v>
      </c>
      <c r="O240" s="40" t="str">
        <f t="shared" si="25"/>
        <v>3 years, 10 months</v>
      </c>
    </row>
    <row r="241" spans="8:15" x14ac:dyDescent="0.25">
      <c r="H241" s="38">
        <v>198</v>
      </c>
      <c r="I241">
        <f t="shared" si="21"/>
        <v>3</v>
      </c>
      <c r="J241" t="str">
        <f t="shared" si="19"/>
        <v xml:space="preserve"> years</v>
      </c>
      <c r="K241" t="str">
        <f t="shared" si="20"/>
        <v xml:space="preserve">, </v>
      </c>
      <c r="L241">
        <f t="shared" si="22"/>
        <v>10</v>
      </c>
      <c r="M241">
        <f t="shared" si="23"/>
        <v>10</v>
      </c>
      <c r="N241" t="str">
        <f t="shared" si="24"/>
        <v xml:space="preserve"> months</v>
      </c>
      <c r="O241" s="40" t="str">
        <f t="shared" si="25"/>
        <v>3 years, 10 months</v>
      </c>
    </row>
    <row r="242" spans="8:15" x14ac:dyDescent="0.25">
      <c r="H242" s="38">
        <v>199</v>
      </c>
      <c r="I242">
        <f t="shared" si="21"/>
        <v>3</v>
      </c>
      <c r="J242" t="str">
        <f t="shared" si="19"/>
        <v xml:space="preserve"> years</v>
      </c>
      <c r="K242" t="str">
        <f t="shared" si="20"/>
        <v xml:space="preserve">, </v>
      </c>
      <c r="L242">
        <f t="shared" si="22"/>
        <v>10</v>
      </c>
      <c r="M242">
        <f t="shared" si="23"/>
        <v>10</v>
      </c>
      <c r="N242" t="str">
        <f t="shared" si="24"/>
        <v xml:space="preserve"> months</v>
      </c>
      <c r="O242" s="40" t="str">
        <f t="shared" si="25"/>
        <v>3 years, 10 months</v>
      </c>
    </row>
    <row r="243" spans="8:15" x14ac:dyDescent="0.25">
      <c r="H243" s="38">
        <v>200</v>
      </c>
      <c r="I243">
        <f t="shared" si="21"/>
        <v>3</v>
      </c>
      <c r="J243" t="str">
        <f t="shared" si="19"/>
        <v xml:space="preserve"> years</v>
      </c>
      <c r="K243" t="str">
        <f t="shared" si="20"/>
        <v xml:space="preserve">, </v>
      </c>
      <c r="L243">
        <f t="shared" si="22"/>
        <v>11</v>
      </c>
      <c r="M243">
        <f t="shared" si="23"/>
        <v>11</v>
      </c>
      <c r="N243" t="str">
        <f t="shared" si="24"/>
        <v xml:space="preserve"> months</v>
      </c>
      <c r="O243" s="40" t="str">
        <f t="shared" si="25"/>
        <v>3 years, 11 months</v>
      </c>
    </row>
    <row r="244" spans="8:15" x14ac:dyDescent="0.25">
      <c r="H244" s="38">
        <v>201</v>
      </c>
      <c r="I244">
        <f t="shared" si="21"/>
        <v>3</v>
      </c>
      <c r="J244" t="str">
        <f t="shared" si="19"/>
        <v xml:space="preserve"> years</v>
      </c>
      <c r="K244" t="str">
        <f t="shared" si="20"/>
        <v xml:space="preserve">, </v>
      </c>
      <c r="L244">
        <f t="shared" si="22"/>
        <v>11</v>
      </c>
      <c r="M244">
        <f t="shared" si="23"/>
        <v>11</v>
      </c>
      <c r="N244" t="str">
        <f t="shared" si="24"/>
        <v xml:space="preserve"> months</v>
      </c>
      <c r="O244" s="40" t="str">
        <f t="shared" si="25"/>
        <v>3 years, 11 months</v>
      </c>
    </row>
    <row r="245" spans="8:15" x14ac:dyDescent="0.25">
      <c r="H245" s="38">
        <v>202</v>
      </c>
      <c r="I245">
        <f t="shared" si="21"/>
        <v>3</v>
      </c>
      <c r="J245" t="str">
        <f t="shared" si="19"/>
        <v xml:space="preserve"> years</v>
      </c>
      <c r="K245" t="str">
        <f t="shared" si="20"/>
        <v xml:space="preserve">, </v>
      </c>
      <c r="L245">
        <f t="shared" si="22"/>
        <v>11</v>
      </c>
      <c r="M245">
        <f t="shared" si="23"/>
        <v>11</v>
      </c>
      <c r="N245" t="str">
        <f t="shared" si="24"/>
        <v xml:space="preserve"> months</v>
      </c>
      <c r="O245" s="40" t="str">
        <f t="shared" si="25"/>
        <v>3 years, 11 months</v>
      </c>
    </row>
    <row r="246" spans="8:15" x14ac:dyDescent="0.25">
      <c r="H246" s="38">
        <v>203</v>
      </c>
      <c r="I246">
        <f t="shared" si="21"/>
        <v>3</v>
      </c>
      <c r="J246" t="str">
        <f t="shared" si="19"/>
        <v xml:space="preserve"> years</v>
      </c>
      <c r="K246" t="str">
        <f t="shared" si="20"/>
        <v xml:space="preserve">, </v>
      </c>
      <c r="L246">
        <f t="shared" si="22"/>
        <v>11</v>
      </c>
      <c r="M246">
        <f t="shared" si="23"/>
        <v>11</v>
      </c>
      <c r="N246" t="str">
        <f t="shared" si="24"/>
        <v xml:space="preserve"> months</v>
      </c>
      <c r="O246" s="40" t="str">
        <f t="shared" si="25"/>
        <v>3 years, 11 months</v>
      </c>
    </row>
    <row r="247" spans="8:15" x14ac:dyDescent="0.25">
      <c r="H247" s="38">
        <v>204</v>
      </c>
      <c r="I247">
        <f t="shared" si="21"/>
        <v>4</v>
      </c>
      <c r="J247" t="str">
        <f t="shared" si="19"/>
        <v xml:space="preserve"> years</v>
      </c>
      <c r="K247" t="str">
        <f t="shared" si="20"/>
        <v/>
      </c>
      <c r="L247">
        <f t="shared" si="22"/>
        <v>12</v>
      </c>
      <c r="M247" t="str">
        <f t="shared" si="23"/>
        <v/>
      </c>
      <c r="N247" t="str">
        <f t="shared" si="24"/>
        <v/>
      </c>
      <c r="O247" s="40" t="str">
        <f t="shared" si="25"/>
        <v>4 years</v>
      </c>
    </row>
    <row r="248" spans="8:15" x14ac:dyDescent="0.25">
      <c r="H248" s="38">
        <v>205</v>
      </c>
      <c r="I248">
        <f t="shared" si="21"/>
        <v>4</v>
      </c>
      <c r="J248" t="str">
        <f t="shared" si="19"/>
        <v xml:space="preserve"> years</v>
      </c>
      <c r="K248" t="str">
        <f t="shared" si="20"/>
        <v/>
      </c>
      <c r="L248">
        <f t="shared" si="22"/>
        <v>12</v>
      </c>
      <c r="M248" t="str">
        <f t="shared" si="23"/>
        <v/>
      </c>
      <c r="N248" t="str">
        <f t="shared" si="24"/>
        <v/>
      </c>
      <c r="O248" s="40" t="str">
        <f t="shared" si="25"/>
        <v>4 years</v>
      </c>
    </row>
    <row r="249" spans="8:15" x14ac:dyDescent="0.25">
      <c r="H249" s="38">
        <v>206</v>
      </c>
      <c r="I249">
        <f t="shared" si="21"/>
        <v>4</v>
      </c>
      <c r="J249" t="str">
        <f t="shared" si="19"/>
        <v xml:space="preserve"> years</v>
      </c>
      <c r="K249" t="str">
        <f t="shared" si="20"/>
        <v/>
      </c>
      <c r="L249">
        <f t="shared" si="22"/>
        <v>12</v>
      </c>
      <c r="M249" t="str">
        <f t="shared" si="23"/>
        <v/>
      </c>
      <c r="N249" t="str">
        <f t="shared" si="24"/>
        <v/>
      </c>
      <c r="O249" s="40" t="str">
        <f t="shared" si="25"/>
        <v>4 years</v>
      </c>
    </row>
    <row r="250" spans="8:15" x14ac:dyDescent="0.25">
      <c r="H250" s="38">
        <v>207</v>
      </c>
      <c r="I250">
        <f t="shared" si="21"/>
        <v>4</v>
      </c>
      <c r="J250" t="str">
        <f t="shared" si="19"/>
        <v xml:space="preserve"> years</v>
      </c>
      <c r="K250" t="str">
        <f t="shared" si="20"/>
        <v/>
      </c>
      <c r="L250">
        <f t="shared" si="22"/>
        <v>12</v>
      </c>
      <c r="M250" t="str">
        <f t="shared" si="23"/>
        <v/>
      </c>
      <c r="N250" t="str">
        <f t="shared" si="24"/>
        <v/>
      </c>
      <c r="O250" s="40" t="str">
        <f t="shared" si="25"/>
        <v>4 years</v>
      </c>
    </row>
    <row r="251" spans="8:15" x14ac:dyDescent="0.25">
      <c r="H251" s="38">
        <v>208</v>
      </c>
      <c r="I251">
        <f t="shared" si="21"/>
        <v>4</v>
      </c>
      <c r="J251" t="str">
        <f t="shared" si="19"/>
        <v xml:space="preserve"> years</v>
      </c>
      <c r="K251" t="str">
        <f t="shared" si="20"/>
        <v/>
      </c>
      <c r="L251">
        <f t="shared" si="22"/>
        <v>0</v>
      </c>
      <c r="M251" t="str">
        <f t="shared" si="23"/>
        <v/>
      </c>
      <c r="N251" t="str">
        <f t="shared" si="24"/>
        <v/>
      </c>
      <c r="O251" s="40" t="str">
        <f t="shared" si="25"/>
        <v>4 years</v>
      </c>
    </row>
    <row r="252" spans="8:15" x14ac:dyDescent="0.25">
      <c r="H252" s="38">
        <v>209</v>
      </c>
      <c r="I252">
        <f t="shared" si="21"/>
        <v>4</v>
      </c>
      <c r="J252" t="str">
        <f t="shared" si="19"/>
        <v xml:space="preserve"> years</v>
      </c>
      <c r="K252" t="str">
        <f t="shared" si="20"/>
        <v xml:space="preserve">, </v>
      </c>
      <c r="L252">
        <f t="shared" si="22"/>
        <v>1</v>
      </c>
      <c r="M252">
        <f t="shared" si="23"/>
        <v>1</v>
      </c>
      <c r="N252" t="str">
        <f t="shared" si="24"/>
        <v xml:space="preserve"> month</v>
      </c>
      <c r="O252" s="40" t="str">
        <f t="shared" si="25"/>
        <v>4 years, 1 month</v>
      </c>
    </row>
    <row r="253" spans="8:15" x14ac:dyDescent="0.25">
      <c r="H253" s="38">
        <v>210</v>
      </c>
      <c r="I253">
        <f t="shared" si="21"/>
        <v>4</v>
      </c>
      <c r="J253" t="str">
        <f t="shared" si="19"/>
        <v xml:space="preserve"> years</v>
      </c>
      <c r="K253" t="str">
        <f t="shared" si="20"/>
        <v xml:space="preserve">, </v>
      </c>
      <c r="L253">
        <f t="shared" si="22"/>
        <v>1</v>
      </c>
      <c r="M253">
        <f t="shared" si="23"/>
        <v>1</v>
      </c>
      <c r="N253" t="str">
        <f t="shared" si="24"/>
        <v xml:space="preserve"> month</v>
      </c>
      <c r="O253" s="40" t="str">
        <f t="shared" si="25"/>
        <v>4 years, 1 month</v>
      </c>
    </row>
    <row r="254" spans="8:15" x14ac:dyDescent="0.25">
      <c r="H254" s="38">
        <v>211</v>
      </c>
      <c r="I254">
        <f t="shared" si="21"/>
        <v>4</v>
      </c>
      <c r="J254" t="str">
        <f t="shared" si="19"/>
        <v xml:space="preserve"> years</v>
      </c>
      <c r="K254" t="str">
        <f t="shared" si="20"/>
        <v xml:space="preserve">, </v>
      </c>
      <c r="L254">
        <f t="shared" si="22"/>
        <v>1</v>
      </c>
      <c r="M254">
        <f t="shared" si="23"/>
        <v>1</v>
      </c>
      <c r="N254" t="str">
        <f t="shared" si="24"/>
        <v xml:space="preserve"> month</v>
      </c>
      <c r="O254" s="40" t="str">
        <f t="shared" si="25"/>
        <v>4 years, 1 month</v>
      </c>
    </row>
    <row r="255" spans="8:15" x14ac:dyDescent="0.25">
      <c r="H255" s="38">
        <v>212</v>
      </c>
      <c r="I255">
        <f t="shared" si="21"/>
        <v>4</v>
      </c>
      <c r="J255" t="str">
        <f t="shared" si="19"/>
        <v xml:space="preserve"> years</v>
      </c>
      <c r="K255" t="str">
        <f t="shared" si="20"/>
        <v xml:space="preserve">, </v>
      </c>
      <c r="L255">
        <f t="shared" si="22"/>
        <v>1</v>
      </c>
      <c r="M255">
        <f t="shared" si="23"/>
        <v>1</v>
      </c>
      <c r="N255" t="str">
        <f t="shared" si="24"/>
        <v xml:space="preserve"> month</v>
      </c>
      <c r="O255" s="40" t="str">
        <f t="shared" si="25"/>
        <v>4 years, 1 month</v>
      </c>
    </row>
    <row r="256" spans="8:15" x14ac:dyDescent="0.25">
      <c r="H256" s="38">
        <v>213</v>
      </c>
      <c r="I256">
        <f t="shared" si="21"/>
        <v>4</v>
      </c>
      <c r="J256" t="str">
        <f t="shared" si="19"/>
        <v xml:space="preserve"> years</v>
      </c>
      <c r="K256" t="str">
        <f t="shared" si="20"/>
        <v xml:space="preserve">, </v>
      </c>
      <c r="L256">
        <f t="shared" si="22"/>
        <v>2</v>
      </c>
      <c r="M256">
        <f t="shared" si="23"/>
        <v>2</v>
      </c>
      <c r="N256" t="str">
        <f t="shared" si="24"/>
        <v xml:space="preserve"> months</v>
      </c>
      <c r="O256" s="40" t="str">
        <f t="shared" si="25"/>
        <v>4 years, 2 months</v>
      </c>
    </row>
    <row r="257" spans="8:15" x14ac:dyDescent="0.25">
      <c r="H257" s="38">
        <v>214</v>
      </c>
      <c r="I257">
        <f t="shared" si="21"/>
        <v>4</v>
      </c>
      <c r="J257" t="str">
        <f t="shared" si="19"/>
        <v xml:space="preserve"> years</v>
      </c>
      <c r="K257" t="str">
        <f t="shared" si="20"/>
        <v xml:space="preserve">, </v>
      </c>
      <c r="L257">
        <f t="shared" si="22"/>
        <v>2</v>
      </c>
      <c r="M257">
        <f t="shared" si="23"/>
        <v>2</v>
      </c>
      <c r="N257" t="str">
        <f t="shared" si="24"/>
        <v xml:space="preserve"> months</v>
      </c>
      <c r="O257" s="40" t="str">
        <f t="shared" si="25"/>
        <v>4 years, 2 months</v>
      </c>
    </row>
    <row r="258" spans="8:15" x14ac:dyDescent="0.25">
      <c r="H258" s="38">
        <v>215</v>
      </c>
      <c r="I258">
        <f t="shared" si="21"/>
        <v>4</v>
      </c>
      <c r="J258" t="str">
        <f t="shared" si="19"/>
        <v xml:space="preserve"> years</v>
      </c>
      <c r="K258" t="str">
        <f t="shared" si="20"/>
        <v xml:space="preserve">, </v>
      </c>
      <c r="L258">
        <f t="shared" si="22"/>
        <v>2</v>
      </c>
      <c r="M258">
        <f t="shared" si="23"/>
        <v>2</v>
      </c>
      <c r="N258" t="str">
        <f t="shared" si="24"/>
        <v xml:space="preserve"> months</v>
      </c>
      <c r="O258" s="40" t="str">
        <f t="shared" si="25"/>
        <v>4 years, 2 months</v>
      </c>
    </row>
    <row r="259" spans="8:15" x14ac:dyDescent="0.25">
      <c r="H259" s="38">
        <v>216</v>
      </c>
      <c r="I259">
        <f t="shared" si="21"/>
        <v>4</v>
      </c>
      <c r="J259" t="str">
        <f t="shared" si="19"/>
        <v xml:space="preserve"> years</v>
      </c>
      <c r="K259" t="str">
        <f t="shared" si="20"/>
        <v xml:space="preserve">, </v>
      </c>
      <c r="L259">
        <f t="shared" si="22"/>
        <v>2</v>
      </c>
      <c r="M259">
        <f t="shared" si="23"/>
        <v>2</v>
      </c>
      <c r="N259" t="str">
        <f t="shared" si="24"/>
        <v xml:space="preserve"> months</v>
      </c>
      <c r="O259" s="40" t="str">
        <f t="shared" si="25"/>
        <v>4 years, 2 months</v>
      </c>
    </row>
    <row r="260" spans="8:15" x14ac:dyDescent="0.25">
      <c r="H260" s="38">
        <v>217</v>
      </c>
      <c r="I260">
        <f t="shared" si="21"/>
        <v>4</v>
      </c>
      <c r="J260" t="str">
        <f t="shared" si="19"/>
        <v xml:space="preserve"> years</v>
      </c>
      <c r="K260" t="str">
        <f t="shared" si="20"/>
        <v xml:space="preserve">, </v>
      </c>
      <c r="L260">
        <f t="shared" si="22"/>
        <v>3</v>
      </c>
      <c r="M260">
        <f t="shared" si="23"/>
        <v>3</v>
      </c>
      <c r="N260" t="str">
        <f t="shared" si="24"/>
        <v xml:space="preserve"> months</v>
      </c>
      <c r="O260" s="40" t="str">
        <f t="shared" si="25"/>
        <v>4 years, 3 months</v>
      </c>
    </row>
    <row r="261" spans="8:15" x14ac:dyDescent="0.25">
      <c r="H261" s="38">
        <v>218</v>
      </c>
      <c r="I261">
        <f t="shared" si="21"/>
        <v>4</v>
      </c>
      <c r="J261" t="str">
        <f t="shared" si="19"/>
        <v xml:space="preserve"> years</v>
      </c>
      <c r="K261" t="str">
        <f t="shared" si="20"/>
        <v xml:space="preserve">, </v>
      </c>
      <c r="L261">
        <f t="shared" si="22"/>
        <v>3</v>
      </c>
      <c r="M261">
        <f t="shared" si="23"/>
        <v>3</v>
      </c>
      <c r="N261" t="str">
        <f t="shared" si="24"/>
        <v xml:space="preserve"> months</v>
      </c>
      <c r="O261" s="40" t="str">
        <f t="shared" si="25"/>
        <v>4 years, 3 months</v>
      </c>
    </row>
    <row r="262" spans="8:15" x14ac:dyDescent="0.25">
      <c r="H262" s="38">
        <v>219</v>
      </c>
      <c r="I262">
        <f t="shared" si="21"/>
        <v>4</v>
      </c>
      <c r="J262" t="str">
        <f t="shared" si="19"/>
        <v xml:space="preserve"> years</v>
      </c>
      <c r="K262" t="str">
        <f t="shared" si="20"/>
        <v xml:space="preserve">, </v>
      </c>
      <c r="L262">
        <f t="shared" si="22"/>
        <v>3</v>
      </c>
      <c r="M262">
        <f t="shared" si="23"/>
        <v>3</v>
      </c>
      <c r="N262" t="str">
        <f t="shared" si="24"/>
        <v xml:space="preserve"> months</v>
      </c>
      <c r="O262" s="40" t="str">
        <f t="shared" si="25"/>
        <v>4 years, 3 months</v>
      </c>
    </row>
    <row r="263" spans="8:15" x14ac:dyDescent="0.25">
      <c r="H263" s="38">
        <v>220</v>
      </c>
      <c r="I263">
        <f t="shared" si="21"/>
        <v>4</v>
      </c>
      <c r="J263" t="str">
        <f t="shared" si="19"/>
        <v xml:space="preserve"> years</v>
      </c>
      <c r="K263" t="str">
        <f t="shared" si="20"/>
        <v xml:space="preserve">, </v>
      </c>
      <c r="L263">
        <f t="shared" si="22"/>
        <v>3</v>
      </c>
      <c r="M263">
        <f t="shared" si="23"/>
        <v>3</v>
      </c>
      <c r="N263" t="str">
        <f t="shared" si="24"/>
        <v xml:space="preserve"> months</v>
      </c>
      <c r="O263" s="40" t="str">
        <f t="shared" si="25"/>
        <v>4 years, 3 months</v>
      </c>
    </row>
    <row r="264" spans="8:15" x14ac:dyDescent="0.25">
      <c r="H264" s="38">
        <v>221</v>
      </c>
      <c r="I264">
        <f t="shared" si="21"/>
        <v>4</v>
      </c>
      <c r="J264" t="str">
        <f t="shared" si="19"/>
        <v xml:space="preserve"> years</v>
      </c>
      <c r="K264" t="str">
        <f t="shared" si="20"/>
        <v xml:space="preserve">, </v>
      </c>
      <c r="L264">
        <f t="shared" si="22"/>
        <v>3</v>
      </c>
      <c r="M264">
        <f t="shared" si="23"/>
        <v>3</v>
      </c>
      <c r="N264" t="str">
        <f t="shared" si="24"/>
        <v xml:space="preserve"> months</v>
      </c>
      <c r="O264" s="40" t="str">
        <f t="shared" si="25"/>
        <v>4 years, 3 months</v>
      </c>
    </row>
    <row r="265" spans="8:15" x14ac:dyDescent="0.25">
      <c r="H265" s="38">
        <v>222</v>
      </c>
      <c r="I265">
        <f t="shared" si="21"/>
        <v>4</v>
      </c>
      <c r="J265" t="str">
        <f t="shared" si="19"/>
        <v xml:space="preserve"> years</v>
      </c>
      <c r="K265" t="str">
        <f t="shared" si="20"/>
        <v xml:space="preserve">, </v>
      </c>
      <c r="L265">
        <f t="shared" si="22"/>
        <v>4</v>
      </c>
      <c r="M265">
        <f t="shared" si="23"/>
        <v>4</v>
      </c>
      <c r="N265" t="str">
        <f t="shared" si="24"/>
        <v xml:space="preserve"> months</v>
      </c>
      <c r="O265" s="40" t="str">
        <f t="shared" si="25"/>
        <v>4 years, 4 months</v>
      </c>
    </row>
    <row r="266" spans="8:15" x14ac:dyDescent="0.25">
      <c r="H266" s="38">
        <v>223</v>
      </c>
      <c r="I266">
        <f t="shared" si="21"/>
        <v>4</v>
      </c>
      <c r="J266" t="str">
        <f t="shared" si="19"/>
        <v xml:space="preserve"> years</v>
      </c>
      <c r="K266" t="str">
        <f t="shared" si="20"/>
        <v xml:space="preserve">, </v>
      </c>
      <c r="L266">
        <f t="shared" si="22"/>
        <v>4</v>
      </c>
      <c r="M266">
        <f t="shared" si="23"/>
        <v>4</v>
      </c>
      <c r="N266" t="str">
        <f t="shared" si="24"/>
        <v xml:space="preserve"> months</v>
      </c>
      <c r="O266" s="40" t="str">
        <f t="shared" si="25"/>
        <v>4 years, 4 months</v>
      </c>
    </row>
    <row r="267" spans="8:15" x14ac:dyDescent="0.25">
      <c r="H267" s="38">
        <v>224</v>
      </c>
      <c r="I267">
        <f t="shared" si="21"/>
        <v>4</v>
      </c>
      <c r="J267" t="str">
        <f t="shared" si="19"/>
        <v xml:space="preserve"> years</v>
      </c>
      <c r="K267" t="str">
        <f t="shared" si="20"/>
        <v xml:space="preserve">, </v>
      </c>
      <c r="L267">
        <f t="shared" si="22"/>
        <v>4</v>
      </c>
      <c r="M267">
        <f t="shared" si="23"/>
        <v>4</v>
      </c>
      <c r="N267" t="str">
        <f t="shared" si="24"/>
        <v xml:space="preserve"> months</v>
      </c>
      <c r="O267" s="40" t="str">
        <f t="shared" si="25"/>
        <v>4 years, 4 months</v>
      </c>
    </row>
    <row r="268" spans="8:15" x14ac:dyDescent="0.25">
      <c r="H268" s="38">
        <v>225</v>
      </c>
      <c r="I268">
        <f t="shared" si="21"/>
        <v>4</v>
      </c>
      <c r="J268" t="str">
        <f t="shared" si="19"/>
        <v xml:space="preserve"> years</v>
      </c>
      <c r="K268" t="str">
        <f t="shared" si="20"/>
        <v xml:space="preserve">, </v>
      </c>
      <c r="L268">
        <f t="shared" si="22"/>
        <v>4</v>
      </c>
      <c r="M268">
        <f t="shared" si="23"/>
        <v>4</v>
      </c>
      <c r="N268" t="str">
        <f t="shared" si="24"/>
        <v xml:space="preserve"> months</v>
      </c>
      <c r="O268" s="40" t="str">
        <f t="shared" si="25"/>
        <v>4 years, 4 months</v>
      </c>
    </row>
    <row r="269" spans="8:15" x14ac:dyDescent="0.25">
      <c r="H269" s="38">
        <v>226</v>
      </c>
      <c r="I269">
        <f t="shared" si="21"/>
        <v>4</v>
      </c>
      <c r="J269" t="str">
        <f t="shared" si="19"/>
        <v xml:space="preserve"> years</v>
      </c>
      <c r="K269" t="str">
        <f t="shared" si="20"/>
        <v xml:space="preserve">, </v>
      </c>
      <c r="L269">
        <f t="shared" si="22"/>
        <v>5</v>
      </c>
      <c r="M269">
        <f t="shared" si="23"/>
        <v>5</v>
      </c>
      <c r="N269" t="str">
        <f t="shared" si="24"/>
        <v xml:space="preserve"> months</v>
      </c>
      <c r="O269" s="40" t="str">
        <f t="shared" si="25"/>
        <v>4 years, 5 months</v>
      </c>
    </row>
    <row r="270" spans="8:15" x14ac:dyDescent="0.25">
      <c r="H270" s="38">
        <v>227</v>
      </c>
      <c r="I270">
        <f t="shared" si="21"/>
        <v>4</v>
      </c>
      <c r="J270" t="str">
        <f t="shared" si="19"/>
        <v xml:space="preserve"> years</v>
      </c>
      <c r="K270" t="str">
        <f t="shared" si="20"/>
        <v xml:space="preserve">, </v>
      </c>
      <c r="L270">
        <f t="shared" si="22"/>
        <v>5</v>
      </c>
      <c r="M270">
        <f t="shared" si="23"/>
        <v>5</v>
      </c>
      <c r="N270" t="str">
        <f t="shared" si="24"/>
        <v xml:space="preserve"> months</v>
      </c>
      <c r="O270" s="40" t="str">
        <f t="shared" si="25"/>
        <v>4 years, 5 months</v>
      </c>
    </row>
    <row r="271" spans="8:15" x14ac:dyDescent="0.25">
      <c r="H271" s="38">
        <v>228</v>
      </c>
      <c r="I271">
        <f t="shared" si="21"/>
        <v>4</v>
      </c>
      <c r="J271" t="str">
        <f t="shared" si="19"/>
        <v xml:space="preserve"> years</v>
      </c>
      <c r="K271" t="str">
        <f t="shared" si="20"/>
        <v xml:space="preserve">, </v>
      </c>
      <c r="L271">
        <f t="shared" si="22"/>
        <v>5</v>
      </c>
      <c r="M271">
        <f t="shared" si="23"/>
        <v>5</v>
      </c>
      <c r="N271" t="str">
        <f t="shared" si="24"/>
        <v xml:space="preserve"> months</v>
      </c>
      <c r="O271" s="40" t="str">
        <f t="shared" si="25"/>
        <v>4 years, 5 months</v>
      </c>
    </row>
    <row r="272" spans="8:15" x14ac:dyDescent="0.25">
      <c r="H272" s="38">
        <v>229</v>
      </c>
      <c r="I272">
        <f t="shared" si="21"/>
        <v>4</v>
      </c>
      <c r="J272" t="str">
        <f t="shared" si="19"/>
        <v xml:space="preserve"> years</v>
      </c>
      <c r="K272" t="str">
        <f t="shared" si="20"/>
        <v xml:space="preserve">, </v>
      </c>
      <c r="L272">
        <f t="shared" si="22"/>
        <v>5</v>
      </c>
      <c r="M272">
        <f t="shared" si="23"/>
        <v>5</v>
      </c>
      <c r="N272" t="str">
        <f t="shared" si="24"/>
        <v xml:space="preserve"> months</v>
      </c>
      <c r="O272" s="40" t="str">
        <f t="shared" si="25"/>
        <v>4 years, 5 months</v>
      </c>
    </row>
    <row r="273" spans="8:15" x14ac:dyDescent="0.25">
      <c r="H273" s="38">
        <v>230</v>
      </c>
      <c r="I273">
        <f t="shared" si="21"/>
        <v>4</v>
      </c>
      <c r="J273" t="str">
        <f t="shared" si="19"/>
        <v xml:space="preserve"> years</v>
      </c>
      <c r="K273" t="str">
        <f t="shared" si="20"/>
        <v xml:space="preserve">, </v>
      </c>
      <c r="L273">
        <f t="shared" si="22"/>
        <v>6</v>
      </c>
      <c r="M273">
        <f t="shared" si="23"/>
        <v>6</v>
      </c>
      <c r="N273" t="str">
        <f t="shared" si="24"/>
        <v xml:space="preserve"> months</v>
      </c>
      <c r="O273" s="40" t="str">
        <f t="shared" si="25"/>
        <v>4 years, 6 months</v>
      </c>
    </row>
    <row r="274" spans="8:15" x14ac:dyDescent="0.25">
      <c r="H274" s="38">
        <v>231</v>
      </c>
      <c r="I274">
        <f t="shared" si="21"/>
        <v>4</v>
      </c>
      <c r="J274" t="str">
        <f t="shared" si="19"/>
        <v xml:space="preserve"> years</v>
      </c>
      <c r="K274" t="str">
        <f t="shared" si="20"/>
        <v xml:space="preserve">, </v>
      </c>
      <c r="L274">
        <f t="shared" si="22"/>
        <v>6</v>
      </c>
      <c r="M274">
        <f t="shared" si="23"/>
        <v>6</v>
      </c>
      <c r="N274" t="str">
        <f t="shared" si="24"/>
        <v xml:space="preserve"> months</v>
      </c>
      <c r="O274" s="40" t="str">
        <f t="shared" si="25"/>
        <v>4 years, 6 months</v>
      </c>
    </row>
    <row r="275" spans="8:15" x14ac:dyDescent="0.25">
      <c r="H275" s="38">
        <v>232</v>
      </c>
      <c r="I275">
        <f t="shared" si="21"/>
        <v>4</v>
      </c>
      <c r="J275" t="str">
        <f t="shared" si="19"/>
        <v xml:space="preserve"> years</v>
      </c>
      <c r="K275" t="str">
        <f t="shared" si="20"/>
        <v xml:space="preserve">, </v>
      </c>
      <c r="L275">
        <f t="shared" si="22"/>
        <v>6</v>
      </c>
      <c r="M275">
        <f t="shared" si="23"/>
        <v>6</v>
      </c>
      <c r="N275" t="str">
        <f t="shared" si="24"/>
        <v xml:space="preserve"> months</v>
      </c>
      <c r="O275" s="40" t="str">
        <f t="shared" si="25"/>
        <v>4 years, 6 months</v>
      </c>
    </row>
    <row r="276" spans="8:15" x14ac:dyDescent="0.25">
      <c r="H276" s="38">
        <v>233</v>
      </c>
      <c r="I276">
        <f t="shared" si="21"/>
        <v>4</v>
      </c>
      <c r="J276" t="str">
        <f t="shared" si="19"/>
        <v xml:space="preserve"> years</v>
      </c>
      <c r="K276" t="str">
        <f t="shared" si="20"/>
        <v xml:space="preserve">, </v>
      </c>
      <c r="L276">
        <f t="shared" si="22"/>
        <v>6</v>
      </c>
      <c r="M276">
        <f t="shared" si="23"/>
        <v>6</v>
      </c>
      <c r="N276" t="str">
        <f t="shared" si="24"/>
        <v xml:space="preserve"> months</v>
      </c>
      <c r="O276" s="40" t="str">
        <f t="shared" si="25"/>
        <v>4 years, 6 months</v>
      </c>
    </row>
    <row r="277" spans="8:15" x14ac:dyDescent="0.25">
      <c r="H277" s="38">
        <v>234</v>
      </c>
      <c r="I277">
        <f t="shared" si="21"/>
        <v>4</v>
      </c>
      <c r="J277" t="str">
        <f t="shared" si="19"/>
        <v xml:space="preserve"> years</v>
      </c>
      <c r="K277" t="str">
        <f t="shared" si="20"/>
        <v xml:space="preserve">, </v>
      </c>
      <c r="L277">
        <f t="shared" si="22"/>
        <v>6</v>
      </c>
      <c r="M277">
        <f t="shared" si="23"/>
        <v>6</v>
      </c>
      <c r="N277" t="str">
        <f t="shared" si="24"/>
        <v xml:space="preserve"> months</v>
      </c>
      <c r="O277" s="40" t="str">
        <f t="shared" si="25"/>
        <v>4 years, 6 months</v>
      </c>
    </row>
    <row r="278" spans="8:15" x14ac:dyDescent="0.25">
      <c r="H278" s="38">
        <v>235</v>
      </c>
      <c r="I278">
        <f t="shared" si="21"/>
        <v>4</v>
      </c>
      <c r="J278" t="str">
        <f t="shared" si="19"/>
        <v xml:space="preserve"> years</v>
      </c>
      <c r="K278" t="str">
        <f t="shared" si="20"/>
        <v xml:space="preserve">, </v>
      </c>
      <c r="L278">
        <f t="shared" si="22"/>
        <v>7</v>
      </c>
      <c r="M278">
        <f t="shared" si="23"/>
        <v>7</v>
      </c>
      <c r="N278" t="str">
        <f t="shared" si="24"/>
        <v xml:space="preserve"> months</v>
      </c>
      <c r="O278" s="40" t="str">
        <f t="shared" si="25"/>
        <v>4 years, 7 months</v>
      </c>
    </row>
    <row r="279" spans="8:15" x14ac:dyDescent="0.25">
      <c r="H279" s="38">
        <v>236</v>
      </c>
      <c r="I279">
        <f t="shared" si="21"/>
        <v>4</v>
      </c>
      <c r="J279" t="str">
        <f t="shared" si="19"/>
        <v xml:space="preserve"> years</v>
      </c>
      <c r="K279" t="str">
        <f t="shared" si="20"/>
        <v xml:space="preserve">, </v>
      </c>
      <c r="L279">
        <f t="shared" si="22"/>
        <v>7</v>
      </c>
      <c r="M279">
        <f t="shared" si="23"/>
        <v>7</v>
      </c>
      <c r="N279" t="str">
        <f t="shared" si="24"/>
        <v xml:space="preserve"> months</v>
      </c>
      <c r="O279" s="40" t="str">
        <f t="shared" si="25"/>
        <v>4 years, 7 months</v>
      </c>
    </row>
    <row r="280" spans="8:15" x14ac:dyDescent="0.25">
      <c r="H280" s="38">
        <v>237</v>
      </c>
      <c r="I280">
        <f t="shared" si="21"/>
        <v>4</v>
      </c>
      <c r="J280" t="str">
        <f t="shared" si="19"/>
        <v xml:space="preserve"> years</v>
      </c>
      <c r="K280" t="str">
        <f t="shared" si="20"/>
        <v xml:space="preserve">, </v>
      </c>
      <c r="L280">
        <f t="shared" si="22"/>
        <v>7</v>
      </c>
      <c r="M280">
        <f t="shared" si="23"/>
        <v>7</v>
      </c>
      <c r="N280" t="str">
        <f t="shared" si="24"/>
        <v xml:space="preserve"> months</v>
      </c>
      <c r="O280" s="40" t="str">
        <f t="shared" si="25"/>
        <v>4 years, 7 months</v>
      </c>
    </row>
    <row r="281" spans="8:15" x14ac:dyDescent="0.25">
      <c r="H281" s="38">
        <v>238</v>
      </c>
      <c r="I281">
        <f t="shared" si="21"/>
        <v>4</v>
      </c>
      <c r="J281" t="str">
        <f t="shared" si="19"/>
        <v xml:space="preserve"> years</v>
      </c>
      <c r="K281" t="str">
        <f t="shared" si="20"/>
        <v xml:space="preserve">, </v>
      </c>
      <c r="L281">
        <f t="shared" si="22"/>
        <v>7</v>
      </c>
      <c r="M281">
        <f t="shared" si="23"/>
        <v>7</v>
      </c>
      <c r="N281" t="str">
        <f t="shared" si="24"/>
        <v xml:space="preserve"> months</v>
      </c>
      <c r="O281" s="40" t="str">
        <f t="shared" si="25"/>
        <v>4 years, 7 months</v>
      </c>
    </row>
    <row r="282" spans="8:15" x14ac:dyDescent="0.25">
      <c r="H282" s="38">
        <v>239</v>
      </c>
      <c r="I282">
        <f t="shared" si="21"/>
        <v>4</v>
      </c>
      <c r="J282" t="str">
        <f t="shared" si="19"/>
        <v xml:space="preserve"> years</v>
      </c>
      <c r="K282" t="str">
        <f t="shared" si="20"/>
        <v xml:space="preserve">, </v>
      </c>
      <c r="L282">
        <f t="shared" si="22"/>
        <v>8</v>
      </c>
      <c r="M282">
        <f t="shared" si="23"/>
        <v>8</v>
      </c>
      <c r="N282" t="str">
        <f t="shared" si="24"/>
        <v xml:space="preserve"> months</v>
      </c>
      <c r="O282" s="40" t="str">
        <f t="shared" si="25"/>
        <v>4 years, 8 months</v>
      </c>
    </row>
    <row r="283" spans="8:15" x14ac:dyDescent="0.25">
      <c r="H283" s="38">
        <v>240</v>
      </c>
      <c r="I283">
        <f t="shared" si="21"/>
        <v>4</v>
      </c>
      <c r="J283" t="str">
        <f t="shared" si="19"/>
        <v xml:space="preserve"> years</v>
      </c>
      <c r="K283" t="str">
        <f t="shared" si="20"/>
        <v xml:space="preserve">, </v>
      </c>
      <c r="L283">
        <f t="shared" si="22"/>
        <v>8</v>
      </c>
      <c r="M283">
        <f t="shared" si="23"/>
        <v>8</v>
      </c>
      <c r="N283" t="str">
        <f t="shared" si="24"/>
        <v xml:space="preserve"> months</v>
      </c>
      <c r="O283" s="40" t="str">
        <f t="shared" si="25"/>
        <v>4 years, 8 months</v>
      </c>
    </row>
    <row r="284" spans="8:15" x14ac:dyDescent="0.25">
      <c r="H284" s="38">
        <v>241</v>
      </c>
      <c r="I284">
        <f t="shared" si="21"/>
        <v>4</v>
      </c>
      <c r="J284" t="str">
        <f t="shared" ref="J284:J347" si="26">IF(I284=1," year"," years")</f>
        <v xml:space="preserve"> years</v>
      </c>
      <c r="K284" t="str">
        <f t="shared" ref="K284:K347" si="27">IF(OR(L284=12,L284=0),"",", ")</f>
        <v xml:space="preserve">, </v>
      </c>
      <c r="L284">
        <f t="shared" si="22"/>
        <v>8</v>
      </c>
      <c r="M284">
        <f t="shared" si="23"/>
        <v>8</v>
      </c>
      <c r="N284" t="str">
        <f t="shared" si="24"/>
        <v xml:space="preserve"> months</v>
      </c>
      <c r="O284" s="40" t="str">
        <f t="shared" si="25"/>
        <v>4 years, 8 months</v>
      </c>
    </row>
    <row r="285" spans="8:15" x14ac:dyDescent="0.25">
      <c r="H285" s="38">
        <v>242</v>
      </c>
      <c r="I285">
        <f t="shared" si="21"/>
        <v>4</v>
      </c>
      <c r="J285" t="str">
        <f t="shared" si="26"/>
        <v xml:space="preserve"> years</v>
      </c>
      <c r="K285" t="str">
        <f t="shared" si="27"/>
        <v xml:space="preserve">, </v>
      </c>
      <c r="L285">
        <f t="shared" si="22"/>
        <v>8</v>
      </c>
      <c r="M285">
        <f t="shared" si="23"/>
        <v>8</v>
      </c>
      <c r="N285" t="str">
        <f t="shared" si="24"/>
        <v xml:space="preserve"> months</v>
      </c>
      <c r="O285" s="40" t="str">
        <f t="shared" si="25"/>
        <v>4 years, 8 months</v>
      </c>
    </row>
    <row r="286" spans="8:15" x14ac:dyDescent="0.25">
      <c r="H286" s="38">
        <v>243</v>
      </c>
      <c r="I286">
        <f t="shared" si="21"/>
        <v>4</v>
      </c>
      <c r="J286" t="str">
        <f t="shared" si="26"/>
        <v xml:space="preserve"> years</v>
      </c>
      <c r="K286" t="str">
        <f t="shared" si="27"/>
        <v xml:space="preserve">, </v>
      </c>
      <c r="L286">
        <f t="shared" si="22"/>
        <v>9</v>
      </c>
      <c r="M286">
        <f t="shared" si="23"/>
        <v>9</v>
      </c>
      <c r="N286" t="str">
        <f t="shared" si="24"/>
        <v xml:space="preserve"> months</v>
      </c>
      <c r="O286" s="40" t="str">
        <f t="shared" si="25"/>
        <v>4 years, 9 months</v>
      </c>
    </row>
    <row r="287" spans="8:15" x14ac:dyDescent="0.25">
      <c r="H287" s="38">
        <v>244</v>
      </c>
      <c r="I287">
        <f t="shared" si="21"/>
        <v>4</v>
      </c>
      <c r="J287" t="str">
        <f t="shared" si="26"/>
        <v xml:space="preserve"> years</v>
      </c>
      <c r="K287" t="str">
        <f t="shared" si="27"/>
        <v xml:space="preserve">, </v>
      </c>
      <c r="L287">
        <f t="shared" si="22"/>
        <v>9</v>
      </c>
      <c r="M287">
        <f t="shared" si="23"/>
        <v>9</v>
      </c>
      <c r="N287" t="str">
        <f t="shared" si="24"/>
        <v xml:space="preserve"> months</v>
      </c>
      <c r="O287" s="40" t="str">
        <f t="shared" si="25"/>
        <v>4 years, 9 months</v>
      </c>
    </row>
    <row r="288" spans="8:15" x14ac:dyDescent="0.25">
      <c r="H288" s="38">
        <v>245</v>
      </c>
      <c r="I288">
        <f t="shared" ref="I288:I351" si="28">IF(INT(H288/52)=0,"",INT(H288/52))+IF(L288=12,1,0)</f>
        <v>4</v>
      </c>
      <c r="J288" t="str">
        <f t="shared" si="26"/>
        <v xml:space="preserve"> years</v>
      </c>
      <c r="K288" t="str">
        <f t="shared" si="27"/>
        <v xml:space="preserve">, </v>
      </c>
      <c r="L288">
        <f t="shared" si="22"/>
        <v>9</v>
      </c>
      <c r="M288">
        <f t="shared" si="23"/>
        <v>9</v>
      </c>
      <c r="N288" t="str">
        <f t="shared" si="24"/>
        <v xml:space="preserve"> months</v>
      </c>
      <c r="O288" s="40" t="str">
        <f t="shared" si="25"/>
        <v>4 years, 9 months</v>
      </c>
    </row>
    <row r="289" spans="8:15" x14ac:dyDescent="0.25">
      <c r="H289" s="38">
        <v>246</v>
      </c>
      <c r="I289">
        <f t="shared" si="28"/>
        <v>4</v>
      </c>
      <c r="J289" t="str">
        <f t="shared" si="26"/>
        <v xml:space="preserve"> years</v>
      </c>
      <c r="K289" t="str">
        <f t="shared" si="27"/>
        <v xml:space="preserve">, </v>
      </c>
      <c r="L289">
        <f t="shared" si="22"/>
        <v>9</v>
      </c>
      <c r="M289">
        <f t="shared" si="23"/>
        <v>9</v>
      </c>
      <c r="N289" t="str">
        <f t="shared" si="24"/>
        <v xml:space="preserve"> months</v>
      </c>
      <c r="O289" s="40" t="str">
        <f t="shared" si="25"/>
        <v>4 years, 9 months</v>
      </c>
    </row>
    <row r="290" spans="8:15" x14ac:dyDescent="0.25">
      <c r="H290" s="38">
        <v>247</v>
      </c>
      <c r="I290">
        <f t="shared" si="28"/>
        <v>4</v>
      </c>
      <c r="J290" t="str">
        <f t="shared" si="26"/>
        <v xml:space="preserve"> years</v>
      </c>
      <c r="K290" t="str">
        <f t="shared" si="27"/>
        <v xml:space="preserve">, </v>
      </c>
      <c r="L290">
        <f t="shared" si="22"/>
        <v>9</v>
      </c>
      <c r="M290">
        <f t="shared" si="23"/>
        <v>9</v>
      </c>
      <c r="N290" t="str">
        <f t="shared" si="24"/>
        <v xml:space="preserve"> months</v>
      </c>
      <c r="O290" s="40" t="str">
        <f t="shared" si="25"/>
        <v>4 years, 9 months</v>
      </c>
    </row>
    <row r="291" spans="8:15" x14ac:dyDescent="0.25">
      <c r="H291" s="38">
        <v>248</v>
      </c>
      <c r="I291">
        <f t="shared" si="28"/>
        <v>4</v>
      </c>
      <c r="J291" t="str">
        <f t="shared" si="26"/>
        <v xml:space="preserve"> years</v>
      </c>
      <c r="K291" t="str">
        <f t="shared" si="27"/>
        <v xml:space="preserve">, </v>
      </c>
      <c r="L291">
        <f t="shared" si="22"/>
        <v>10</v>
      </c>
      <c r="M291">
        <f t="shared" si="23"/>
        <v>10</v>
      </c>
      <c r="N291" t="str">
        <f t="shared" si="24"/>
        <v xml:space="preserve"> months</v>
      </c>
      <c r="O291" s="40" t="str">
        <f t="shared" si="25"/>
        <v>4 years, 10 months</v>
      </c>
    </row>
    <row r="292" spans="8:15" x14ac:dyDescent="0.25">
      <c r="H292" s="38">
        <v>249</v>
      </c>
      <c r="I292">
        <f t="shared" si="28"/>
        <v>4</v>
      </c>
      <c r="J292" t="str">
        <f t="shared" si="26"/>
        <v xml:space="preserve"> years</v>
      </c>
      <c r="K292" t="str">
        <f t="shared" si="27"/>
        <v xml:space="preserve">, </v>
      </c>
      <c r="L292">
        <f t="shared" si="22"/>
        <v>10</v>
      </c>
      <c r="M292">
        <f t="shared" si="23"/>
        <v>10</v>
      </c>
      <c r="N292" t="str">
        <f t="shared" si="24"/>
        <v xml:space="preserve"> months</v>
      </c>
      <c r="O292" s="40" t="str">
        <f t="shared" si="25"/>
        <v>4 years, 10 months</v>
      </c>
    </row>
    <row r="293" spans="8:15" x14ac:dyDescent="0.25">
      <c r="H293" s="38">
        <v>250</v>
      </c>
      <c r="I293">
        <f t="shared" si="28"/>
        <v>4</v>
      </c>
      <c r="J293" t="str">
        <f t="shared" si="26"/>
        <v xml:space="preserve"> years</v>
      </c>
      <c r="K293" t="str">
        <f t="shared" si="27"/>
        <v xml:space="preserve">, </v>
      </c>
      <c r="L293">
        <f t="shared" si="22"/>
        <v>10</v>
      </c>
      <c r="M293">
        <f t="shared" si="23"/>
        <v>10</v>
      </c>
      <c r="N293" t="str">
        <f t="shared" si="24"/>
        <v xml:space="preserve"> months</v>
      </c>
      <c r="O293" s="40" t="str">
        <f t="shared" si="25"/>
        <v>4 years, 10 months</v>
      </c>
    </row>
    <row r="294" spans="8:15" x14ac:dyDescent="0.25">
      <c r="H294" s="38">
        <v>251</v>
      </c>
      <c r="I294">
        <f t="shared" si="28"/>
        <v>4</v>
      </c>
      <c r="J294" t="str">
        <f t="shared" si="26"/>
        <v xml:space="preserve"> years</v>
      </c>
      <c r="K294" t="str">
        <f t="shared" si="27"/>
        <v xml:space="preserve">, </v>
      </c>
      <c r="L294">
        <f t="shared" si="22"/>
        <v>10</v>
      </c>
      <c r="M294">
        <f t="shared" si="23"/>
        <v>10</v>
      </c>
      <c r="N294" t="str">
        <f t="shared" si="24"/>
        <v xml:space="preserve"> months</v>
      </c>
      <c r="O294" s="40" t="str">
        <f t="shared" si="25"/>
        <v>4 years, 10 months</v>
      </c>
    </row>
    <row r="295" spans="8:15" x14ac:dyDescent="0.25">
      <c r="H295" s="38">
        <v>252</v>
      </c>
      <c r="I295">
        <f t="shared" si="28"/>
        <v>4</v>
      </c>
      <c r="J295" t="str">
        <f t="shared" si="26"/>
        <v xml:space="preserve"> years</v>
      </c>
      <c r="K295" t="str">
        <f t="shared" si="27"/>
        <v xml:space="preserve">, </v>
      </c>
      <c r="L295">
        <f t="shared" si="22"/>
        <v>11</v>
      </c>
      <c r="M295">
        <f t="shared" si="23"/>
        <v>11</v>
      </c>
      <c r="N295" t="str">
        <f t="shared" si="24"/>
        <v xml:space="preserve"> months</v>
      </c>
      <c r="O295" s="40" t="str">
        <f t="shared" si="25"/>
        <v>4 years, 11 months</v>
      </c>
    </row>
    <row r="296" spans="8:15" x14ac:dyDescent="0.25">
      <c r="H296" s="38">
        <v>253</v>
      </c>
      <c r="I296">
        <f t="shared" si="28"/>
        <v>4</v>
      </c>
      <c r="J296" t="str">
        <f t="shared" si="26"/>
        <v xml:space="preserve"> years</v>
      </c>
      <c r="K296" t="str">
        <f t="shared" si="27"/>
        <v xml:space="preserve">, </v>
      </c>
      <c r="L296">
        <f t="shared" si="22"/>
        <v>11</v>
      </c>
      <c r="M296">
        <f t="shared" si="23"/>
        <v>11</v>
      </c>
      <c r="N296" t="str">
        <f t="shared" si="24"/>
        <v xml:space="preserve"> months</v>
      </c>
      <c r="O296" s="40" t="str">
        <f t="shared" si="25"/>
        <v>4 years, 11 months</v>
      </c>
    </row>
    <row r="297" spans="8:15" x14ac:dyDescent="0.25">
      <c r="H297" s="38">
        <v>254</v>
      </c>
      <c r="I297">
        <f t="shared" si="28"/>
        <v>4</v>
      </c>
      <c r="J297" t="str">
        <f t="shared" si="26"/>
        <v xml:space="preserve"> years</v>
      </c>
      <c r="K297" t="str">
        <f t="shared" si="27"/>
        <v xml:space="preserve">, </v>
      </c>
      <c r="L297">
        <f t="shared" si="22"/>
        <v>11</v>
      </c>
      <c r="M297">
        <f t="shared" si="23"/>
        <v>11</v>
      </c>
      <c r="N297" t="str">
        <f t="shared" si="24"/>
        <v xml:space="preserve"> months</v>
      </c>
      <c r="O297" s="40" t="str">
        <f t="shared" si="25"/>
        <v>4 years, 11 months</v>
      </c>
    </row>
    <row r="298" spans="8:15" x14ac:dyDescent="0.25">
      <c r="H298" s="38">
        <v>255</v>
      </c>
      <c r="I298">
        <f t="shared" si="28"/>
        <v>4</v>
      </c>
      <c r="J298" t="str">
        <f t="shared" si="26"/>
        <v xml:space="preserve"> years</v>
      </c>
      <c r="K298" t="str">
        <f t="shared" si="27"/>
        <v xml:space="preserve">, </v>
      </c>
      <c r="L298">
        <f t="shared" si="22"/>
        <v>11</v>
      </c>
      <c r="M298">
        <f t="shared" si="23"/>
        <v>11</v>
      </c>
      <c r="N298" t="str">
        <f t="shared" si="24"/>
        <v xml:space="preserve"> months</v>
      </c>
      <c r="O298" s="40" t="str">
        <f t="shared" si="25"/>
        <v>4 years, 11 months</v>
      </c>
    </row>
    <row r="299" spans="8:15" x14ac:dyDescent="0.25">
      <c r="H299" s="38">
        <v>256</v>
      </c>
      <c r="I299">
        <f t="shared" si="28"/>
        <v>5</v>
      </c>
      <c r="J299" t="str">
        <f t="shared" si="26"/>
        <v xml:space="preserve"> years</v>
      </c>
      <c r="K299" t="str">
        <f t="shared" si="27"/>
        <v/>
      </c>
      <c r="L299">
        <f t="shared" si="22"/>
        <v>12</v>
      </c>
      <c r="M299" t="str">
        <f t="shared" si="23"/>
        <v/>
      </c>
      <c r="N299" t="str">
        <f t="shared" si="24"/>
        <v/>
      </c>
      <c r="O299" s="40" t="str">
        <f t="shared" si="25"/>
        <v>5 years</v>
      </c>
    </row>
    <row r="300" spans="8:15" x14ac:dyDescent="0.25">
      <c r="H300" s="38">
        <v>257</v>
      </c>
      <c r="I300">
        <f t="shared" si="28"/>
        <v>5</v>
      </c>
      <c r="J300" t="str">
        <f t="shared" si="26"/>
        <v xml:space="preserve"> years</v>
      </c>
      <c r="K300" t="str">
        <f t="shared" si="27"/>
        <v/>
      </c>
      <c r="L300">
        <f t="shared" si="22"/>
        <v>12</v>
      </c>
      <c r="M300" t="str">
        <f t="shared" si="23"/>
        <v/>
      </c>
      <c r="N300" t="str">
        <f t="shared" si="24"/>
        <v/>
      </c>
      <c r="O300" s="40" t="str">
        <f t="shared" si="25"/>
        <v>5 years</v>
      </c>
    </row>
    <row r="301" spans="8:15" x14ac:dyDescent="0.25">
      <c r="H301" s="38">
        <v>258</v>
      </c>
      <c r="I301">
        <f t="shared" si="28"/>
        <v>5</v>
      </c>
      <c r="J301" t="str">
        <f t="shared" si="26"/>
        <v xml:space="preserve"> years</v>
      </c>
      <c r="K301" t="str">
        <f t="shared" si="27"/>
        <v/>
      </c>
      <c r="L301">
        <f t="shared" ref="L301:L364" si="29">IF((H301/52*12-INT(H301/52*12))=0,(H301/52-INT(H301/52))*12,INT((H301/52-INT(H301/52))*12)+1)</f>
        <v>12</v>
      </c>
      <c r="M301" t="str">
        <f t="shared" ref="M301:M364" si="30">IF(OR(L301=0,L301=12),"",L301)</f>
        <v/>
      </c>
      <c r="N301" t="str">
        <f t="shared" ref="N301:N364" si="31">IF(L301=1," month",IF(OR(L301=0,L301=12),""," months"))</f>
        <v/>
      </c>
      <c r="O301" s="40" t="str">
        <f t="shared" ref="O301:O364" si="32">CONCATENATE(I301&amp;J301&amp;K301&amp;M301&amp;N301)</f>
        <v>5 years</v>
      </c>
    </row>
    <row r="302" spans="8:15" x14ac:dyDescent="0.25">
      <c r="H302" s="38">
        <v>259</v>
      </c>
      <c r="I302">
        <f t="shared" si="28"/>
        <v>5</v>
      </c>
      <c r="J302" t="str">
        <f t="shared" si="26"/>
        <v xml:space="preserve"> years</v>
      </c>
      <c r="K302" t="str">
        <f t="shared" si="27"/>
        <v/>
      </c>
      <c r="L302">
        <f t="shared" si="29"/>
        <v>12</v>
      </c>
      <c r="M302" t="str">
        <f t="shared" si="30"/>
        <v/>
      </c>
      <c r="N302" t="str">
        <f t="shared" si="31"/>
        <v/>
      </c>
      <c r="O302" s="40" t="str">
        <f t="shared" si="32"/>
        <v>5 years</v>
      </c>
    </row>
    <row r="303" spans="8:15" x14ac:dyDescent="0.25">
      <c r="H303" s="38">
        <v>260</v>
      </c>
      <c r="I303">
        <f t="shared" si="28"/>
        <v>5</v>
      </c>
      <c r="J303" t="str">
        <f t="shared" si="26"/>
        <v xml:space="preserve"> years</v>
      </c>
      <c r="K303" t="str">
        <f t="shared" si="27"/>
        <v/>
      </c>
      <c r="L303">
        <f t="shared" si="29"/>
        <v>0</v>
      </c>
      <c r="M303" t="str">
        <f t="shared" si="30"/>
        <v/>
      </c>
      <c r="N303" t="str">
        <f t="shared" si="31"/>
        <v/>
      </c>
      <c r="O303" s="40" t="str">
        <f t="shared" si="32"/>
        <v>5 years</v>
      </c>
    </row>
    <row r="304" spans="8:15" x14ac:dyDescent="0.25">
      <c r="H304" s="38">
        <v>261</v>
      </c>
      <c r="I304">
        <f t="shared" si="28"/>
        <v>5</v>
      </c>
      <c r="J304" t="str">
        <f t="shared" si="26"/>
        <v xml:space="preserve"> years</v>
      </c>
      <c r="K304" t="str">
        <f t="shared" si="27"/>
        <v xml:space="preserve">, </v>
      </c>
      <c r="L304">
        <f t="shared" si="29"/>
        <v>1</v>
      </c>
      <c r="M304">
        <f t="shared" si="30"/>
        <v>1</v>
      </c>
      <c r="N304" t="str">
        <f t="shared" si="31"/>
        <v xml:space="preserve"> month</v>
      </c>
      <c r="O304" s="40" t="str">
        <f t="shared" si="32"/>
        <v>5 years, 1 month</v>
      </c>
    </row>
    <row r="305" spans="8:15" x14ac:dyDescent="0.25">
      <c r="H305" s="38">
        <v>262</v>
      </c>
      <c r="I305">
        <f t="shared" si="28"/>
        <v>5</v>
      </c>
      <c r="J305" t="str">
        <f t="shared" si="26"/>
        <v xml:space="preserve"> years</v>
      </c>
      <c r="K305" t="str">
        <f t="shared" si="27"/>
        <v xml:space="preserve">, </v>
      </c>
      <c r="L305">
        <f t="shared" si="29"/>
        <v>1</v>
      </c>
      <c r="M305">
        <f t="shared" si="30"/>
        <v>1</v>
      </c>
      <c r="N305" t="str">
        <f t="shared" si="31"/>
        <v xml:space="preserve"> month</v>
      </c>
      <c r="O305" s="40" t="str">
        <f t="shared" si="32"/>
        <v>5 years, 1 month</v>
      </c>
    </row>
    <row r="306" spans="8:15" x14ac:dyDescent="0.25">
      <c r="H306" s="38">
        <v>263</v>
      </c>
      <c r="I306">
        <f t="shared" si="28"/>
        <v>5</v>
      </c>
      <c r="J306" t="str">
        <f t="shared" si="26"/>
        <v xml:space="preserve"> years</v>
      </c>
      <c r="K306" t="str">
        <f t="shared" si="27"/>
        <v xml:space="preserve">, </v>
      </c>
      <c r="L306">
        <f t="shared" si="29"/>
        <v>1</v>
      </c>
      <c r="M306">
        <f t="shared" si="30"/>
        <v>1</v>
      </c>
      <c r="N306" t="str">
        <f t="shared" si="31"/>
        <v xml:space="preserve"> month</v>
      </c>
      <c r="O306" s="40" t="str">
        <f t="shared" si="32"/>
        <v>5 years, 1 month</v>
      </c>
    </row>
    <row r="307" spans="8:15" x14ac:dyDescent="0.25">
      <c r="H307" s="38">
        <v>264</v>
      </c>
      <c r="I307">
        <f t="shared" si="28"/>
        <v>5</v>
      </c>
      <c r="J307" t="str">
        <f t="shared" si="26"/>
        <v xml:space="preserve"> years</v>
      </c>
      <c r="K307" t="str">
        <f t="shared" si="27"/>
        <v xml:space="preserve">, </v>
      </c>
      <c r="L307">
        <f t="shared" si="29"/>
        <v>1</v>
      </c>
      <c r="M307">
        <f t="shared" si="30"/>
        <v>1</v>
      </c>
      <c r="N307" t="str">
        <f t="shared" si="31"/>
        <v xml:space="preserve"> month</v>
      </c>
      <c r="O307" s="40" t="str">
        <f t="shared" si="32"/>
        <v>5 years, 1 month</v>
      </c>
    </row>
    <row r="308" spans="8:15" x14ac:dyDescent="0.25">
      <c r="H308" s="38">
        <v>265</v>
      </c>
      <c r="I308">
        <f t="shared" si="28"/>
        <v>5</v>
      </c>
      <c r="J308" t="str">
        <f t="shared" si="26"/>
        <v xml:space="preserve"> years</v>
      </c>
      <c r="K308" t="str">
        <f t="shared" si="27"/>
        <v xml:space="preserve">, </v>
      </c>
      <c r="L308">
        <f t="shared" si="29"/>
        <v>2</v>
      </c>
      <c r="M308">
        <f t="shared" si="30"/>
        <v>2</v>
      </c>
      <c r="N308" t="str">
        <f t="shared" si="31"/>
        <v xml:space="preserve"> months</v>
      </c>
      <c r="O308" s="40" t="str">
        <f t="shared" si="32"/>
        <v>5 years, 2 months</v>
      </c>
    </row>
    <row r="309" spans="8:15" x14ac:dyDescent="0.25">
      <c r="H309" s="38">
        <v>266</v>
      </c>
      <c r="I309">
        <f t="shared" si="28"/>
        <v>5</v>
      </c>
      <c r="J309" t="str">
        <f t="shared" si="26"/>
        <v xml:space="preserve"> years</v>
      </c>
      <c r="K309" t="str">
        <f t="shared" si="27"/>
        <v xml:space="preserve">, </v>
      </c>
      <c r="L309">
        <f t="shared" si="29"/>
        <v>2</v>
      </c>
      <c r="M309">
        <f t="shared" si="30"/>
        <v>2</v>
      </c>
      <c r="N309" t="str">
        <f t="shared" si="31"/>
        <v xml:space="preserve"> months</v>
      </c>
      <c r="O309" s="40" t="str">
        <f t="shared" si="32"/>
        <v>5 years, 2 months</v>
      </c>
    </row>
    <row r="310" spans="8:15" x14ac:dyDescent="0.25">
      <c r="H310" s="38">
        <v>267</v>
      </c>
      <c r="I310">
        <f t="shared" si="28"/>
        <v>5</v>
      </c>
      <c r="J310" t="str">
        <f t="shared" si="26"/>
        <v xml:space="preserve"> years</v>
      </c>
      <c r="K310" t="str">
        <f t="shared" si="27"/>
        <v xml:space="preserve">, </v>
      </c>
      <c r="L310">
        <f t="shared" si="29"/>
        <v>2</v>
      </c>
      <c r="M310">
        <f t="shared" si="30"/>
        <v>2</v>
      </c>
      <c r="N310" t="str">
        <f t="shared" si="31"/>
        <v xml:space="preserve"> months</v>
      </c>
      <c r="O310" s="40" t="str">
        <f t="shared" si="32"/>
        <v>5 years, 2 months</v>
      </c>
    </row>
    <row r="311" spans="8:15" x14ac:dyDescent="0.25">
      <c r="H311" s="38">
        <v>268</v>
      </c>
      <c r="I311">
        <f t="shared" si="28"/>
        <v>5</v>
      </c>
      <c r="J311" t="str">
        <f t="shared" si="26"/>
        <v xml:space="preserve"> years</v>
      </c>
      <c r="K311" t="str">
        <f t="shared" si="27"/>
        <v xml:space="preserve">, </v>
      </c>
      <c r="L311">
        <f t="shared" si="29"/>
        <v>2</v>
      </c>
      <c r="M311">
        <f t="shared" si="30"/>
        <v>2</v>
      </c>
      <c r="N311" t="str">
        <f t="shared" si="31"/>
        <v xml:space="preserve"> months</v>
      </c>
      <c r="O311" s="40" t="str">
        <f t="shared" si="32"/>
        <v>5 years, 2 months</v>
      </c>
    </row>
    <row r="312" spans="8:15" x14ac:dyDescent="0.25">
      <c r="H312" s="38">
        <v>269</v>
      </c>
      <c r="I312">
        <f t="shared" si="28"/>
        <v>5</v>
      </c>
      <c r="J312" t="str">
        <f t="shared" si="26"/>
        <v xml:space="preserve"> years</v>
      </c>
      <c r="K312" t="str">
        <f t="shared" si="27"/>
        <v xml:space="preserve">, </v>
      </c>
      <c r="L312">
        <f t="shared" si="29"/>
        <v>3</v>
      </c>
      <c r="M312">
        <f t="shared" si="30"/>
        <v>3</v>
      </c>
      <c r="N312" t="str">
        <f t="shared" si="31"/>
        <v xml:space="preserve"> months</v>
      </c>
      <c r="O312" s="40" t="str">
        <f t="shared" si="32"/>
        <v>5 years, 3 months</v>
      </c>
    </row>
    <row r="313" spans="8:15" x14ac:dyDescent="0.25">
      <c r="H313" s="38">
        <v>270</v>
      </c>
      <c r="I313">
        <f t="shared" si="28"/>
        <v>5</v>
      </c>
      <c r="J313" t="str">
        <f t="shared" si="26"/>
        <v xml:space="preserve"> years</v>
      </c>
      <c r="K313" t="str">
        <f t="shared" si="27"/>
        <v xml:space="preserve">, </v>
      </c>
      <c r="L313">
        <f t="shared" si="29"/>
        <v>3</v>
      </c>
      <c r="M313">
        <f t="shared" si="30"/>
        <v>3</v>
      </c>
      <c r="N313" t="str">
        <f t="shared" si="31"/>
        <v xml:space="preserve"> months</v>
      </c>
      <c r="O313" s="40" t="str">
        <f t="shared" si="32"/>
        <v>5 years, 3 months</v>
      </c>
    </row>
    <row r="314" spans="8:15" x14ac:dyDescent="0.25">
      <c r="H314" s="38">
        <v>271</v>
      </c>
      <c r="I314">
        <f t="shared" si="28"/>
        <v>5</v>
      </c>
      <c r="J314" t="str">
        <f t="shared" si="26"/>
        <v xml:space="preserve"> years</v>
      </c>
      <c r="K314" t="str">
        <f t="shared" si="27"/>
        <v xml:space="preserve">, </v>
      </c>
      <c r="L314">
        <f t="shared" si="29"/>
        <v>3</v>
      </c>
      <c r="M314">
        <f t="shared" si="30"/>
        <v>3</v>
      </c>
      <c r="N314" t="str">
        <f t="shared" si="31"/>
        <v xml:space="preserve"> months</v>
      </c>
      <c r="O314" s="40" t="str">
        <f t="shared" si="32"/>
        <v>5 years, 3 months</v>
      </c>
    </row>
    <row r="315" spans="8:15" x14ac:dyDescent="0.25">
      <c r="H315" s="38">
        <v>272</v>
      </c>
      <c r="I315">
        <f t="shared" si="28"/>
        <v>5</v>
      </c>
      <c r="J315" t="str">
        <f t="shared" si="26"/>
        <v xml:space="preserve"> years</v>
      </c>
      <c r="K315" t="str">
        <f t="shared" si="27"/>
        <v xml:space="preserve">, </v>
      </c>
      <c r="L315">
        <f t="shared" si="29"/>
        <v>3</v>
      </c>
      <c r="M315">
        <f t="shared" si="30"/>
        <v>3</v>
      </c>
      <c r="N315" t="str">
        <f t="shared" si="31"/>
        <v xml:space="preserve"> months</v>
      </c>
      <c r="O315" s="40" t="str">
        <f t="shared" si="32"/>
        <v>5 years, 3 months</v>
      </c>
    </row>
    <row r="316" spans="8:15" x14ac:dyDescent="0.25">
      <c r="H316" s="38">
        <v>273</v>
      </c>
      <c r="I316">
        <f t="shared" si="28"/>
        <v>5</v>
      </c>
      <c r="J316" t="str">
        <f t="shared" si="26"/>
        <v xml:space="preserve"> years</v>
      </c>
      <c r="K316" t="str">
        <f t="shared" si="27"/>
        <v xml:space="preserve">, </v>
      </c>
      <c r="L316">
        <f t="shared" si="29"/>
        <v>3</v>
      </c>
      <c r="M316">
        <f t="shared" si="30"/>
        <v>3</v>
      </c>
      <c r="N316" t="str">
        <f t="shared" si="31"/>
        <v xml:space="preserve"> months</v>
      </c>
      <c r="O316" s="40" t="str">
        <f t="shared" si="32"/>
        <v>5 years, 3 months</v>
      </c>
    </row>
    <row r="317" spans="8:15" x14ac:dyDescent="0.25">
      <c r="H317" s="38">
        <v>274</v>
      </c>
      <c r="I317">
        <f t="shared" si="28"/>
        <v>5</v>
      </c>
      <c r="J317" t="str">
        <f t="shared" si="26"/>
        <v xml:space="preserve"> years</v>
      </c>
      <c r="K317" t="str">
        <f t="shared" si="27"/>
        <v xml:space="preserve">, </v>
      </c>
      <c r="L317">
        <f t="shared" si="29"/>
        <v>4</v>
      </c>
      <c r="M317">
        <f t="shared" si="30"/>
        <v>4</v>
      </c>
      <c r="N317" t="str">
        <f t="shared" si="31"/>
        <v xml:space="preserve"> months</v>
      </c>
      <c r="O317" s="40" t="str">
        <f t="shared" si="32"/>
        <v>5 years, 4 months</v>
      </c>
    </row>
    <row r="318" spans="8:15" x14ac:dyDescent="0.25">
      <c r="H318" s="38">
        <v>275</v>
      </c>
      <c r="I318">
        <f t="shared" si="28"/>
        <v>5</v>
      </c>
      <c r="J318" t="str">
        <f t="shared" si="26"/>
        <v xml:space="preserve"> years</v>
      </c>
      <c r="K318" t="str">
        <f t="shared" si="27"/>
        <v xml:space="preserve">, </v>
      </c>
      <c r="L318">
        <f t="shared" si="29"/>
        <v>4</v>
      </c>
      <c r="M318">
        <f t="shared" si="30"/>
        <v>4</v>
      </c>
      <c r="N318" t="str">
        <f t="shared" si="31"/>
        <v xml:space="preserve"> months</v>
      </c>
      <c r="O318" s="40" t="str">
        <f t="shared" si="32"/>
        <v>5 years, 4 months</v>
      </c>
    </row>
    <row r="319" spans="8:15" x14ac:dyDescent="0.25">
      <c r="H319" s="38">
        <v>276</v>
      </c>
      <c r="I319">
        <f t="shared" si="28"/>
        <v>5</v>
      </c>
      <c r="J319" t="str">
        <f t="shared" si="26"/>
        <v xml:space="preserve"> years</v>
      </c>
      <c r="K319" t="str">
        <f t="shared" si="27"/>
        <v xml:space="preserve">, </v>
      </c>
      <c r="L319">
        <f t="shared" si="29"/>
        <v>4</v>
      </c>
      <c r="M319">
        <f t="shared" si="30"/>
        <v>4</v>
      </c>
      <c r="N319" t="str">
        <f t="shared" si="31"/>
        <v xml:space="preserve"> months</v>
      </c>
      <c r="O319" s="40" t="str">
        <f t="shared" si="32"/>
        <v>5 years, 4 months</v>
      </c>
    </row>
    <row r="320" spans="8:15" x14ac:dyDescent="0.25">
      <c r="H320" s="38">
        <v>277</v>
      </c>
      <c r="I320">
        <f t="shared" si="28"/>
        <v>5</v>
      </c>
      <c r="J320" t="str">
        <f t="shared" si="26"/>
        <v xml:space="preserve"> years</v>
      </c>
      <c r="K320" t="str">
        <f t="shared" si="27"/>
        <v xml:space="preserve">, </v>
      </c>
      <c r="L320">
        <f t="shared" si="29"/>
        <v>4</v>
      </c>
      <c r="M320">
        <f t="shared" si="30"/>
        <v>4</v>
      </c>
      <c r="N320" t="str">
        <f t="shared" si="31"/>
        <v xml:space="preserve"> months</v>
      </c>
      <c r="O320" s="40" t="str">
        <f t="shared" si="32"/>
        <v>5 years, 4 months</v>
      </c>
    </row>
    <row r="321" spans="8:15" x14ac:dyDescent="0.25">
      <c r="H321" s="38">
        <v>278</v>
      </c>
      <c r="I321">
        <f t="shared" si="28"/>
        <v>5</v>
      </c>
      <c r="J321" t="str">
        <f t="shared" si="26"/>
        <v xml:space="preserve"> years</v>
      </c>
      <c r="K321" t="str">
        <f t="shared" si="27"/>
        <v xml:space="preserve">, </v>
      </c>
      <c r="L321">
        <f t="shared" si="29"/>
        <v>5</v>
      </c>
      <c r="M321">
        <f t="shared" si="30"/>
        <v>5</v>
      </c>
      <c r="N321" t="str">
        <f t="shared" si="31"/>
        <v xml:space="preserve"> months</v>
      </c>
      <c r="O321" s="40" t="str">
        <f t="shared" si="32"/>
        <v>5 years, 5 months</v>
      </c>
    </row>
    <row r="322" spans="8:15" x14ac:dyDescent="0.25">
      <c r="H322" s="38">
        <v>279</v>
      </c>
      <c r="I322">
        <f t="shared" si="28"/>
        <v>5</v>
      </c>
      <c r="J322" t="str">
        <f t="shared" si="26"/>
        <v xml:space="preserve"> years</v>
      </c>
      <c r="K322" t="str">
        <f t="shared" si="27"/>
        <v xml:space="preserve">, </v>
      </c>
      <c r="L322">
        <f t="shared" si="29"/>
        <v>5</v>
      </c>
      <c r="M322">
        <f t="shared" si="30"/>
        <v>5</v>
      </c>
      <c r="N322" t="str">
        <f t="shared" si="31"/>
        <v xml:space="preserve"> months</v>
      </c>
      <c r="O322" s="40" t="str">
        <f t="shared" si="32"/>
        <v>5 years, 5 months</v>
      </c>
    </row>
    <row r="323" spans="8:15" x14ac:dyDescent="0.25">
      <c r="H323" s="38">
        <v>280</v>
      </c>
      <c r="I323">
        <f t="shared" si="28"/>
        <v>5</v>
      </c>
      <c r="J323" t="str">
        <f t="shared" si="26"/>
        <v xml:space="preserve"> years</v>
      </c>
      <c r="K323" t="str">
        <f t="shared" si="27"/>
        <v xml:space="preserve">, </v>
      </c>
      <c r="L323">
        <f t="shared" si="29"/>
        <v>5</v>
      </c>
      <c r="M323">
        <f t="shared" si="30"/>
        <v>5</v>
      </c>
      <c r="N323" t="str">
        <f t="shared" si="31"/>
        <v xml:space="preserve"> months</v>
      </c>
      <c r="O323" s="40" t="str">
        <f t="shared" si="32"/>
        <v>5 years, 5 months</v>
      </c>
    </row>
    <row r="324" spans="8:15" x14ac:dyDescent="0.25">
      <c r="H324" s="38">
        <v>281</v>
      </c>
      <c r="I324">
        <f t="shared" si="28"/>
        <v>5</v>
      </c>
      <c r="J324" t="str">
        <f t="shared" si="26"/>
        <v xml:space="preserve"> years</v>
      </c>
      <c r="K324" t="str">
        <f t="shared" si="27"/>
        <v xml:space="preserve">, </v>
      </c>
      <c r="L324">
        <f t="shared" si="29"/>
        <v>5</v>
      </c>
      <c r="M324">
        <f t="shared" si="30"/>
        <v>5</v>
      </c>
      <c r="N324" t="str">
        <f t="shared" si="31"/>
        <v xml:space="preserve"> months</v>
      </c>
      <c r="O324" s="40" t="str">
        <f t="shared" si="32"/>
        <v>5 years, 5 months</v>
      </c>
    </row>
    <row r="325" spans="8:15" x14ac:dyDescent="0.25">
      <c r="H325" s="38">
        <v>282</v>
      </c>
      <c r="I325">
        <f t="shared" si="28"/>
        <v>5</v>
      </c>
      <c r="J325" t="str">
        <f t="shared" si="26"/>
        <v xml:space="preserve"> years</v>
      </c>
      <c r="K325" t="str">
        <f t="shared" si="27"/>
        <v xml:space="preserve">, </v>
      </c>
      <c r="L325">
        <f t="shared" si="29"/>
        <v>6</v>
      </c>
      <c r="M325">
        <f t="shared" si="30"/>
        <v>6</v>
      </c>
      <c r="N325" t="str">
        <f t="shared" si="31"/>
        <v xml:space="preserve"> months</v>
      </c>
      <c r="O325" s="40" t="str">
        <f t="shared" si="32"/>
        <v>5 years, 6 months</v>
      </c>
    </row>
    <row r="326" spans="8:15" x14ac:dyDescent="0.25">
      <c r="H326" s="38">
        <v>283</v>
      </c>
      <c r="I326">
        <f t="shared" si="28"/>
        <v>5</v>
      </c>
      <c r="J326" t="str">
        <f t="shared" si="26"/>
        <v xml:space="preserve"> years</v>
      </c>
      <c r="K326" t="str">
        <f t="shared" si="27"/>
        <v xml:space="preserve">, </v>
      </c>
      <c r="L326">
        <f t="shared" si="29"/>
        <v>6</v>
      </c>
      <c r="M326">
        <f t="shared" si="30"/>
        <v>6</v>
      </c>
      <c r="N326" t="str">
        <f t="shared" si="31"/>
        <v xml:space="preserve"> months</v>
      </c>
      <c r="O326" s="40" t="str">
        <f t="shared" si="32"/>
        <v>5 years, 6 months</v>
      </c>
    </row>
    <row r="327" spans="8:15" x14ac:dyDescent="0.25">
      <c r="H327" s="38">
        <v>284</v>
      </c>
      <c r="I327">
        <f t="shared" si="28"/>
        <v>5</v>
      </c>
      <c r="J327" t="str">
        <f t="shared" si="26"/>
        <v xml:space="preserve"> years</v>
      </c>
      <c r="K327" t="str">
        <f t="shared" si="27"/>
        <v xml:space="preserve">, </v>
      </c>
      <c r="L327">
        <f t="shared" si="29"/>
        <v>6</v>
      </c>
      <c r="M327">
        <f t="shared" si="30"/>
        <v>6</v>
      </c>
      <c r="N327" t="str">
        <f t="shared" si="31"/>
        <v xml:space="preserve"> months</v>
      </c>
      <c r="O327" s="40" t="str">
        <f t="shared" si="32"/>
        <v>5 years, 6 months</v>
      </c>
    </row>
    <row r="328" spans="8:15" x14ac:dyDescent="0.25">
      <c r="H328" s="38">
        <v>285</v>
      </c>
      <c r="I328">
        <f t="shared" si="28"/>
        <v>5</v>
      </c>
      <c r="J328" t="str">
        <f t="shared" si="26"/>
        <v xml:space="preserve"> years</v>
      </c>
      <c r="K328" t="str">
        <f t="shared" si="27"/>
        <v xml:space="preserve">, </v>
      </c>
      <c r="L328">
        <f t="shared" si="29"/>
        <v>6</v>
      </c>
      <c r="M328">
        <f t="shared" si="30"/>
        <v>6</v>
      </c>
      <c r="N328" t="str">
        <f t="shared" si="31"/>
        <v xml:space="preserve"> months</v>
      </c>
      <c r="O328" s="40" t="str">
        <f t="shared" si="32"/>
        <v>5 years, 6 months</v>
      </c>
    </row>
    <row r="329" spans="8:15" x14ac:dyDescent="0.25">
      <c r="H329" s="38">
        <v>286</v>
      </c>
      <c r="I329">
        <f t="shared" si="28"/>
        <v>5</v>
      </c>
      <c r="J329" t="str">
        <f t="shared" si="26"/>
        <v xml:space="preserve"> years</v>
      </c>
      <c r="K329" t="str">
        <f t="shared" si="27"/>
        <v xml:space="preserve">, </v>
      </c>
      <c r="L329">
        <f t="shared" si="29"/>
        <v>6</v>
      </c>
      <c r="M329">
        <f t="shared" si="30"/>
        <v>6</v>
      </c>
      <c r="N329" t="str">
        <f t="shared" si="31"/>
        <v xml:space="preserve"> months</v>
      </c>
      <c r="O329" s="40" t="str">
        <f t="shared" si="32"/>
        <v>5 years, 6 months</v>
      </c>
    </row>
    <row r="330" spans="8:15" x14ac:dyDescent="0.25">
      <c r="H330" s="38">
        <v>287</v>
      </c>
      <c r="I330">
        <f t="shared" si="28"/>
        <v>5</v>
      </c>
      <c r="J330" t="str">
        <f t="shared" si="26"/>
        <v xml:space="preserve"> years</v>
      </c>
      <c r="K330" t="str">
        <f t="shared" si="27"/>
        <v xml:space="preserve">, </v>
      </c>
      <c r="L330">
        <f t="shared" si="29"/>
        <v>7</v>
      </c>
      <c r="M330">
        <f t="shared" si="30"/>
        <v>7</v>
      </c>
      <c r="N330" t="str">
        <f t="shared" si="31"/>
        <v xml:space="preserve"> months</v>
      </c>
      <c r="O330" s="40" t="str">
        <f t="shared" si="32"/>
        <v>5 years, 7 months</v>
      </c>
    </row>
    <row r="331" spans="8:15" x14ac:dyDescent="0.25">
      <c r="H331" s="38">
        <v>288</v>
      </c>
      <c r="I331">
        <f t="shared" si="28"/>
        <v>5</v>
      </c>
      <c r="J331" t="str">
        <f t="shared" si="26"/>
        <v xml:space="preserve"> years</v>
      </c>
      <c r="K331" t="str">
        <f t="shared" si="27"/>
        <v xml:space="preserve">, </v>
      </c>
      <c r="L331">
        <f t="shared" si="29"/>
        <v>7</v>
      </c>
      <c r="M331">
        <f t="shared" si="30"/>
        <v>7</v>
      </c>
      <c r="N331" t="str">
        <f t="shared" si="31"/>
        <v xml:space="preserve"> months</v>
      </c>
      <c r="O331" s="40" t="str">
        <f t="shared" si="32"/>
        <v>5 years, 7 months</v>
      </c>
    </row>
    <row r="332" spans="8:15" x14ac:dyDescent="0.25">
      <c r="H332" s="38">
        <v>289</v>
      </c>
      <c r="I332">
        <f t="shared" si="28"/>
        <v>5</v>
      </c>
      <c r="J332" t="str">
        <f t="shared" si="26"/>
        <v xml:space="preserve"> years</v>
      </c>
      <c r="K332" t="str">
        <f t="shared" si="27"/>
        <v xml:space="preserve">, </v>
      </c>
      <c r="L332">
        <f t="shared" si="29"/>
        <v>7</v>
      </c>
      <c r="M332">
        <f t="shared" si="30"/>
        <v>7</v>
      </c>
      <c r="N332" t="str">
        <f t="shared" si="31"/>
        <v xml:space="preserve"> months</v>
      </c>
      <c r="O332" s="40" t="str">
        <f t="shared" si="32"/>
        <v>5 years, 7 months</v>
      </c>
    </row>
    <row r="333" spans="8:15" x14ac:dyDescent="0.25">
      <c r="H333" s="38">
        <v>290</v>
      </c>
      <c r="I333">
        <f t="shared" si="28"/>
        <v>5</v>
      </c>
      <c r="J333" t="str">
        <f t="shared" si="26"/>
        <v xml:space="preserve"> years</v>
      </c>
      <c r="K333" t="str">
        <f t="shared" si="27"/>
        <v xml:space="preserve">, </v>
      </c>
      <c r="L333">
        <f t="shared" si="29"/>
        <v>7</v>
      </c>
      <c r="M333">
        <f t="shared" si="30"/>
        <v>7</v>
      </c>
      <c r="N333" t="str">
        <f t="shared" si="31"/>
        <v xml:space="preserve"> months</v>
      </c>
      <c r="O333" s="40" t="str">
        <f t="shared" si="32"/>
        <v>5 years, 7 months</v>
      </c>
    </row>
    <row r="334" spans="8:15" x14ac:dyDescent="0.25">
      <c r="H334" s="38">
        <v>291</v>
      </c>
      <c r="I334">
        <f t="shared" si="28"/>
        <v>5</v>
      </c>
      <c r="J334" t="str">
        <f t="shared" si="26"/>
        <v xml:space="preserve"> years</v>
      </c>
      <c r="K334" t="str">
        <f t="shared" si="27"/>
        <v xml:space="preserve">, </v>
      </c>
      <c r="L334">
        <f t="shared" si="29"/>
        <v>8</v>
      </c>
      <c r="M334">
        <f t="shared" si="30"/>
        <v>8</v>
      </c>
      <c r="N334" t="str">
        <f t="shared" si="31"/>
        <v xml:space="preserve"> months</v>
      </c>
      <c r="O334" s="40" t="str">
        <f t="shared" si="32"/>
        <v>5 years, 8 months</v>
      </c>
    </row>
    <row r="335" spans="8:15" x14ac:dyDescent="0.25">
      <c r="H335" s="38">
        <v>292</v>
      </c>
      <c r="I335">
        <f t="shared" si="28"/>
        <v>5</v>
      </c>
      <c r="J335" t="str">
        <f t="shared" si="26"/>
        <v xml:space="preserve"> years</v>
      </c>
      <c r="K335" t="str">
        <f t="shared" si="27"/>
        <v xml:space="preserve">, </v>
      </c>
      <c r="L335">
        <f t="shared" si="29"/>
        <v>8</v>
      </c>
      <c r="M335">
        <f t="shared" si="30"/>
        <v>8</v>
      </c>
      <c r="N335" t="str">
        <f t="shared" si="31"/>
        <v xml:space="preserve"> months</v>
      </c>
      <c r="O335" s="40" t="str">
        <f t="shared" si="32"/>
        <v>5 years, 8 months</v>
      </c>
    </row>
    <row r="336" spans="8:15" x14ac:dyDescent="0.25">
      <c r="H336" s="38">
        <v>293</v>
      </c>
      <c r="I336">
        <f t="shared" si="28"/>
        <v>5</v>
      </c>
      <c r="J336" t="str">
        <f t="shared" si="26"/>
        <v xml:space="preserve"> years</v>
      </c>
      <c r="K336" t="str">
        <f t="shared" si="27"/>
        <v xml:space="preserve">, </v>
      </c>
      <c r="L336">
        <f t="shared" si="29"/>
        <v>8</v>
      </c>
      <c r="M336">
        <f t="shared" si="30"/>
        <v>8</v>
      </c>
      <c r="N336" t="str">
        <f t="shared" si="31"/>
        <v xml:space="preserve"> months</v>
      </c>
      <c r="O336" s="40" t="str">
        <f t="shared" si="32"/>
        <v>5 years, 8 months</v>
      </c>
    </row>
    <row r="337" spans="8:15" x14ac:dyDescent="0.25">
      <c r="H337" s="38">
        <v>294</v>
      </c>
      <c r="I337">
        <f t="shared" si="28"/>
        <v>5</v>
      </c>
      <c r="J337" t="str">
        <f t="shared" si="26"/>
        <v xml:space="preserve"> years</v>
      </c>
      <c r="K337" t="str">
        <f t="shared" si="27"/>
        <v xml:space="preserve">, </v>
      </c>
      <c r="L337">
        <f t="shared" si="29"/>
        <v>8</v>
      </c>
      <c r="M337">
        <f t="shared" si="30"/>
        <v>8</v>
      </c>
      <c r="N337" t="str">
        <f t="shared" si="31"/>
        <v xml:space="preserve"> months</v>
      </c>
      <c r="O337" s="40" t="str">
        <f t="shared" si="32"/>
        <v>5 years, 8 months</v>
      </c>
    </row>
    <row r="338" spans="8:15" x14ac:dyDescent="0.25">
      <c r="H338" s="38">
        <v>295</v>
      </c>
      <c r="I338">
        <f t="shared" si="28"/>
        <v>5</v>
      </c>
      <c r="J338" t="str">
        <f t="shared" si="26"/>
        <v xml:space="preserve"> years</v>
      </c>
      <c r="K338" t="str">
        <f t="shared" si="27"/>
        <v xml:space="preserve">, </v>
      </c>
      <c r="L338">
        <f t="shared" si="29"/>
        <v>9</v>
      </c>
      <c r="M338">
        <f t="shared" si="30"/>
        <v>9</v>
      </c>
      <c r="N338" t="str">
        <f t="shared" si="31"/>
        <v xml:space="preserve"> months</v>
      </c>
      <c r="O338" s="40" t="str">
        <f t="shared" si="32"/>
        <v>5 years, 9 months</v>
      </c>
    </row>
    <row r="339" spans="8:15" x14ac:dyDescent="0.25">
      <c r="H339" s="38">
        <v>296</v>
      </c>
      <c r="I339">
        <f t="shared" si="28"/>
        <v>5</v>
      </c>
      <c r="J339" t="str">
        <f t="shared" si="26"/>
        <v xml:space="preserve"> years</v>
      </c>
      <c r="K339" t="str">
        <f t="shared" si="27"/>
        <v xml:space="preserve">, </v>
      </c>
      <c r="L339">
        <f t="shared" si="29"/>
        <v>9</v>
      </c>
      <c r="M339">
        <f t="shared" si="30"/>
        <v>9</v>
      </c>
      <c r="N339" t="str">
        <f t="shared" si="31"/>
        <v xml:space="preserve"> months</v>
      </c>
      <c r="O339" s="40" t="str">
        <f t="shared" si="32"/>
        <v>5 years, 9 months</v>
      </c>
    </row>
    <row r="340" spans="8:15" x14ac:dyDescent="0.25">
      <c r="H340" s="38">
        <v>297</v>
      </c>
      <c r="I340">
        <f t="shared" si="28"/>
        <v>5</v>
      </c>
      <c r="J340" t="str">
        <f t="shared" si="26"/>
        <v xml:space="preserve"> years</v>
      </c>
      <c r="K340" t="str">
        <f t="shared" si="27"/>
        <v xml:space="preserve">, </v>
      </c>
      <c r="L340">
        <f t="shared" si="29"/>
        <v>9</v>
      </c>
      <c r="M340">
        <f t="shared" si="30"/>
        <v>9</v>
      </c>
      <c r="N340" t="str">
        <f t="shared" si="31"/>
        <v xml:space="preserve"> months</v>
      </c>
      <c r="O340" s="40" t="str">
        <f t="shared" si="32"/>
        <v>5 years, 9 months</v>
      </c>
    </row>
    <row r="341" spans="8:15" x14ac:dyDescent="0.25">
      <c r="H341" s="38">
        <v>298</v>
      </c>
      <c r="I341">
        <f t="shared" si="28"/>
        <v>5</v>
      </c>
      <c r="J341" t="str">
        <f t="shared" si="26"/>
        <v xml:space="preserve"> years</v>
      </c>
      <c r="K341" t="str">
        <f t="shared" si="27"/>
        <v xml:space="preserve">, </v>
      </c>
      <c r="L341">
        <f t="shared" si="29"/>
        <v>9</v>
      </c>
      <c r="M341">
        <f t="shared" si="30"/>
        <v>9</v>
      </c>
      <c r="N341" t="str">
        <f t="shared" si="31"/>
        <v xml:space="preserve"> months</v>
      </c>
      <c r="O341" s="40" t="str">
        <f t="shared" si="32"/>
        <v>5 years, 9 months</v>
      </c>
    </row>
    <row r="342" spans="8:15" x14ac:dyDescent="0.25">
      <c r="H342" s="38">
        <v>299</v>
      </c>
      <c r="I342">
        <f t="shared" si="28"/>
        <v>5</v>
      </c>
      <c r="J342" t="str">
        <f t="shared" si="26"/>
        <v xml:space="preserve"> years</v>
      </c>
      <c r="K342" t="str">
        <f t="shared" si="27"/>
        <v xml:space="preserve">, </v>
      </c>
      <c r="L342">
        <f t="shared" si="29"/>
        <v>9</v>
      </c>
      <c r="M342">
        <f t="shared" si="30"/>
        <v>9</v>
      </c>
      <c r="N342" t="str">
        <f t="shared" si="31"/>
        <v xml:space="preserve"> months</v>
      </c>
      <c r="O342" s="40" t="str">
        <f t="shared" si="32"/>
        <v>5 years, 9 months</v>
      </c>
    </row>
    <row r="343" spans="8:15" x14ac:dyDescent="0.25">
      <c r="H343" s="38">
        <v>300</v>
      </c>
      <c r="I343">
        <f t="shared" si="28"/>
        <v>5</v>
      </c>
      <c r="J343" t="str">
        <f t="shared" si="26"/>
        <v xml:space="preserve"> years</v>
      </c>
      <c r="K343" t="str">
        <f t="shared" si="27"/>
        <v xml:space="preserve">, </v>
      </c>
      <c r="L343">
        <f t="shared" si="29"/>
        <v>10</v>
      </c>
      <c r="M343">
        <f t="shared" si="30"/>
        <v>10</v>
      </c>
      <c r="N343" t="str">
        <f t="shared" si="31"/>
        <v xml:space="preserve"> months</v>
      </c>
      <c r="O343" s="40" t="str">
        <f t="shared" si="32"/>
        <v>5 years, 10 months</v>
      </c>
    </row>
    <row r="344" spans="8:15" x14ac:dyDescent="0.25">
      <c r="H344" s="38">
        <v>301</v>
      </c>
      <c r="I344">
        <f t="shared" si="28"/>
        <v>5</v>
      </c>
      <c r="J344" t="str">
        <f t="shared" si="26"/>
        <v xml:space="preserve"> years</v>
      </c>
      <c r="K344" t="str">
        <f t="shared" si="27"/>
        <v xml:space="preserve">, </v>
      </c>
      <c r="L344">
        <f t="shared" si="29"/>
        <v>10</v>
      </c>
      <c r="M344">
        <f t="shared" si="30"/>
        <v>10</v>
      </c>
      <c r="N344" t="str">
        <f t="shared" si="31"/>
        <v xml:space="preserve"> months</v>
      </c>
      <c r="O344" s="40" t="str">
        <f t="shared" si="32"/>
        <v>5 years, 10 months</v>
      </c>
    </row>
    <row r="345" spans="8:15" x14ac:dyDescent="0.25">
      <c r="H345" s="38">
        <v>302</v>
      </c>
      <c r="I345">
        <f t="shared" si="28"/>
        <v>5</v>
      </c>
      <c r="J345" t="str">
        <f t="shared" si="26"/>
        <v xml:space="preserve"> years</v>
      </c>
      <c r="K345" t="str">
        <f t="shared" si="27"/>
        <v xml:space="preserve">, </v>
      </c>
      <c r="L345">
        <f t="shared" si="29"/>
        <v>10</v>
      </c>
      <c r="M345">
        <f t="shared" si="30"/>
        <v>10</v>
      </c>
      <c r="N345" t="str">
        <f t="shared" si="31"/>
        <v xml:space="preserve"> months</v>
      </c>
      <c r="O345" s="40" t="str">
        <f t="shared" si="32"/>
        <v>5 years, 10 months</v>
      </c>
    </row>
    <row r="346" spans="8:15" x14ac:dyDescent="0.25">
      <c r="H346" s="38">
        <v>303</v>
      </c>
      <c r="I346">
        <f t="shared" si="28"/>
        <v>5</v>
      </c>
      <c r="J346" t="str">
        <f t="shared" si="26"/>
        <v xml:space="preserve"> years</v>
      </c>
      <c r="K346" t="str">
        <f t="shared" si="27"/>
        <v xml:space="preserve">, </v>
      </c>
      <c r="L346">
        <f t="shared" si="29"/>
        <v>10</v>
      </c>
      <c r="M346">
        <f t="shared" si="30"/>
        <v>10</v>
      </c>
      <c r="N346" t="str">
        <f t="shared" si="31"/>
        <v xml:space="preserve"> months</v>
      </c>
      <c r="O346" s="40" t="str">
        <f t="shared" si="32"/>
        <v>5 years, 10 months</v>
      </c>
    </row>
    <row r="347" spans="8:15" x14ac:dyDescent="0.25">
      <c r="H347" s="38">
        <v>304</v>
      </c>
      <c r="I347">
        <f t="shared" si="28"/>
        <v>5</v>
      </c>
      <c r="J347" t="str">
        <f t="shared" si="26"/>
        <v xml:space="preserve"> years</v>
      </c>
      <c r="K347" t="str">
        <f t="shared" si="27"/>
        <v xml:space="preserve">, </v>
      </c>
      <c r="L347">
        <f t="shared" si="29"/>
        <v>11</v>
      </c>
      <c r="M347">
        <f t="shared" si="30"/>
        <v>11</v>
      </c>
      <c r="N347" t="str">
        <f t="shared" si="31"/>
        <v xml:space="preserve"> months</v>
      </c>
      <c r="O347" s="40" t="str">
        <f t="shared" si="32"/>
        <v>5 years, 11 months</v>
      </c>
    </row>
    <row r="348" spans="8:15" x14ac:dyDescent="0.25">
      <c r="H348" s="38">
        <v>305</v>
      </c>
      <c r="I348">
        <f t="shared" si="28"/>
        <v>5</v>
      </c>
      <c r="J348" t="str">
        <f t="shared" ref="J348:J411" si="33">IF(I348=1," year"," years")</f>
        <v xml:space="preserve"> years</v>
      </c>
      <c r="K348" t="str">
        <f t="shared" ref="K348:K411" si="34">IF(OR(L348=12,L348=0),"",", ")</f>
        <v xml:space="preserve">, </v>
      </c>
      <c r="L348">
        <f t="shared" si="29"/>
        <v>11</v>
      </c>
      <c r="M348">
        <f t="shared" si="30"/>
        <v>11</v>
      </c>
      <c r="N348" t="str">
        <f t="shared" si="31"/>
        <v xml:space="preserve"> months</v>
      </c>
      <c r="O348" s="40" t="str">
        <f t="shared" si="32"/>
        <v>5 years, 11 months</v>
      </c>
    </row>
    <row r="349" spans="8:15" x14ac:dyDescent="0.25">
      <c r="H349" s="38">
        <v>306</v>
      </c>
      <c r="I349">
        <f t="shared" si="28"/>
        <v>5</v>
      </c>
      <c r="J349" t="str">
        <f t="shared" si="33"/>
        <v xml:space="preserve"> years</v>
      </c>
      <c r="K349" t="str">
        <f t="shared" si="34"/>
        <v xml:space="preserve">, </v>
      </c>
      <c r="L349">
        <f t="shared" si="29"/>
        <v>11</v>
      </c>
      <c r="M349">
        <f t="shared" si="30"/>
        <v>11</v>
      </c>
      <c r="N349" t="str">
        <f t="shared" si="31"/>
        <v xml:space="preserve"> months</v>
      </c>
      <c r="O349" s="40" t="str">
        <f t="shared" si="32"/>
        <v>5 years, 11 months</v>
      </c>
    </row>
    <row r="350" spans="8:15" x14ac:dyDescent="0.25">
      <c r="H350" s="38">
        <v>307</v>
      </c>
      <c r="I350">
        <f t="shared" si="28"/>
        <v>5</v>
      </c>
      <c r="J350" t="str">
        <f t="shared" si="33"/>
        <v xml:space="preserve"> years</v>
      </c>
      <c r="K350" t="str">
        <f t="shared" si="34"/>
        <v xml:space="preserve">, </v>
      </c>
      <c r="L350">
        <f t="shared" si="29"/>
        <v>11</v>
      </c>
      <c r="M350">
        <f t="shared" si="30"/>
        <v>11</v>
      </c>
      <c r="N350" t="str">
        <f t="shared" si="31"/>
        <v xml:space="preserve"> months</v>
      </c>
      <c r="O350" s="40" t="str">
        <f t="shared" si="32"/>
        <v>5 years, 11 months</v>
      </c>
    </row>
    <row r="351" spans="8:15" x14ac:dyDescent="0.25">
      <c r="H351" s="38">
        <v>308</v>
      </c>
      <c r="I351">
        <f t="shared" si="28"/>
        <v>6</v>
      </c>
      <c r="J351" t="str">
        <f t="shared" si="33"/>
        <v xml:space="preserve"> years</v>
      </c>
      <c r="K351" t="str">
        <f t="shared" si="34"/>
        <v/>
      </c>
      <c r="L351">
        <f t="shared" si="29"/>
        <v>12</v>
      </c>
      <c r="M351" t="str">
        <f t="shared" si="30"/>
        <v/>
      </c>
      <c r="N351" t="str">
        <f t="shared" si="31"/>
        <v/>
      </c>
      <c r="O351" s="40" t="str">
        <f t="shared" si="32"/>
        <v>6 years</v>
      </c>
    </row>
    <row r="352" spans="8:15" x14ac:dyDescent="0.25">
      <c r="H352" s="38">
        <v>309</v>
      </c>
      <c r="I352">
        <f t="shared" ref="I352:I415" si="35">IF(INT(H352/52)=0,"",INT(H352/52))+IF(L352=12,1,0)</f>
        <v>6</v>
      </c>
      <c r="J352" t="str">
        <f t="shared" si="33"/>
        <v xml:space="preserve"> years</v>
      </c>
      <c r="K352" t="str">
        <f t="shared" si="34"/>
        <v/>
      </c>
      <c r="L352">
        <f t="shared" si="29"/>
        <v>12</v>
      </c>
      <c r="M352" t="str">
        <f t="shared" si="30"/>
        <v/>
      </c>
      <c r="N352" t="str">
        <f t="shared" si="31"/>
        <v/>
      </c>
      <c r="O352" s="40" t="str">
        <f t="shared" si="32"/>
        <v>6 years</v>
      </c>
    </row>
    <row r="353" spans="8:15" x14ac:dyDescent="0.25">
      <c r="H353" s="38">
        <v>310</v>
      </c>
      <c r="I353">
        <f t="shared" si="35"/>
        <v>6</v>
      </c>
      <c r="J353" t="str">
        <f t="shared" si="33"/>
        <v xml:space="preserve"> years</v>
      </c>
      <c r="K353" t="str">
        <f t="shared" si="34"/>
        <v/>
      </c>
      <c r="L353">
        <f t="shared" si="29"/>
        <v>12</v>
      </c>
      <c r="M353" t="str">
        <f t="shared" si="30"/>
        <v/>
      </c>
      <c r="N353" t="str">
        <f t="shared" si="31"/>
        <v/>
      </c>
      <c r="O353" s="40" t="str">
        <f t="shared" si="32"/>
        <v>6 years</v>
      </c>
    </row>
    <row r="354" spans="8:15" x14ac:dyDescent="0.25">
      <c r="H354" s="38">
        <v>311</v>
      </c>
      <c r="I354">
        <f t="shared" si="35"/>
        <v>6</v>
      </c>
      <c r="J354" t="str">
        <f t="shared" si="33"/>
        <v xml:space="preserve"> years</v>
      </c>
      <c r="K354" t="str">
        <f t="shared" si="34"/>
        <v/>
      </c>
      <c r="L354">
        <f t="shared" si="29"/>
        <v>12</v>
      </c>
      <c r="M354" t="str">
        <f t="shared" si="30"/>
        <v/>
      </c>
      <c r="N354" t="str">
        <f t="shared" si="31"/>
        <v/>
      </c>
      <c r="O354" s="40" t="str">
        <f t="shared" si="32"/>
        <v>6 years</v>
      </c>
    </row>
    <row r="355" spans="8:15" x14ac:dyDescent="0.25">
      <c r="H355" s="38">
        <v>312</v>
      </c>
      <c r="I355">
        <f t="shared" si="35"/>
        <v>6</v>
      </c>
      <c r="J355" t="str">
        <f t="shared" si="33"/>
        <v xml:space="preserve"> years</v>
      </c>
      <c r="K355" t="str">
        <f t="shared" si="34"/>
        <v/>
      </c>
      <c r="L355">
        <f t="shared" si="29"/>
        <v>0</v>
      </c>
      <c r="M355" t="str">
        <f t="shared" si="30"/>
        <v/>
      </c>
      <c r="N355" t="str">
        <f t="shared" si="31"/>
        <v/>
      </c>
      <c r="O355" s="40" t="str">
        <f t="shared" si="32"/>
        <v>6 years</v>
      </c>
    </row>
    <row r="356" spans="8:15" x14ac:dyDescent="0.25">
      <c r="H356" s="38">
        <v>313</v>
      </c>
      <c r="I356">
        <f t="shared" si="35"/>
        <v>6</v>
      </c>
      <c r="J356" t="str">
        <f t="shared" si="33"/>
        <v xml:space="preserve"> years</v>
      </c>
      <c r="K356" t="str">
        <f t="shared" si="34"/>
        <v xml:space="preserve">, </v>
      </c>
      <c r="L356">
        <f t="shared" si="29"/>
        <v>1</v>
      </c>
      <c r="M356">
        <f t="shared" si="30"/>
        <v>1</v>
      </c>
      <c r="N356" t="str">
        <f t="shared" si="31"/>
        <v xml:space="preserve"> month</v>
      </c>
      <c r="O356" s="40" t="str">
        <f t="shared" si="32"/>
        <v>6 years, 1 month</v>
      </c>
    </row>
    <row r="357" spans="8:15" x14ac:dyDescent="0.25">
      <c r="H357" s="38">
        <v>314</v>
      </c>
      <c r="I357">
        <f t="shared" si="35"/>
        <v>6</v>
      </c>
      <c r="J357" t="str">
        <f t="shared" si="33"/>
        <v xml:space="preserve"> years</v>
      </c>
      <c r="K357" t="str">
        <f t="shared" si="34"/>
        <v xml:space="preserve">, </v>
      </c>
      <c r="L357">
        <f t="shared" si="29"/>
        <v>1</v>
      </c>
      <c r="M357">
        <f t="shared" si="30"/>
        <v>1</v>
      </c>
      <c r="N357" t="str">
        <f t="shared" si="31"/>
        <v xml:space="preserve"> month</v>
      </c>
      <c r="O357" s="40" t="str">
        <f t="shared" si="32"/>
        <v>6 years, 1 month</v>
      </c>
    </row>
    <row r="358" spans="8:15" x14ac:dyDescent="0.25">
      <c r="H358" s="38">
        <v>315</v>
      </c>
      <c r="I358">
        <f t="shared" si="35"/>
        <v>6</v>
      </c>
      <c r="J358" t="str">
        <f t="shared" si="33"/>
        <v xml:space="preserve"> years</v>
      </c>
      <c r="K358" t="str">
        <f t="shared" si="34"/>
        <v xml:space="preserve">, </v>
      </c>
      <c r="L358">
        <f t="shared" si="29"/>
        <v>1</v>
      </c>
      <c r="M358">
        <f t="shared" si="30"/>
        <v>1</v>
      </c>
      <c r="N358" t="str">
        <f t="shared" si="31"/>
        <v xml:space="preserve"> month</v>
      </c>
      <c r="O358" s="40" t="str">
        <f t="shared" si="32"/>
        <v>6 years, 1 month</v>
      </c>
    </row>
    <row r="359" spans="8:15" x14ac:dyDescent="0.25">
      <c r="H359" s="38">
        <v>316</v>
      </c>
      <c r="I359">
        <f t="shared" si="35"/>
        <v>6</v>
      </c>
      <c r="J359" t="str">
        <f t="shared" si="33"/>
        <v xml:space="preserve"> years</v>
      </c>
      <c r="K359" t="str">
        <f t="shared" si="34"/>
        <v xml:space="preserve">, </v>
      </c>
      <c r="L359">
        <f t="shared" si="29"/>
        <v>1</v>
      </c>
      <c r="M359">
        <f t="shared" si="30"/>
        <v>1</v>
      </c>
      <c r="N359" t="str">
        <f t="shared" si="31"/>
        <v xml:space="preserve"> month</v>
      </c>
      <c r="O359" s="40" t="str">
        <f t="shared" si="32"/>
        <v>6 years, 1 month</v>
      </c>
    </row>
    <row r="360" spans="8:15" x14ac:dyDescent="0.25">
      <c r="H360" s="38">
        <v>317</v>
      </c>
      <c r="I360">
        <f t="shared" si="35"/>
        <v>6</v>
      </c>
      <c r="J360" t="str">
        <f t="shared" si="33"/>
        <v xml:space="preserve"> years</v>
      </c>
      <c r="K360" t="str">
        <f t="shared" si="34"/>
        <v xml:space="preserve">, </v>
      </c>
      <c r="L360">
        <f t="shared" si="29"/>
        <v>2</v>
      </c>
      <c r="M360">
        <f t="shared" si="30"/>
        <v>2</v>
      </c>
      <c r="N360" t="str">
        <f t="shared" si="31"/>
        <v xml:space="preserve"> months</v>
      </c>
      <c r="O360" s="40" t="str">
        <f t="shared" si="32"/>
        <v>6 years, 2 months</v>
      </c>
    </row>
    <row r="361" spans="8:15" x14ac:dyDescent="0.25">
      <c r="H361" s="38">
        <v>318</v>
      </c>
      <c r="I361">
        <f t="shared" si="35"/>
        <v>6</v>
      </c>
      <c r="J361" t="str">
        <f t="shared" si="33"/>
        <v xml:space="preserve"> years</v>
      </c>
      <c r="K361" t="str">
        <f t="shared" si="34"/>
        <v xml:space="preserve">, </v>
      </c>
      <c r="L361">
        <f t="shared" si="29"/>
        <v>2</v>
      </c>
      <c r="M361">
        <f t="shared" si="30"/>
        <v>2</v>
      </c>
      <c r="N361" t="str">
        <f t="shared" si="31"/>
        <v xml:space="preserve"> months</v>
      </c>
      <c r="O361" s="40" t="str">
        <f t="shared" si="32"/>
        <v>6 years, 2 months</v>
      </c>
    </row>
    <row r="362" spans="8:15" x14ac:dyDescent="0.25">
      <c r="H362" s="38">
        <v>319</v>
      </c>
      <c r="I362">
        <f t="shared" si="35"/>
        <v>6</v>
      </c>
      <c r="J362" t="str">
        <f t="shared" si="33"/>
        <v xml:space="preserve"> years</v>
      </c>
      <c r="K362" t="str">
        <f t="shared" si="34"/>
        <v xml:space="preserve">, </v>
      </c>
      <c r="L362">
        <f t="shared" si="29"/>
        <v>2</v>
      </c>
      <c r="M362">
        <f t="shared" si="30"/>
        <v>2</v>
      </c>
      <c r="N362" t="str">
        <f t="shared" si="31"/>
        <v xml:space="preserve"> months</v>
      </c>
      <c r="O362" s="40" t="str">
        <f t="shared" si="32"/>
        <v>6 years, 2 months</v>
      </c>
    </row>
    <row r="363" spans="8:15" x14ac:dyDescent="0.25">
      <c r="H363" s="38">
        <v>320</v>
      </c>
      <c r="I363">
        <f t="shared" si="35"/>
        <v>6</v>
      </c>
      <c r="J363" t="str">
        <f t="shared" si="33"/>
        <v xml:space="preserve"> years</v>
      </c>
      <c r="K363" t="str">
        <f t="shared" si="34"/>
        <v xml:space="preserve">, </v>
      </c>
      <c r="L363">
        <f t="shared" si="29"/>
        <v>2</v>
      </c>
      <c r="M363">
        <f t="shared" si="30"/>
        <v>2</v>
      </c>
      <c r="N363" t="str">
        <f t="shared" si="31"/>
        <v xml:space="preserve"> months</v>
      </c>
      <c r="O363" s="40" t="str">
        <f t="shared" si="32"/>
        <v>6 years, 2 months</v>
      </c>
    </row>
    <row r="364" spans="8:15" x14ac:dyDescent="0.25">
      <c r="H364" s="38">
        <v>321</v>
      </c>
      <c r="I364">
        <f t="shared" si="35"/>
        <v>6</v>
      </c>
      <c r="J364" t="str">
        <f t="shared" si="33"/>
        <v xml:space="preserve"> years</v>
      </c>
      <c r="K364" t="str">
        <f t="shared" si="34"/>
        <v xml:space="preserve">, </v>
      </c>
      <c r="L364">
        <f t="shared" si="29"/>
        <v>3</v>
      </c>
      <c r="M364">
        <f t="shared" si="30"/>
        <v>3</v>
      </c>
      <c r="N364" t="str">
        <f t="shared" si="31"/>
        <v xml:space="preserve"> months</v>
      </c>
      <c r="O364" s="40" t="str">
        <f t="shared" si="32"/>
        <v>6 years, 3 months</v>
      </c>
    </row>
    <row r="365" spans="8:15" x14ac:dyDescent="0.25">
      <c r="H365" s="38">
        <v>322</v>
      </c>
      <c r="I365">
        <f t="shared" si="35"/>
        <v>6</v>
      </c>
      <c r="J365" t="str">
        <f t="shared" si="33"/>
        <v xml:space="preserve"> years</v>
      </c>
      <c r="K365" t="str">
        <f t="shared" si="34"/>
        <v xml:space="preserve">, </v>
      </c>
      <c r="L365">
        <f t="shared" ref="L365:L428" si="36">IF((H365/52*12-INT(H365/52*12))=0,(H365/52-INT(H365/52))*12,INT((H365/52-INT(H365/52))*12)+1)</f>
        <v>3</v>
      </c>
      <c r="M365">
        <f t="shared" ref="M365:M428" si="37">IF(OR(L365=0,L365=12),"",L365)</f>
        <v>3</v>
      </c>
      <c r="N365" t="str">
        <f t="shared" ref="N365:N428" si="38">IF(L365=1," month",IF(OR(L365=0,L365=12),""," months"))</f>
        <v xml:space="preserve"> months</v>
      </c>
      <c r="O365" s="40" t="str">
        <f t="shared" ref="O365:O428" si="39">CONCATENATE(I365&amp;J365&amp;K365&amp;M365&amp;N365)</f>
        <v>6 years, 3 months</v>
      </c>
    </row>
    <row r="366" spans="8:15" x14ac:dyDescent="0.25">
      <c r="H366" s="38">
        <v>323</v>
      </c>
      <c r="I366">
        <f t="shared" si="35"/>
        <v>6</v>
      </c>
      <c r="J366" t="str">
        <f t="shared" si="33"/>
        <v xml:space="preserve"> years</v>
      </c>
      <c r="K366" t="str">
        <f t="shared" si="34"/>
        <v xml:space="preserve">, </v>
      </c>
      <c r="L366">
        <f t="shared" si="36"/>
        <v>3</v>
      </c>
      <c r="M366">
        <f t="shared" si="37"/>
        <v>3</v>
      </c>
      <c r="N366" t="str">
        <f t="shared" si="38"/>
        <v xml:space="preserve"> months</v>
      </c>
      <c r="O366" s="40" t="str">
        <f t="shared" si="39"/>
        <v>6 years, 3 months</v>
      </c>
    </row>
    <row r="367" spans="8:15" x14ac:dyDescent="0.25">
      <c r="H367" s="38">
        <v>324</v>
      </c>
      <c r="I367">
        <f t="shared" si="35"/>
        <v>6</v>
      </c>
      <c r="J367" t="str">
        <f t="shared" si="33"/>
        <v xml:space="preserve"> years</v>
      </c>
      <c r="K367" t="str">
        <f t="shared" si="34"/>
        <v xml:space="preserve">, </v>
      </c>
      <c r="L367">
        <f t="shared" si="36"/>
        <v>3</v>
      </c>
      <c r="M367">
        <f t="shared" si="37"/>
        <v>3</v>
      </c>
      <c r="N367" t="str">
        <f t="shared" si="38"/>
        <v xml:space="preserve"> months</v>
      </c>
      <c r="O367" s="40" t="str">
        <f t="shared" si="39"/>
        <v>6 years, 3 months</v>
      </c>
    </row>
    <row r="368" spans="8:15" x14ac:dyDescent="0.25">
      <c r="H368" s="38">
        <v>325</v>
      </c>
      <c r="I368">
        <f t="shared" si="35"/>
        <v>6</v>
      </c>
      <c r="J368" t="str">
        <f t="shared" si="33"/>
        <v xml:space="preserve"> years</v>
      </c>
      <c r="K368" t="str">
        <f t="shared" si="34"/>
        <v xml:space="preserve">, </v>
      </c>
      <c r="L368">
        <f t="shared" si="36"/>
        <v>3</v>
      </c>
      <c r="M368">
        <f t="shared" si="37"/>
        <v>3</v>
      </c>
      <c r="N368" t="str">
        <f t="shared" si="38"/>
        <v xml:space="preserve"> months</v>
      </c>
      <c r="O368" s="40" t="str">
        <f t="shared" si="39"/>
        <v>6 years, 3 months</v>
      </c>
    </row>
    <row r="369" spans="8:15" x14ac:dyDescent="0.25">
      <c r="H369" s="38">
        <v>326</v>
      </c>
      <c r="I369">
        <f t="shared" si="35"/>
        <v>6</v>
      </c>
      <c r="J369" t="str">
        <f t="shared" si="33"/>
        <v xml:space="preserve"> years</v>
      </c>
      <c r="K369" t="str">
        <f t="shared" si="34"/>
        <v xml:space="preserve">, </v>
      </c>
      <c r="L369">
        <f t="shared" si="36"/>
        <v>4</v>
      </c>
      <c r="M369">
        <f t="shared" si="37"/>
        <v>4</v>
      </c>
      <c r="N369" t="str">
        <f t="shared" si="38"/>
        <v xml:space="preserve"> months</v>
      </c>
      <c r="O369" s="40" t="str">
        <f t="shared" si="39"/>
        <v>6 years, 4 months</v>
      </c>
    </row>
    <row r="370" spans="8:15" x14ac:dyDescent="0.25">
      <c r="H370" s="38">
        <v>327</v>
      </c>
      <c r="I370">
        <f t="shared" si="35"/>
        <v>6</v>
      </c>
      <c r="J370" t="str">
        <f t="shared" si="33"/>
        <v xml:space="preserve"> years</v>
      </c>
      <c r="K370" t="str">
        <f t="shared" si="34"/>
        <v xml:space="preserve">, </v>
      </c>
      <c r="L370">
        <f t="shared" si="36"/>
        <v>4</v>
      </c>
      <c r="M370">
        <f t="shared" si="37"/>
        <v>4</v>
      </c>
      <c r="N370" t="str">
        <f t="shared" si="38"/>
        <v xml:space="preserve"> months</v>
      </c>
      <c r="O370" s="40" t="str">
        <f t="shared" si="39"/>
        <v>6 years, 4 months</v>
      </c>
    </row>
    <row r="371" spans="8:15" x14ac:dyDescent="0.25">
      <c r="H371" s="38">
        <v>328</v>
      </c>
      <c r="I371">
        <f t="shared" si="35"/>
        <v>6</v>
      </c>
      <c r="J371" t="str">
        <f t="shared" si="33"/>
        <v xml:space="preserve"> years</v>
      </c>
      <c r="K371" t="str">
        <f t="shared" si="34"/>
        <v xml:space="preserve">, </v>
      </c>
      <c r="L371">
        <f t="shared" si="36"/>
        <v>4</v>
      </c>
      <c r="M371">
        <f t="shared" si="37"/>
        <v>4</v>
      </c>
      <c r="N371" t="str">
        <f t="shared" si="38"/>
        <v xml:space="preserve"> months</v>
      </c>
      <c r="O371" s="40" t="str">
        <f t="shared" si="39"/>
        <v>6 years, 4 months</v>
      </c>
    </row>
    <row r="372" spans="8:15" x14ac:dyDescent="0.25">
      <c r="H372" s="38">
        <v>329</v>
      </c>
      <c r="I372">
        <f t="shared" si="35"/>
        <v>6</v>
      </c>
      <c r="J372" t="str">
        <f t="shared" si="33"/>
        <v xml:space="preserve"> years</v>
      </c>
      <c r="K372" t="str">
        <f t="shared" si="34"/>
        <v xml:space="preserve">, </v>
      </c>
      <c r="L372">
        <f t="shared" si="36"/>
        <v>4</v>
      </c>
      <c r="M372">
        <f t="shared" si="37"/>
        <v>4</v>
      </c>
      <c r="N372" t="str">
        <f t="shared" si="38"/>
        <v xml:space="preserve"> months</v>
      </c>
      <c r="O372" s="40" t="str">
        <f t="shared" si="39"/>
        <v>6 years, 4 months</v>
      </c>
    </row>
    <row r="373" spans="8:15" x14ac:dyDescent="0.25">
      <c r="H373" s="38">
        <v>330</v>
      </c>
      <c r="I373">
        <f t="shared" si="35"/>
        <v>6</v>
      </c>
      <c r="J373" t="str">
        <f t="shared" si="33"/>
        <v xml:space="preserve"> years</v>
      </c>
      <c r="K373" t="str">
        <f t="shared" si="34"/>
        <v xml:space="preserve">, </v>
      </c>
      <c r="L373">
        <f t="shared" si="36"/>
        <v>5</v>
      </c>
      <c r="M373">
        <f t="shared" si="37"/>
        <v>5</v>
      </c>
      <c r="N373" t="str">
        <f t="shared" si="38"/>
        <v xml:space="preserve"> months</v>
      </c>
      <c r="O373" s="40" t="str">
        <f t="shared" si="39"/>
        <v>6 years, 5 months</v>
      </c>
    </row>
    <row r="374" spans="8:15" x14ac:dyDescent="0.25">
      <c r="H374" s="38">
        <v>331</v>
      </c>
      <c r="I374">
        <f t="shared" si="35"/>
        <v>6</v>
      </c>
      <c r="J374" t="str">
        <f t="shared" si="33"/>
        <v xml:space="preserve"> years</v>
      </c>
      <c r="K374" t="str">
        <f t="shared" si="34"/>
        <v xml:space="preserve">, </v>
      </c>
      <c r="L374">
        <f t="shared" si="36"/>
        <v>5</v>
      </c>
      <c r="M374">
        <f t="shared" si="37"/>
        <v>5</v>
      </c>
      <c r="N374" t="str">
        <f t="shared" si="38"/>
        <v xml:space="preserve"> months</v>
      </c>
      <c r="O374" s="40" t="str">
        <f t="shared" si="39"/>
        <v>6 years, 5 months</v>
      </c>
    </row>
    <row r="375" spans="8:15" x14ac:dyDescent="0.25">
      <c r="H375" s="38">
        <v>332</v>
      </c>
      <c r="I375">
        <f t="shared" si="35"/>
        <v>6</v>
      </c>
      <c r="J375" t="str">
        <f t="shared" si="33"/>
        <v xml:space="preserve"> years</v>
      </c>
      <c r="K375" t="str">
        <f t="shared" si="34"/>
        <v xml:space="preserve">, </v>
      </c>
      <c r="L375">
        <f t="shared" si="36"/>
        <v>5</v>
      </c>
      <c r="M375">
        <f t="shared" si="37"/>
        <v>5</v>
      </c>
      <c r="N375" t="str">
        <f t="shared" si="38"/>
        <v xml:space="preserve"> months</v>
      </c>
      <c r="O375" s="40" t="str">
        <f t="shared" si="39"/>
        <v>6 years, 5 months</v>
      </c>
    </row>
    <row r="376" spans="8:15" x14ac:dyDescent="0.25">
      <c r="H376" s="38">
        <v>333</v>
      </c>
      <c r="I376">
        <f t="shared" si="35"/>
        <v>6</v>
      </c>
      <c r="J376" t="str">
        <f t="shared" si="33"/>
        <v xml:space="preserve"> years</v>
      </c>
      <c r="K376" t="str">
        <f t="shared" si="34"/>
        <v xml:space="preserve">, </v>
      </c>
      <c r="L376">
        <f t="shared" si="36"/>
        <v>5</v>
      </c>
      <c r="M376">
        <f t="shared" si="37"/>
        <v>5</v>
      </c>
      <c r="N376" t="str">
        <f t="shared" si="38"/>
        <v xml:space="preserve"> months</v>
      </c>
      <c r="O376" s="40" t="str">
        <f t="shared" si="39"/>
        <v>6 years, 5 months</v>
      </c>
    </row>
    <row r="377" spans="8:15" x14ac:dyDescent="0.25">
      <c r="H377" s="38">
        <v>334</v>
      </c>
      <c r="I377">
        <f t="shared" si="35"/>
        <v>6</v>
      </c>
      <c r="J377" t="str">
        <f t="shared" si="33"/>
        <v xml:space="preserve"> years</v>
      </c>
      <c r="K377" t="str">
        <f t="shared" si="34"/>
        <v xml:space="preserve">, </v>
      </c>
      <c r="L377">
        <f t="shared" si="36"/>
        <v>6</v>
      </c>
      <c r="M377">
        <f t="shared" si="37"/>
        <v>6</v>
      </c>
      <c r="N377" t="str">
        <f t="shared" si="38"/>
        <v xml:space="preserve"> months</v>
      </c>
      <c r="O377" s="40" t="str">
        <f t="shared" si="39"/>
        <v>6 years, 6 months</v>
      </c>
    </row>
    <row r="378" spans="8:15" x14ac:dyDescent="0.25">
      <c r="H378" s="38">
        <v>335</v>
      </c>
      <c r="I378">
        <f t="shared" si="35"/>
        <v>6</v>
      </c>
      <c r="J378" t="str">
        <f t="shared" si="33"/>
        <v xml:space="preserve"> years</v>
      </c>
      <c r="K378" t="str">
        <f t="shared" si="34"/>
        <v xml:space="preserve">, </v>
      </c>
      <c r="L378">
        <f t="shared" si="36"/>
        <v>6</v>
      </c>
      <c r="M378">
        <f t="shared" si="37"/>
        <v>6</v>
      </c>
      <c r="N378" t="str">
        <f t="shared" si="38"/>
        <v xml:space="preserve"> months</v>
      </c>
      <c r="O378" s="40" t="str">
        <f t="shared" si="39"/>
        <v>6 years, 6 months</v>
      </c>
    </row>
    <row r="379" spans="8:15" x14ac:dyDescent="0.25">
      <c r="H379" s="38">
        <v>336</v>
      </c>
      <c r="I379">
        <f t="shared" si="35"/>
        <v>6</v>
      </c>
      <c r="J379" t="str">
        <f t="shared" si="33"/>
        <v xml:space="preserve"> years</v>
      </c>
      <c r="K379" t="str">
        <f t="shared" si="34"/>
        <v xml:space="preserve">, </v>
      </c>
      <c r="L379">
        <f t="shared" si="36"/>
        <v>6</v>
      </c>
      <c r="M379">
        <f t="shared" si="37"/>
        <v>6</v>
      </c>
      <c r="N379" t="str">
        <f t="shared" si="38"/>
        <v xml:space="preserve"> months</v>
      </c>
      <c r="O379" s="40" t="str">
        <f t="shared" si="39"/>
        <v>6 years, 6 months</v>
      </c>
    </row>
    <row r="380" spans="8:15" x14ac:dyDescent="0.25">
      <c r="H380" s="38">
        <v>337</v>
      </c>
      <c r="I380">
        <f t="shared" si="35"/>
        <v>6</v>
      </c>
      <c r="J380" t="str">
        <f t="shared" si="33"/>
        <v xml:space="preserve"> years</v>
      </c>
      <c r="K380" t="str">
        <f t="shared" si="34"/>
        <v xml:space="preserve">, </v>
      </c>
      <c r="L380">
        <f t="shared" si="36"/>
        <v>6</v>
      </c>
      <c r="M380">
        <f t="shared" si="37"/>
        <v>6</v>
      </c>
      <c r="N380" t="str">
        <f t="shared" si="38"/>
        <v xml:space="preserve"> months</v>
      </c>
      <c r="O380" s="40" t="str">
        <f t="shared" si="39"/>
        <v>6 years, 6 months</v>
      </c>
    </row>
    <row r="381" spans="8:15" x14ac:dyDescent="0.25">
      <c r="H381" s="38">
        <v>338</v>
      </c>
      <c r="I381">
        <f t="shared" si="35"/>
        <v>6</v>
      </c>
      <c r="J381" t="str">
        <f t="shared" si="33"/>
        <v xml:space="preserve"> years</v>
      </c>
      <c r="K381" t="str">
        <f t="shared" si="34"/>
        <v xml:space="preserve">, </v>
      </c>
      <c r="L381">
        <f t="shared" si="36"/>
        <v>6</v>
      </c>
      <c r="M381">
        <f t="shared" si="37"/>
        <v>6</v>
      </c>
      <c r="N381" t="str">
        <f t="shared" si="38"/>
        <v xml:space="preserve"> months</v>
      </c>
      <c r="O381" s="40" t="str">
        <f t="shared" si="39"/>
        <v>6 years, 6 months</v>
      </c>
    </row>
    <row r="382" spans="8:15" x14ac:dyDescent="0.25">
      <c r="H382" s="38">
        <v>339</v>
      </c>
      <c r="I382">
        <f t="shared" si="35"/>
        <v>6</v>
      </c>
      <c r="J382" t="str">
        <f t="shared" si="33"/>
        <v xml:space="preserve"> years</v>
      </c>
      <c r="K382" t="str">
        <f t="shared" si="34"/>
        <v xml:space="preserve">, </v>
      </c>
      <c r="L382">
        <f t="shared" si="36"/>
        <v>7</v>
      </c>
      <c r="M382">
        <f t="shared" si="37"/>
        <v>7</v>
      </c>
      <c r="N382" t="str">
        <f t="shared" si="38"/>
        <v xml:space="preserve"> months</v>
      </c>
      <c r="O382" s="40" t="str">
        <f t="shared" si="39"/>
        <v>6 years, 7 months</v>
      </c>
    </row>
    <row r="383" spans="8:15" x14ac:dyDescent="0.25">
      <c r="H383" s="38">
        <v>340</v>
      </c>
      <c r="I383">
        <f t="shared" si="35"/>
        <v>6</v>
      </c>
      <c r="J383" t="str">
        <f t="shared" si="33"/>
        <v xml:space="preserve"> years</v>
      </c>
      <c r="K383" t="str">
        <f t="shared" si="34"/>
        <v xml:space="preserve">, </v>
      </c>
      <c r="L383">
        <f t="shared" si="36"/>
        <v>7</v>
      </c>
      <c r="M383">
        <f t="shared" si="37"/>
        <v>7</v>
      </c>
      <c r="N383" t="str">
        <f t="shared" si="38"/>
        <v xml:space="preserve"> months</v>
      </c>
      <c r="O383" s="40" t="str">
        <f t="shared" si="39"/>
        <v>6 years, 7 months</v>
      </c>
    </row>
    <row r="384" spans="8:15" x14ac:dyDescent="0.25">
      <c r="H384" s="38">
        <v>341</v>
      </c>
      <c r="I384">
        <f t="shared" si="35"/>
        <v>6</v>
      </c>
      <c r="J384" t="str">
        <f t="shared" si="33"/>
        <v xml:space="preserve"> years</v>
      </c>
      <c r="K384" t="str">
        <f t="shared" si="34"/>
        <v xml:space="preserve">, </v>
      </c>
      <c r="L384">
        <f t="shared" si="36"/>
        <v>7</v>
      </c>
      <c r="M384">
        <f t="shared" si="37"/>
        <v>7</v>
      </c>
      <c r="N384" t="str">
        <f t="shared" si="38"/>
        <v xml:space="preserve"> months</v>
      </c>
      <c r="O384" s="40" t="str">
        <f t="shared" si="39"/>
        <v>6 years, 7 months</v>
      </c>
    </row>
    <row r="385" spans="8:15" x14ac:dyDescent="0.25">
      <c r="H385" s="38">
        <v>342</v>
      </c>
      <c r="I385">
        <f t="shared" si="35"/>
        <v>6</v>
      </c>
      <c r="J385" t="str">
        <f t="shared" si="33"/>
        <v xml:space="preserve"> years</v>
      </c>
      <c r="K385" t="str">
        <f t="shared" si="34"/>
        <v xml:space="preserve">, </v>
      </c>
      <c r="L385">
        <f t="shared" si="36"/>
        <v>7</v>
      </c>
      <c r="M385">
        <f t="shared" si="37"/>
        <v>7</v>
      </c>
      <c r="N385" t="str">
        <f t="shared" si="38"/>
        <v xml:space="preserve"> months</v>
      </c>
      <c r="O385" s="40" t="str">
        <f t="shared" si="39"/>
        <v>6 years, 7 months</v>
      </c>
    </row>
    <row r="386" spans="8:15" x14ac:dyDescent="0.25">
      <c r="H386" s="38">
        <v>343</v>
      </c>
      <c r="I386">
        <f t="shared" si="35"/>
        <v>6</v>
      </c>
      <c r="J386" t="str">
        <f t="shared" si="33"/>
        <v xml:space="preserve"> years</v>
      </c>
      <c r="K386" t="str">
        <f t="shared" si="34"/>
        <v xml:space="preserve">, </v>
      </c>
      <c r="L386">
        <f t="shared" si="36"/>
        <v>8</v>
      </c>
      <c r="M386">
        <f t="shared" si="37"/>
        <v>8</v>
      </c>
      <c r="N386" t="str">
        <f t="shared" si="38"/>
        <v xml:space="preserve"> months</v>
      </c>
      <c r="O386" s="40" t="str">
        <f t="shared" si="39"/>
        <v>6 years, 8 months</v>
      </c>
    </row>
    <row r="387" spans="8:15" x14ac:dyDescent="0.25">
      <c r="H387" s="38">
        <v>344</v>
      </c>
      <c r="I387">
        <f t="shared" si="35"/>
        <v>6</v>
      </c>
      <c r="J387" t="str">
        <f t="shared" si="33"/>
        <v xml:space="preserve"> years</v>
      </c>
      <c r="K387" t="str">
        <f t="shared" si="34"/>
        <v xml:space="preserve">, </v>
      </c>
      <c r="L387">
        <f t="shared" si="36"/>
        <v>8</v>
      </c>
      <c r="M387">
        <f t="shared" si="37"/>
        <v>8</v>
      </c>
      <c r="N387" t="str">
        <f t="shared" si="38"/>
        <v xml:space="preserve"> months</v>
      </c>
      <c r="O387" s="40" t="str">
        <f t="shared" si="39"/>
        <v>6 years, 8 months</v>
      </c>
    </row>
    <row r="388" spans="8:15" x14ac:dyDescent="0.25">
      <c r="H388" s="38">
        <v>345</v>
      </c>
      <c r="I388">
        <f t="shared" si="35"/>
        <v>6</v>
      </c>
      <c r="J388" t="str">
        <f t="shared" si="33"/>
        <v xml:space="preserve"> years</v>
      </c>
      <c r="K388" t="str">
        <f t="shared" si="34"/>
        <v xml:space="preserve">, </v>
      </c>
      <c r="L388">
        <f t="shared" si="36"/>
        <v>8</v>
      </c>
      <c r="M388">
        <f t="shared" si="37"/>
        <v>8</v>
      </c>
      <c r="N388" t="str">
        <f t="shared" si="38"/>
        <v xml:space="preserve"> months</v>
      </c>
      <c r="O388" s="40" t="str">
        <f t="shared" si="39"/>
        <v>6 years, 8 months</v>
      </c>
    </row>
    <row r="389" spans="8:15" x14ac:dyDescent="0.25">
      <c r="H389" s="38">
        <v>346</v>
      </c>
      <c r="I389">
        <f t="shared" si="35"/>
        <v>6</v>
      </c>
      <c r="J389" t="str">
        <f t="shared" si="33"/>
        <v xml:space="preserve"> years</v>
      </c>
      <c r="K389" t="str">
        <f t="shared" si="34"/>
        <v xml:space="preserve">, </v>
      </c>
      <c r="L389">
        <f t="shared" si="36"/>
        <v>8</v>
      </c>
      <c r="M389">
        <f t="shared" si="37"/>
        <v>8</v>
      </c>
      <c r="N389" t="str">
        <f t="shared" si="38"/>
        <v xml:space="preserve"> months</v>
      </c>
      <c r="O389" s="40" t="str">
        <f t="shared" si="39"/>
        <v>6 years, 8 months</v>
      </c>
    </row>
    <row r="390" spans="8:15" x14ac:dyDescent="0.25">
      <c r="H390" s="38">
        <v>347</v>
      </c>
      <c r="I390">
        <f t="shared" si="35"/>
        <v>6</v>
      </c>
      <c r="J390" t="str">
        <f t="shared" si="33"/>
        <v xml:space="preserve"> years</v>
      </c>
      <c r="K390" t="str">
        <f t="shared" si="34"/>
        <v xml:space="preserve">, </v>
      </c>
      <c r="L390">
        <f t="shared" si="36"/>
        <v>9</v>
      </c>
      <c r="M390">
        <f t="shared" si="37"/>
        <v>9</v>
      </c>
      <c r="N390" t="str">
        <f t="shared" si="38"/>
        <v xml:space="preserve"> months</v>
      </c>
      <c r="O390" s="40" t="str">
        <f t="shared" si="39"/>
        <v>6 years, 9 months</v>
      </c>
    </row>
    <row r="391" spans="8:15" x14ac:dyDescent="0.25">
      <c r="H391" s="38">
        <v>348</v>
      </c>
      <c r="I391">
        <f t="shared" si="35"/>
        <v>6</v>
      </c>
      <c r="J391" t="str">
        <f t="shared" si="33"/>
        <v xml:space="preserve"> years</v>
      </c>
      <c r="K391" t="str">
        <f t="shared" si="34"/>
        <v xml:space="preserve">, </v>
      </c>
      <c r="L391">
        <f t="shared" si="36"/>
        <v>9</v>
      </c>
      <c r="M391">
        <f t="shared" si="37"/>
        <v>9</v>
      </c>
      <c r="N391" t="str">
        <f t="shared" si="38"/>
        <v xml:space="preserve"> months</v>
      </c>
      <c r="O391" s="40" t="str">
        <f t="shared" si="39"/>
        <v>6 years, 9 months</v>
      </c>
    </row>
    <row r="392" spans="8:15" x14ac:dyDescent="0.25">
      <c r="H392" s="38">
        <v>349</v>
      </c>
      <c r="I392">
        <f t="shared" si="35"/>
        <v>6</v>
      </c>
      <c r="J392" t="str">
        <f t="shared" si="33"/>
        <v xml:space="preserve"> years</v>
      </c>
      <c r="K392" t="str">
        <f t="shared" si="34"/>
        <v xml:space="preserve">, </v>
      </c>
      <c r="L392">
        <f t="shared" si="36"/>
        <v>9</v>
      </c>
      <c r="M392">
        <f t="shared" si="37"/>
        <v>9</v>
      </c>
      <c r="N392" t="str">
        <f t="shared" si="38"/>
        <v xml:space="preserve"> months</v>
      </c>
      <c r="O392" s="40" t="str">
        <f t="shared" si="39"/>
        <v>6 years, 9 months</v>
      </c>
    </row>
    <row r="393" spans="8:15" x14ac:dyDescent="0.25">
      <c r="H393" s="38">
        <v>350</v>
      </c>
      <c r="I393">
        <f t="shared" si="35"/>
        <v>6</v>
      </c>
      <c r="J393" t="str">
        <f t="shared" si="33"/>
        <v xml:space="preserve"> years</v>
      </c>
      <c r="K393" t="str">
        <f t="shared" si="34"/>
        <v xml:space="preserve">, </v>
      </c>
      <c r="L393">
        <f t="shared" si="36"/>
        <v>9</v>
      </c>
      <c r="M393">
        <f t="shared" si="37"/>
        <v>9</v>
      </c>
      <c r="N393" t="str">
        <f t="shared" si="38"/>
        <v xml:space="preserve"> months</v>
      </c>
      <c r="O393" s="40" t="str">
        <f t="shared" si="39"/>
        <v>6 years, 9 months</v>
      </c>
    </row>
    <row r="394" spans="8:15" x14ac:dyDescent="0.25">
      <c r="H394" s="38">
        <v>351</v>
      </c>
      <c r="I394">
        <f t="shared" si="35"/>
        <v>6</v>
      </c>
      <c r="J394" t="str">
        <f t="shared" si="33"/>
        <v xml:space="preserve"> years</v>
      </c>
      <c r="K394" t="str">
        <f t="shared" si="34"/>
        <v xml:space="preserve">, </v>
      </c>
      <c r="L394">
        <f t="shared" si="36"/>
        <v>9</v>
      </c>
      <c r="M394">
        <f t="shared" si="37"/>
        <v>9</v>
      </c>
      <c r="N394" t="str">
        <f t="shared" si="38"/>
        <v xml:space="preserve"> months</v>
      </c>
      <c r="O394" s="40" t="str">
        <f t="shared" si="39"/>
        <v>6 years, 9 months</v>
      </c>
    </row>
    <row r="395" spans="8:15" x14ac:dyDescent="0.25">
      <c r="H395" s="38">
        <v>352</v>
      </c>
      <c r="I395">
        <f t="shared" si="35"/>
        <v>6</v>
      </c>
      <c r="J395" t="str">
        <f t="shared" si="33"/>
        <v xml:space="preserve"> years</v>
      </c>
      <c r="K395" t="str">
        <f t="shared" si="34"/>
        <v xml:space="preserve">, </v>
      </c>
      <c r="L395">
        <f t="shared" si="36"/>
        <v>10</v>
      </c>
      <c r="M395">
        <f t="shared" si="37"/>
        <v>10</v>
      </c>
      <c r="N395" t="str">
        <f t="shared" si="38"/>
        <v xml:space="preserve"> months</v>
      </c>
      <c r="O395" s="40" t="str">
        <f t="shared" si="39"/>
        <v>6 years, 10 months</v>
      </c>
    </row>
    <row r="396" spans="8:15" x14ac:dyDescent="0.25">
      <c r="H396" s="38">
        <v>353</v>
      </c>
      <c r="I396">
        <f t="shared" si="35"/>
        <v>6</v>
      </c>
      <c r="J396" t="str">
        <f t="shared" si="33"/>
        <v xml:space="preserve"> years</v>
      </c>
      <c r="K396" t="str">
        <f t="shared" si="34"/>
        <v xml:space="preserve">, </v>
      </c>
      <c r="L396">
        <f t="shared" si="36"/>
        <v>10</v>
      </c>
      <c r="M396">
        <f t="shared" si="37"/>
        <v>10</v>
      </c>
      <c r="N396" t="str">
        <f t="shared" si="38"/>
        <v xml:space="preserve"> months</v>
      </c>
      <c r="O396" s="40" t="str">
        <f t="shared" si="39"/>
        <v>6 years, 10 months</v>
      </c>
    </row>
    <row r="397" spans="8:15" x14ac:dyDescent="0.25">
      <c r="H397" s="38">
        <v>354</v>
      </c>
      <c r="I397">
        <f t="shared" si="35"/>
        <v>6</v>
      </c>
      <c r="J397" t="str">
        <f t="shared" si="33"/>
        <v xml:space="preserve"> years</v>
      </c>
      <c r="K397" t="str">
        <f t="shared" si="34"/>
        <v xml:space="preserve">, </v>
      </c>
      <c r="L397">
        <f t="shared" si="36"/>
        <v>10</v>
      </c>
      <c r="M397">
        <f t="shared" si="37"/>
        <v>10</v>
      </c>
      <c r="N397" t="str">
        <f t="shared" si="38"/>
        <v xml:space="preserve"> months</v>
      </c>
      <c r="O397" s="40" t="str">
        <f t="shared" si="39"/>
        <v>6 years, 10 months</v>
      </c>
    </row>
    <row r="398" spans="8:15" x14ac:dyDescent="0.25">
      <c r="H398" s="38">
        <v>355</v>
      </c>
      <c r="I398">
        <f t="shared" si="35"/>
        <v>6</v>
      </c>
      <c r="J398" t="str">
        <f t="shared" si="33"/>
        <v xml:space="preserve"> years</v>
      </c>
      <c r="K398" t="str">
        <f t="shared" si="34"/>
        <v xml:space="preserve">, </v>
      </c>
      <c r="L398">
        <f t="shared" si="36"/>
        <v>10</v>
      </c>
      <c r="M398">
        <f t="shared" si="37"/>
        <v>10</v>
      </c>
      <c r="N398" t="str">
        <f t="shared" si="38"/>
        <v xml:space="preserve"> months</v>
      </c>
      <c r="O398" s="40" t="str">
        <f t="shared" si="39"/>
        <v>6 years, 10 months</v>
      </c>
    </row>
    <row r="399" spans="8:15" x14ac:dyDescent="0.25">
      <c r="H399" s="38">
        <v>356</v>
      </c>
      <c r="I399">
        <f t="shared" si="35"/>
        <v>6</v>
      </c>
      <c r="J399" t="str">
        <f t="shared" si="33"/>
        <v xml:space="preserve"> years</v>
      </c>
      <c r="K399" t="str">
        <f t="shared" si="34"/>
        <v xml:space="preserve">, </v>
      </c>
      <c r="L399">
        <f t="shared" si="36"/>
        <v>11</v>
      </c>
      <c r="M399">
        <f t="shared" si="37"/>
        <v>11</v>
      </c>
      <c r="N399" t="str">
        <f t="shared" si="38"/>
        <v xml:space="preserve"> months</v>
      </c>
      <c r="O399" s="40" t="str">
        <f t="shared" si="39"/>
        <v>6 years, 11 months</v>
      </c>
    </row>
    <row r="400" spans="8:15" x14ac:dyDescent="0.25">
      <c r="H400" s="38">
        <v>357</v>
      </c>
      <c r="I400">
        <f t="shared" si="35"/>
        <v>6</v>
      </c>
      <c r="J400" t="str">
        <f t="shared" si="33"/>
        <v xml:space="preserve"> years</v>
      </c>
      <c r="K400" t="str">
        <f t="shared" si="34"/>
        <v xml:space="preserve">, </v>
      </c>
      <c r="L400">
        <f t="shared" si="36"/>
        <v>11</v>
      </c>
      <c r="M400">
        <f t="shared" si="37"/>
        <v>11</v>
      </c>
      <c r="N400" t="str">
        <f t="shared" si="38"/>
        <v xml:space="preserve"> months</v>
      </c>
      <c r="O400" s="40" t="str">
        <f t="shared" si="39"/>
        <v>6 years, 11 months</v>
      </c>
    </row>
    <row r="401" spans="8:15" x14ac:dyDescent="0.25">
      <c r="H401" s="38">
        <v>358</v>
      </c>
      <c r="I401">
        <f t="shared" si="35"/>
        <v>6</v>
      </c>
      <c r="J401" t="str">
        <f t="shared" si="33"/>
        <v xml:space="preserve"> years</v>
      </c>
      <c r="K401" t="str">
        <f t="shared" si="34"/>
        <v xml:space="preserve">, </v>
      </c>
      <c r="L401">
        <f t="shared" si="36"/>
        <v>11</v>
      </c>
      <c r="M401">
        <f t="shared" si="37"/>
        <v>11</v>
      </c>
      <c r="N401" t="str">
        <f t="shared" si="38"/>
        <v xml:space="preserve"> months</v>
      </c>
      <c r="O401" s="40" t="str">
        <f t="shared" si="39"/>
        <v>6 years, 11 months</v>
      </c>
    </row>
    <row r="402" spans="8:15" x14ac:dyDescent="0.25">
      <c r="H402" s="38">
        <v>359</v>
      </c>
      <c r="I402">
        <f t="shared" si="35"/>
        <v>6</v>
      </c>
      <c r="J402" t="str">
        <f t="shared" si="33"/>
        <v xml:space="preserve"> years</v>
      </c>
      <c r="K402" t="str">
        <f t="shared" si="34"/>
        <v xml:space="preserve">, </v>
      </c>
      <c r="L402">
        <f t="shared" si="36"/>
        <v>11</v>
      </c>
      <c r="M402">
        <f t="shared" si="37"/>
        <v>11</v>
      </c>
      <c r="N402" t="str">
        <f t="shared" si="38"/>
        <v xml:space="preserve"> months</v>
      </c>
      <c r="O402" s="40" t="str">
        <f t="shared" si="39"/>
        <v>6 years, 11 months</v>
      </c>
    </row>
    <row r="403" spans="8:15" x14ac:dyDescent="0.25">
      <c r="H403" s="38">
        <v>360</v>
      </c>
      <c r="I403">
        <f t="shared" si="35"/>
        <v>7</v>
      </c>
      <c r="J403" t="str">
        <f t="shared" si="33"/>
        <v xml:space="preserve"> years</v>
      </c>
      <c r="K403" t="str">
        <f t="shared" si="34"/>
        <v/>
      </c>
      <c r="L403">
        <f t="shared" si="36"/>
        <v>12</v>
      </c>
      <c r="M403" t="str">
        <f t="shared" si="37"/>
        <v/>
      </c>
      <c r="N403" t="str">
        <f t="shared" si="38"/>
        <v/>
      </c>
      <c r="O403" s="40" t="str">
        <f t="shared" si="39"/>
        <v>7 years</v>
      </c>
    </row>
    <row r="404" spans="8:15" x14ac:dyDescent="0.25">
      <c r="H404" s="38">
        <v>361</v>
      </c>
      <c r="I404">
        <f t="shared" si="35"/>
        <v>7</v>
      </c>
      <c r="J404" t="str">
        <f t="shared" si="33"/>
        <v xml:space="preserve"> years</v>
      </c>
      <c r="K404" t="str">
        <f t="shared" si="34"/>
        <v/>
      </c>
      <c r="L404">
        <f t="shared" si="36"/>
        <v>12</v>
      </c>
      <c r="M404" t="str">
        <f t="shared" si="37"/>
        <v/>
      </c>
      <c r="N404" t="str">
        <f t="shared" si="38"/>
        <v/>
      </c>
      <c r="O404" s="40" t="str">
        <f t="shared" si="39"/>
        <v>7 years</v>
      </c>
    </row>
    <row r="405" spans="8:15" x14ac:dyDescent="0.25">
      <c r="H405" s="38">
        <v>362</v>
      </c>
      <c r="I405">
        <f t="shared" si="35"/>
        <v>7</v>
      </c>
      <c r="J405" t="str">
        <f t="shared" si="33"/>
        <v xml:space="preserve"> years</v>
      </c>
      <c r="K405" t="str">
        <f t="shared" si="34"/>
        <v/>
      </c>
      <c r="L405">
        <f t="shared" si="36"/>
        <v>12</v>
      </c>
      <c r="M405" t="str">
        <f t="shared" si="37"/>
        <v/>
      </c>
      <c r="N405" t="str">
        <f t="shared" si="38"/>
        <v/>
      </c>
      <c r="O405" s="40" t="str">
        <f t="shared" si="39"/>
        <v>7 years</v>
      </c>
    </row>
    <row r="406" spans="8:15" x14ac:dyDescent="0.25">
      <c r="H406" s="38">
        <v>363</v>
      </c>
      <c r="I406">
        <f t="shared" si="35"/>
        <v>7</v>
      </c>
      <c r="J406" t="str">
        <f t="shared" si="33"/>
        <v xml:space="preserve"> years</v>
      </c>
      <c r="K406" t="str">
        <f t="shared" si="34"/>
        <v/>
      </c>
      <c r="L406">
        <f t="shared" si="36"/>
        <v>12</v>
      </c>
      <c r="M406" t="str">
        <f t="shared" si="37"/>
        <v/>
      </c>
      <c r="N406" t="str">
        <f t="shared" si="38"/>
        <v/>
      </c>
      <c r="O406" s="40" t="str">
        <f t="shared" si="39"/>
        <v>7 years</v>
      </c>
    </row>
    <row r="407" spans="8:15" x14ac:dyDescent="0.25">
      <c r="H407" s="38">
        <v>364</v>
      </c>
      <c r="I407">
        <f t="shared" si="35"/>
        <v>7</v>
      </c>
      <c r="J407" t="str">
        <f t="shared" si="33"/>
        <v xml:space="preserve"> years</v>
      </c>
      <c r="K407" t="str">
        <f t="shared" si="34"/>
        <v/>
      </c>
      <c r="L407">
        <f t="shared" si="36"/>
        <v>0</v>
      </c>
      <c r="M407" t="str">
        <f t="shared" si="37"/>
        <v/>
      </c>
      <c r="N407" t="str">
        <f t="shared" si="38"/>
        <v/>
      </c>
      <c r="O407" s="40" t="str">
        <f t="shared" si="39"/>
        <v>7 years</v>
      </c>
    </row>
    <row r="408" spans="8:15" x14ac:dyDescent="0.25">
      <c r="H408" s="38">
        <v>365</v>
      </c>
      <c r="I408">
        <f t="shared" si="35"/>
        <v>7</v>
      </c>
      <c r="J408" t="str">
        <f t="shared" si="33"/>
        <v xml:space="preserve"> years</v>
      </c>
      <c r="K408" t="str">
        <f t="shared" si="34"/>
        <v xml:space="preserve">, </v>
      </c>
      <c r="L408">
        <f t="shared" si="36"/>
        <v>1</v>
      </c>
      <c r="M408">
        <f t="shared" si="37"/>
        <v>1</v>
      </c>
      <c r="N408" t="str">
        <f t="shared" si="38"/>
        <v xml:space="preserve"> month</v>
      </c>
      <c r="O408" s="40" t="str">
        <f t="shared" si="39"/>
        <v>7 years, 1 month</v>
      </c>
    </row>
    <row r="409" spans="8:15" x14ac:dyDescent="0.25">
      <c r="H409" s="38">
        <v>366</v>
      </c>
      <c r="I409">
        <f t="shared" si="35"/>
        <v>7</v>
      </c>
      <c r="J409" t="str">
        <f t="shared" si="33"/>
        <v xml:space="preserve"> years</v>
      </c>
      <c r="K409" t="str">
        <f t="shared" si="34"/>
        <v xml:space="preserve">, </v>
      </c>
      <c r="L409">
        <f t="shared" si="36"/>
        <v>1</v>
      </c>
      <c r="M409">
        <f t="shared" si="37"/>
        <v>1</v>
      </c>
      <c r="N409" t="str">
        <f t="shared" si="38"/>
        <v xml:space="preserve"> month</v>
      </c>
      <c r="O409" s="40" t="str">
        <f t="shared" si="39"/>
        <v>7 years, 1 month</v>
      </c>
    </row>
    <row r="410" spans="8:15" x14ac:dyDescent="0.25">
      <c r="H410" s="38">
        <v>367</v>
      </c>
      <c r="I410">
        <f t="shared" si="35"/>
        <v>7</v>
      </c>
      <c r="J410" t="str">
        <f t="shared" si="33"/>
        <v xml:space="preserve"> years</v>
      </c>
      <c r="K410" t="str">
        <f t="shared" si="34"/>
        <v xml:space="preserve">, </v>
      </c>
      <c r="L410">
        <f t="shared" si="36"/>
        <v>1</v>
      </c>
      <c r="M410">
        <f t="shared" si="37"/>
        <v>1</v>
      </c>
      <c r="N410" t="str">
        <f t="shared" si="38"/>
        <v xml:space="preserve"> month</v>
      </c>
      <c r="O410" s="40" t="str">
        <f t="shared" si="39"/>
        <v>7 years, 1 month</v>
      </c>
    </row>
    <row r="411" spans="8:15" x14ac:dyDescent="0.25">
      <c r="H411" s="38">
        <v>368</v>
      </c>
      <c r="I411">
        <f t="shared" si="35"/>
        <v>7</v>
      </c>
      <c r="J411" t="str">
        <f t="shared" si="33"/>
        <v xml:space="preserve"> years</v>
      </c>
      <c r="K411" t="str">
        <f t="shared" si="34"/>
        <v xml:space="preserve">, </v>
      </c>
      <c r="L411">
        <f t="shared" si="36"/>
        <v>1</v>
      </c>
      <c r="M411">
        <f t="shared" si="37"/>
        <v>1</v>
      </c>
      <c r="N411" t="str">
        <f t="shared" si="38"/>
        <v xml:space="preserve"> month</v>
      </c>
      <c r="O411" s="40" t="str">
        <f t="shared" si="39"/>
        <v>7 years, 1 month</v>
      </c>
    </row>
    <row r="412" spans="8:15" x14ac:dyDescent="0.25">
      <c r="H412" s="38">
        <v>369</v>
      </c>
      <c r="I412">
        <f t="shared" si="35"/>
        <v>7</v>
      </c>
      <c r="J412" t="str">
        <f t="shared" ref="J412:J475" si="40">IF(I412=1," year"," years")</f>
        <v xml:space="preserve"> years</v>
      </c>
      <c r="K412" t="str">
        <f t="shared" ref="K412:K475" si="41">IF(OR(L412=12,L412=0),"",", ")</f>
        <v xml:space="preserve">, </v>
      </c>
      <c r="L412">
        <f t="shared" si="36"/>
        <v>2</v>
      </c>
      <c r="M412">
        <f t="shared" si="37"/>
        <v>2</v>
      </c>
      <c r="N412" t="str">
        <f t="shared" si="38"/>
        <v xml:space="preserve"> months</v>
      </c>
      <c r="O412" s="40" t="str">
        <f t="shared" si="39"/>
        <v>7 years, 2 months</v>
      </c>
    </row>
    <row r="413" spans="8:15" x14ac:dyDescent="0.25">
      <c r="H413" s="38">
        <v>370</v>
      </c>
      <c r="I413">
        <f t="shared" si="35"/>
        <v>7</v>
      </c>
      <c r="J413" t="str">
        <f t="shared" si="40"/>
        <v xml:space="preserve"> years</v>
      </c>
      <c r="K413" t="str">
        <f t="shared" si="41"/>
        <v xml:space="preserve">, </v>
      </c>
      <c r="L413">
        <f t="shared" si="36"/>
        <v>2</v>
      </c>
      <c r="M413">
        <f t="shared" si="37"/>
        <v>2</v>
      </c>
      <c r="N413" t="str">
        <f t="shared" si="38"/>
        <v xml:space="preserve"> months</v>
      </c>
      <c r="O413" s="40" t="str">
        <f t="shared" si="39"/>
        <v>7 years, 2 months</v>
      </c>
    </row>
    <row r="414" spans="8:15" x14ac:dyDescent="0.25">
      <c r="H414" s="38">
        <v>371</v>
      </c>
      <c r="I414">
        <f t="shared" si="35"/>
        <v>7</v>
      </c>
      <c r="J414" t="str">
        <f t="shared" si="40"/>
        <v xml:space="preserve"> years</v>
      </c>
      <c r="K414" t="str">
        <f t="shared" si="41"/>
        <v xml:space="preserve">, </v>
      </c>
      <c r="L414">
        <f t="shared" si="36"/>
        <v>2</v>
      </c>
      <c r="M414">
        <f t="shared" si="37"/>
        <v>2</v>
      </c>
      <c r="N414" t="str">
        <f t="shared" si="38"/>
        <v xml:space="preserve"> months</v>
      </c>
      <c r="O414" s="40" t="str">
        <f t="shared" si="39"/>
        <v>7 years, 2 months</v>
      </c>
    </row>
    <row r="415" spans="8:15" x14ac:dyDescent="0.25">
      <c r="H415" s="38">
        <v>372</v>
      </c>
      <c r="I415">
        <f t="shared" si="35"/>
        <v>7</v>
      </c>
      <c r="J415" t="str">
        <f t="shared" si="40"/>
        <v xml:space="preserve"> years</v>
      </c>
      <c r="K415" t="str">
        <f t="shared" si="41"/>
        <v xml:space="preserve">, </v>
      </c>
      <c r="L415">
        <f t="shared" si="36"/>
        <v>2</v>
      </c>
      <c r="M415">
        <f t="shared" si="37"/>
        <v>2</v>
      </c>
      <c r="N415" t="str">
        <f t="shared" si="38"/>
        <v xml:space="preserve"> months</v>
      </c>
      <c r="O415" s="40" t="str">
        <f t="shared" si="39"/>
        <v>7 years, 2 months</v>
      </c>
    </row>
    <row r="416" spans="8:15" x14ac:dyDescent="0.25">
      <c r="H416" s="38">
        <v>373</v>
      </c>
      <c r="I416">
        <f t="shared" ref="I416:I479" si="42">IF(INT(H416/52)=0,"",INT(H416/52))+IF(L416=12,1,0)</f>
        <v>7</v>
      </c>
      <c r="J416" t="str">
        <f t="shared" si="40"/>
        <v xml:space="preserve"> years</v>
      </c>
      <c r="K416" t="str">
        <f t="shared" si="41"/>
        <v xml:space="preserve">, </v>
      </c>
      <c r="L416">
        <f t="shared" si="36"/>
        <v>3</v>
      </c>
      <c r="M416">
        <f t="shared" si="37"/>
        <v>3</v>
      </c>
      <c r="N416" t="str">
        <f t="shared" si="38"/>
        <v xml:space="preserve"> months</v>
      </c>
      <c r="O416" s="40" t="str">
        <f t="shared" si="39"/>
        <v>7 years, 3 months</v>
      </c>
    </row>
    <row r="417" spans="8:15" x14ac:dyDescent="0.25">
      <c r="H417" s="38">
        <v>374</v>
      </c>
      <c r="I417">
        <f t="shared" si="42"/>
        <v>7</v>
      </c>
      <c r="J417" t="str">
        <f t="shared" si="40"/>
        <v xml:space="preserve"> years</v>
      </c>
      <c r="K417" t="str">
        <f t="shared" si="41"/>
        <v xml:space="preserve">, </v>
      </c>
      <c r="L417">
        <f t="shared" si="36"/>
        <v>3</v>
      </c>
      <c r="M417">
        <f t="shared" si="37"/>
        <v>3</v>
      </c>
      <c r="N417" t="str">
        <f t="shared" si="38"/>
        <v xml:space="preserve"> months</v>
      </c>
      <c r="O417" s="40" t="str">
        <f t="shared" si="39"/>
        <v>7 years, 3 months</v>
      </c>
    </row>
    <row r="418" spans="8:15" x14ac:dyDescent="0.25">
      <c r="H418" s="38">
        <v>375</v>
      </c>
      <c r="I418">
        <f t="shared" si="42"/>
        <v>7</v>
      </c>
      <c r="J418" t="str">
        <f t="shared" si="40"/>
        <v xml:space="preserve"> years</v>
      </c>
      <c r="K418" t="str">
        <f t="shared" si="41"/>
        <v xml:space="preserve">, </v>
      </c>
      <c r="L418">
        <f t="shared" si="36"/>
        <v>3</v>
      </c>
      <c r="M418">
        <f t="shared" si="37"/>
        <v>3</v>
      </c>
      <c r="N418" t="str">
        <f t="shared" si="38"/>
        <v xml:space="preserve"> months</v>
      </c>
      <c r="O418" s="40" t="str">
        <f t="shared" si="39"/>
        <v>7 years, 3 months</v>
      </c>
    </row>
    <row r="419" spans="8:15" x14ac:dyDescent="0.25">
      <c r="H419" s="38">
        <v>376</v>
      </c>
      <c r="I419">
        <f t="shared" si="42"/>
        <v>7</v>
      </c>
      <c r="J419" t="str">
        <f t="shared" si="40"/>
        <v xml:space="preserve"> years</v>
      </c>
      <c r="K419" t="str">
        <f t="shared" si="41"/>
        <v xml:space="preserve">, </v>
      </c>
      <c r="L419">
        <f t="shared" si="36"/>
        <v>3</v>
      </c>
      <c r="M419">
        <f t="shared" si="37"/>
        <v>3</v>
      </c>
      <c r="N419" t="str">
        <f t="shared" si="38"/>
        <v xml:space="preserve"> months</v>
      </c>
      <c r="O419" s="40" t="str">
        <f t="shared" si="39"/>
        <v>7 years, 3 months</v>
      </c>
    </row>
    <row r="420" spans="8:15" x14ac:dyDescent="0.25">
      <c r="H420" s="38">
        <v>377</v>
      </c>
      <c r="I420">
        <f t="shared" si="42"/>
        <v>7</v>
      </c>
      <c r="J420" t="str">
        <f t="shared" si="40"/>
        <v xml:space="preserve"> years</v>
      </c>
      <c r="K420" t="str">
        <f t="shared" si="41"/>
        <v xml:space="preserve">, </v>
      </c>
      <c r="L420">
        <f t="shared" si="36"/>
        <v>3</v>
      </c>
      <c r="M420">
        <f t="shared" si="37"/>
        <v>3</v>
      </c>
      <c r="N420" t="str">
        <f t="shared" si="38"/>
        <v xml:space="preserve"> months</v>
      </c>
      <c r="O420" s="40" t="str">
        <f t="shared" si="39"/>
        <v>7 years, 3 months</v>
      </c>
    </row>
    <row r="421" spans="8:15" x14ac:dyDescent="0.25">
      <c r="H421" s="38">
        <v>378</v>
      </c>
      <c r="I421">
        <f t="shared" si="42"/>
        <v>7</v>
      </c>
      <c r="J421" t="str">
        <f t="shared" si="40"/>
        <v xml:space="preserve"> years</v>
      </c>
      <c r="K421" t="str">
        <f t="shared" si="41"/>
        <v xml:space="preserve">, </v>
      </c>
      <c r="L421">
        <f t="shared" si="36"/>
        <v>4</v>
      </c>
      <c r="M421">
        <f t="shared" si="37"/>
        <v>4</v>
      </c>
      <c r="N421" t="str">
        <f t="shared" si="38"/>
        <v xml:space="preserve"> months</v>
      </c>
      <c r="O421" s="40" t="str">
        <f t="shared" si="39"/>
        <v>7 years, 4 months</v>
      </c>
    </row>
    <row r="422" spans="8:15" x14ac:dyDescent="0.25">
      <c r="H422" s="38">
        <v>379</v>
      </c>
      <c r="I422">
        <f t="shared" si="42"/>
        <v>7</v>
      </c>
      <c r="J422" t="str">
        <f t="shared" si="40"/>
        <v xml:space="preserve"> years</v>
      </c>
      <c r="K422" t="str">
        <f t="shared" si="41"/>
        <v xml:space="preserve">, </v>
      </c>
      <c r="L422">
        <f t="shared" si="36"/>
        <v>4</v>
      </c>
      <c r="M422">
        <f t="shared" si="37"/>
        <v>4</v>
      </c>
      <c r="N422" t="str">
        <f t="shared" si="38"/>
        <v xml:space="preserve"> months</v>
      </c>
      <c r="O422" s="40" t="str">
        <f t="shared" si="39"/>
        <v>7 years, 4 months</v>
      </c>
    </row>
    <row r="423" spans="8:15" x14ac:dyDescent="0.25">
      <c r="H423" s="38">
        <v>380</v>
      </c>
      <c r="I423">
        <f t="shared" si="42"/>
        <v>7</v>
      </c>
      <c r="J423" t="str">
        <f t="shared" si="40"/>
        <v xml:space="preserve"> years</v>
      </c>
      <c r="K423" t="str">
        <f t="shared" si="41"/>
        <v xml:space="preserve">, </v>
      </c>
      <c r="L423">
        <f t="shared" si="36"/>
        <v>4</v>
      </c>
      <c r="M423">
        <f t="shared" si="37"/>
        <v>4</v>
      </c>
      <c r="N423" t="str">
        <f t="shared" si="38"/>
        <v xml:space="preserve"> months</v>
      </c>
      <c r="O423" s="40" t="str">
        <f t="shared" si="39"/>
        <v>7 years, 4 months</v>
      </c>
    </row>
    <row r="424" spans="8:15" x14ac:dyDescent="0.25">
      <c r="H424" s="38">
        <v>381</v>
      </c>
      <c r="I424">
        <f t="shared" si="42"/>
        <v>7</v>
      </c>
      <c r="J424" t="str">
        <f t="shared" si="40"/>
        <v xml:space="preserve"> years</v>
      </c>
      <c r="K424" t="str">
        <f t="shared" si="41"/>
        <v xml:space="preserve">, </v>
      </c>
      <c r="L424">
        <f t="shared" si="36"/>
        <v>4</v>
      </c>
      <c r="M424">
        <f t="shared" si="37"/>
        <v>4</v>
      </c>
      <c r="N424" t="str">
        <f t="shared" si="38"/>
        <v xml:space="preserve"> months</v>
      </c>
      <c r="O424" s="40" t="str">
        <f t="shared" si="39"/>
        <v>7 years, 4 months</v>
      </c>
    </row>
    <row r="425" spans="8:15" x14ac:dyDescent="0.25">
      <c r="H425" s="38">
        <v>382</v>
      </c>
      <c r="I425">
        <f t="shared" si="42"/>
        <v>7</v>
      </c>
      <c r="J425" t="str">
        <f t="shared" si="40"/>
        <v xml:space="preserve"> years</v>
      </c>
      <c r="K425" t="str">
        <f t="shared" si="41"/>
        <v xml:space="preserve">, </v>
      </c>
      <c r="L425">
        <f t="shared" si="36"/>
        <v>5</v>
      </c>
      <c r="M425">
        <f t="shared" si="37"/>
        <v>5</v>
      </c>
      <c r="N425" t="str">
        <f t="shared" si="38"/>
        <v xml:space="preserve"> months</v>
      </c>
      <c r="O425" s="40" t="str">
        <f t="shared" si="39"/>
        <v>7 years, 5 months</v>
      </c>
    </row>
    <row r="426" spans="8:15" x14ac:dyDescent="0.25">
      <c r="H426" s="38">
        <v>383</v>
      </c>
      <c r="I426">
        <f t="shared" si="42"/>
        <v>7</v>
      </c>
      <c r="J426" t="str">
        <f t="shared" si="40"/>
        <v xml:space="preserve"> years</v>
      </c>
      <c r="K426" t="str">
        <f t="shared" si="41"/>
        <v xml:space="preserve">, </v>
      </c>
      <c r="L426">
        <f t="shared" si="36"/>
        <v>5</v>
      </c>
      <c r="M426">
        <f t="shared" si="37"/>
        <v>5</v>
      </c>
      <c r="N426" t="str">
        <f t="shared" si="38"/>
        <v xml:space="preserve"> months</v>
      </c>
      <c r="O426" s="40" t="str">
        <f t="shared" si="39"/>
        <v>7 years, 5 months</v>
      </c>
    </row>
    <row r="427" spans="8:15" x14ac:dyDescent="0.25">
      <c r="H427" s="38">
        <v>384</v>
      </c>
      <c r="I427">
        <f t="shared" si="42"/>
        <v>7</v>
      </c>
      <c r="J427" t="str">
        <f t="shared" si="40"/>
        <v xml:space="preserve"> years</v>
      </c>
      <c r="K427" t="str">
        <f t="shared" si="41"/>
        <v xml:space="preserve">, </v>
      </c>
      <c r="L427">
        <f t="shared" si="36"/>
        <v>5</v>
      </c>
      <c r="M427">
        <f t="shared" si="37"/>
        <v>5</v>
      </c>
      <c r="N427" t="str">
        <f t="shared" si="38"/>
        <v xml:space="preserve"> months</v>
      </c>
      <c r="O427" s="40" t="str">
        <f t="shared" si="39"/>
        <v>7 years, 5 months</v>
      </c>
    </row>
    <row r="428" spans="8:15" x14ac:dyDescent="0.25">
      <c r="H428" s="38">
        <v>385</v>
      </c>
      <c r="I428">
        <f t="shared" si="42"/>
        <v>7</v>
      </c>
      <c r="J428" t="str">
        <f t="shared" si="40"/>
        <v xml:space="preserve"> years</v>
      </c>
      <c r="K428" t="str">
        <f t="shared" si="41"/>
        <v xml:space="preserve">, </v>
      </c>
      <c r="L428">
        <f t="shared" si="36"/>
        <v>5</v>
      </c>
      <c r="M428">
        <f t="shared" si="37"/>
        <v>5</v>
      </c>
      <c r="N428" t="str">
        <f t="shared" si="38"/>
        <v xml:space="preserve"> months</v>
      </c>
      <c r="O428" s="40" t="str">
        <f t="shared" si="39"/>
        <v>7 years, 5 months</v>
      </c>
    </row>
    <row r="429" spans="8:15" x14ac:dyDescent="0.25">
      <c r="H429" s="38">
        <v>386</v>
      </c>
      <c r="I429">
        <f t="shared" si="42"/>
        <v>7</v>
      </c>
      <c r="J429" t="str">
        <f t="shared" si="40"/>
        <v xml:space="preserve"> years</v>
      </c>
      <c r="K429" t="str">
        <f t="shared" si="41"/>
        <v xml:space="preserve">, </v>
      </c>
      <c r="L429">
        <f t="shared" ref="L429:L492" si="43">IF((H429/52*12-INT(H429/52*12))=0,(H429/52-INT(H429/52))*12,INT((H429/52-INT(H429/52))*12)+1)</f>
        <v>6</v>
      </c>
      <c r="M429">
        <f t="shared" ref="M429:M492" si="44">IF(OR(L429=0,L429=12),"",L429)</f>
        <v>6</v>
      </c>
      <c r="N429" t="str">
        <f t="shared" ref="N429:N492" si="45">IF(L429=1," month",IF(OR(L429=0,L429=12),""," months"))</f>
        <v xml:space="preserve"> months</v>
      </c>
      <c r="O429" s="40" t="str">
        <f t="shared" ref="O429:O492" si="46">CONCATENATE(I429&amp;J429&amp;K429&amp;M429&amp;N429)</f>
        <v>7 years, 6 months</v>
      </c>
    </row>
    <row r="430" spans="8:15" x14ac:dyDescent="0.25">
      <c r="H430" s="38">
        <v>387</v>
      </c>
      <c r="I430">
        <f t="shared" si="42"/>
        <v>7</v>
      </c>
      <c r="J430" t="str">
        <f t="shared" si="40"/>
        <v xml:space="preserve"> years</v>
      </c>
      <c r="K430" t="str">
        <f t="shared" si="41"/>
        <v xml:space="preserve">, </v>
      </c>
      <c r="L430">
        <f t="shared" si="43"/>
        <v>6</v>
      </c>
      <c r="M430">
        <f t="shared" si="44"/>
        <v>6</v>
      </c>
      <c r="N430" t="str">
        <f t="shared" si="45"/>
        <v xml:space="preserve"> months</v>
      </c>
      <c r="O430" s="40" t="str">
        <f t="shared" si="46"/>
        <v>7 years, 6 months</v>
      </c>
    </row>
    <row r="431" spans="8:15" x14ac:dyDescent="0.25">
      <c r="H431" s="38">
        <v>388</v>
      </c>
      <c r="I431">
        <f t="shared" si="42"/>
        <v>7</v>
      </c>
      <c r="J431" t="str">
        <f t="shared" si="40"/>
        <v xml:space="preserve"> years</v>
      </c>
      <c r="K431" t="str">
        <f t="shared" si="41"/>
        <v xml:space="preserve">, </v>
      </c>
      <c r="L431">
        <f t="shared" si="43"/>
        <v>6</v>
      </c>
      <c r="M431">
        <f t="shared" si="44"/>
        <v>6</v>
      </c>
      <c r="N431" t="str">
        <f t="shared" si="45"/>
        <v xml:space="preserve"> months</v>
      </c>
      <c r="O431" s="40" t="str">
        <f t="shared" si="46"/>
        <v>7 years, 6 months</v>
      </c>
    </row>
    <row r="432" spans="8:15" x14ac:dyDescent="0.25">
      <c r="H432" s="38">
        <v>389</v>
      </c>
      <c r="I432">
        <f t="shared" si="42"/>
        <v>7</v>
      </c>
      <c r="J432" t="str">
        <f t="shared" si="40"/>
        <v xml:space="preserve"> years</v>
      </c>
      <c r="K432" t="str">
        <f t="shared" si="41"/>
        <v xml:space="preserve">, </v>
      </c>
      <c r="L432">
        <f t="shared" si="43"/>
        <v>6</v>
      </c>
      <c r="M432">
        <f t="shared" si="44"/>
        <v>6</v>
      </c>
      <c r="N432" t="str">
        <f t="shared" si="45"/>
        <v xml:space="preserve"> months</v>
      </c>
      <c r="O432" s="40" t="str">
        <f t="shared" si="46"/>
        <v>7 years, 6 months</v>
      </c>
    </row>
    <row r="433" spans="8:15" x14ac:dyDescent="0.25">
      <c r="H433" s="38">
        <v>390</v>
      </c>
      <c r="I433">
        <f t="shared" si="42"/>
        <v>7</v>
      </c>
      <c r="J433" t="str">
        <f t="shared" si="40"/>
        <v xml:space="preserve"> years</v>
      </c>
      <c r="K433" t="str">
        <f t="shared" si="41"/>
        <v xml:space="preserve">, </v>
      </c>
      <c r="L433">
        <f t="shared" si="43"/>
        <v>6</v>
      </c>
      <c r="M433">
        <f t="shared" si="44"/>
        <v>6</v>
      </c>
      <c r="N433" t="str">
        <f t="shared" si="45"/>
        <v xml:space="preserve"> months</v>
      </c>
      <c r="O433" s="40" t="str">
        <f t="shared" si="46"/>
        <v>7 years, 6 months</v>
      </c>
    </row>
    <row r="434" spans="8:15" x14ac:dyDescent="0.25">
      <c r="H434" s="38">
        <v>391</v>
      </c>
      <c r="I434">
        <f t="shared" si="42"/>
        <v>7</v>
      </c>
      <c r="J434" t="str">
        <f t="shared" si="40"/>
        <v xml:space="preserve"> years</v>
      </c>
      <c r="K434" t="str">
        <f t="shared" si="41"/>
        <v xml:space="preserve">, </v>
      </c>
      <c r="L434">
        <f t="shared" si="43"/>
        <v>7</v>
      </c>
      <c r="M434">
        <f t="shared" si="44"/>
        <v>7</v>
      </c>
      <c r="N434" t="str">
        <f t="shared" si="45"/>
        <v xml:space="preserve"> months</v>
      </c>
      <c r="O434" s="40" t="str">
        <f t="shared" si="46"/>
        <v>7 years, 7 months</v>
      </c>
    </row>
    <row r="435" spans="8:15" x14ac:dyDescent="0.25">
      <c r="H435" s="38">
        <v>392</v>
      </c>
      <c r="I435">
        <f t="shared" si="42"/>
        <v>7</v>
      </c>
      <c r="J435" t="str">
        <f t="shared" si="40"/>
        <v xml:space="preserve"> years</v>
      </c>
      <c r="K435" t="str">
        <f t="shared" si="41"/>
        <v xml:space="preserve">, </v>
      </c>
      <c r="L435">
        <f t="shared" si="43"/>
        <v>7</v>
      </c>
      <c r="M435">
        <f t="shared" si="44"/>
        <v>7</v>
      </c>
      <c r="N435" t="str">
        <f t="shared" si="45"/>
        <v xml:space="preserve"> months</v>
      </c>
      <c r="O435" s="40" t="str">
        <f t="shared" si="46"/>
        <v>7 years, 7 months</v>
      </c>
    </row>
    <row r="436" spans="8:15" x14ac:dyDescent="0.25">
      <c r="H436" s="38">
        <v>393</v>
      </c>
      <c r="I436">
        <f t="shared" si="42"/>
        <v>7</v>
      </c>
      <c r="J436" t="str">
        <f t="shared" si="40"/>
        <v xml:space="preserve"> years</v>
      </c>
      <c r="K436" t="str">
        <f t="shared" si="41"/>
        <v xml:space="preserve">, </v>
      </c>
      <c r="L436">
        <f t="shared" si="43"/>
        <v>7</v>
      </c>
      <c r="M436">
        <f t="shared" si="44"/>
        <v>7</v>
      </c>
      <c r="N436" t="str">
        <f t="shared" si="45"/>
        <v xml:space="preserve"> months</v>
      </c>
      <c r="O436" s="40" t="str">
        <f t="shared" si="46"/>
        <v>7 years, 7 months</v>
      </c>
    </row>
    <row r="437" spans="8:15" x14ac:dyDescent="0.25">
      <c r="H437" s="38">
        <v>394</v>
      </c>
      <c r="I437">
        <f t="shared" si="42"/>
        <v>7</v>
      </c>
      <c r="J437" t="str">
        <f t="shared" si="40"/>
        <v xml:space="preserve"> years</v>
      </c>
      <c r="K437" t="str">
        <f t="shared" si="41"/>
        <v xml:space="preserve">, </v>
      </c>
      <c r="L437">
        <f t="shared" si="43"/>
        <v>7</v>
      </c>
      <c r="M437">
        <f t="shared" si="44"/>
        <v>7</v>
      </c>
      <c r="N437" t="str">
        <f t="shared" si="45"/>
        <v xml:space="preserve"> months</v>
      </c>
      <c r="O437" s="40" t="str">
        <f t="shared" si="46"/>
        <v>7 years, 7 months</v>
      </c>
    </row>
    <row r="438" spans="8:15" x14ac:dyDescent="0.25">
      <c r="H438" s="38">
        <v>395</v>
      </c>
      <c r="I438">
        <f t="shared" si="42"/>
        <v>7</v>
      </c>
      <c r="J438" t="str">
        <f t="shared" si="40"/>
        <v xml:space="preserve"> years</v>
      </c>
      <c r="K438" t="str">
        <f t="shared" si="41"/>
        <v xml:space="preserve">, </v>
      </c>
      <c r="L438">
        <f t="shared" si="43"/>
        <v>8</v>
      </c>
      <c r="M438">
        <f t="shared" si="44"/>
        <v>8</v>
      </c>
      <c r="N438" t="str">
        <f t="shared" si="45"/>
        <v xml:space="preserve"> months</v>
      </c>
      <c r="O438" s="40" t="str">
        <f t="shared" si="46"/>
        <v>7 years, 8 months</v>
      </c>
    </row>
    <row r="439" spans="8:15" x14ac:dyDescent="0.25">
      <c r="H439" s="38">
        <v>396</v>
      </c>
      <c r="I439">
        <f t="shared" si="42"/>
        <v>7</v>
      </c>
      <c r="J439" t="str">
        <f t="shared" si="40"/>
        <v xml:space="preserve"> years</v>
      </c>
      <c r="K439" t="str">
        <f t="shared" si="41"/>
        <v xml:space="preserve">, </v>
      </c>
      <c r="L439">
        <f t="shared" si="43"/>
        <v>8</v>
      </c>
      <c r="M439">
        <f t="shared" si="44"/>
        <v>8</v>
      </c>
      <c r="N439" t="str">
        <f t="shared" si="45"/>
        <v xml:space="preserve"> months</v>
      </c>
      <c r="O439" s="40" t="str">
        <f t="shared" si="46"/>
        <v>7 years, 8 months</v>
      </c>
    </row>
    <row r="440" spans="8:15" x14ac:dyDescent="0.25">
      <c r="H440" s="38">
        <v>397</v>
      </c>
      <c r="I440">
        <f t="shared" si="42"/>
        <v>7</v>
      </c>
      <c r="J440" t="str">
        <f t="shared" si="40"/>
        <v xml:space="preserve"> years</v>
      </c>
      <c r="K440" t="str">
        <f t="shared" si="41"/>
        <v xml:space="preserve">, </v>
      </c>
      <c r="L440">
        <f t="shared" si="43"/>
        <v>8</v>
      </c>
      <c r="M440">
        <f t="shared" si="44"/>
        <v>8</v>
      </c>
      <c r="N440" t="str">
        <f t="shared" si="45"/>
        <v xml:space="preserve"> months</v>
      </c>
      <c r="O440" s="40" t="str">
        <f t="shared" si="46"/>
        <v>7 years, 8 months</v>
      </c>
    </row>
    <row r="441" spans="8:15" x14ac:dyDescent="0.25">
      <c r="H441" s="38">
        <v>398</v>
      </c>
      <c r="I441">
        <f t="shared" si="42"/>
        <v>7</v>
      </c>
      <c r="J441" t="str">
        <f t="shared" si="40"/>
        <v xml:space="preserve"> years</v>
      </c>
      <c r="K441" t="str">
        <f t="shared" si="41"/>
        <v xml:space="preserve">, </v>
      </c>
      <c r="L441">
        <f t="shared" si="43"/>
        <v>8</v>
      </c>
      <c r="M441">
        <f t="shared" si="44"/>
        <v>8</v>
      </c>
      <c r="N441" t="str">
        <f t="shared" si="45"/>
        <v xml:space="preserve"> months</v>
      </c>
      <c r="O441" s="40" t="str">
        <f t="shared" si="46"/>
        <v>7 years, 8 months</v>
      </c>
    </row>
    <row r="442" spans="8:15" x14ac:dyDescent="0.25">
      <c r="H442" s="38">
        <v>399</v>
      </c>
      <c r="I442">
        <f t="shared" si="42"/>
        <v>7</v>
      </c>
      <c r="J442" t="str">
        <f t="shared" si="40"/>
        <v xml:space="preserve"> years</v>
      </c>
      <c r="K442" t="str">
        <f t="shared" si="41"/>
        <v xml:space="preserve">, </v>
      </c>
      <c r="L442">
        <f t="shared" si="43"/>
        <v>9</v>
      </c>
      <c r="M442">
        <f t="shared" si="44"/>
        <v>9</v>
      </c>
      <c r="N442" t="str">
        <f t="shared" si="45"/>
        <v xml:space="preserve"> months</v>
      </c>
      <c r="O442" s="40" t="str">
        <f t="shared" si="46"/>
        <v>7 years, 9 months</v>
      </c>
    </row>
    <row r="443" spans="8:15" x14ac:dyDescent="0.25">
      <c r="H443" s="38">
        <v>400</v>
      </c>
      <c r="I443">
        <f t="shared" si="42"/>
        <v>7</v>
      </c>
      <c r="J443" t="str">
        <f t="shared" si="40"/>
        <v xml:space="preserve"> years</v>
      </c>
      <c r="K443" t="str">
        <f t="shared" si="41"/>
        <v xml:space="preserve">, </v>
      </c>
      <c r="L443">
        <f t="shared" si="43"/>
        <v>9</v>
      </c>
      <c r="M443">
        <f t="shared" si="44"/>
        <v>9</v>
      </c>
      <c r="N443" t="str">
        <f t="shared" si="45"/>
        <v xml:space="preserve"> months</v>
      </c>
      <c r="O443" s="40" t="str">
        <f t="shared" si="46"/>
        <v>7 years, 9 months</v>
      </c>
    </row>
    <row r="444" spans="8:15" x14ac:dyDescent="0.25">
      <c r="H444" s="38">
        <v>401</v>
      </c>
      <c r="I444">
        <f t="shared" si="42"/>
        <v>7</v>
      </c>
      <c r="J444" t="str">
        <f t="shared" si="40"/>
        <v xml:space="preserve"> years</v>
      </c>
      <c r="K444" t="str">
        <f t="shared" si="41"/>
        <v xml:space="preserve">, </v>
      </c>
      <c r="L444">
        <f t="shared" si="43"/>
        <v>9</v>
      </c>
      <c r="M444">
        <f t="shared" si="44"/>
        <v>9</v>
      </c>
      <c r="N444" t="str">
        <f t="shared" si="45"/>
        <v xml:space="preserve"> months</v>
      </c>
      <c r="O444" s="40" t="str">
        <f t="shared" si="46"/>
        <v>7 years, 9 months</v>
      </c>
    </row>
    <row r="445" spans="8:15" x14ac:dyDescent="0.25">
      <c r="H445" s="38">
        <v>402</v>
      </c>
      <c r="I445">
        <f t="shared" si="42"/>
        <v>7</v>
      </c>
      <c r="J445" t="str">
        <f t="shared" si="40"/>
        <v xml:space="preserve"> years</v>
      </c>
      <c r="K445" t="str">
        <f t="shared" si="41"/>
        <v xml:space="preserve">, </v>
      </c>
      <c r="L445">
        <f t="shared" si="43"/>
        <v>9</v>
      </c>
      <c r="M445">
        <f t="shared" si="44"/>
        <v>9</v>
      </c>
      <c r="N445" t="str">
        <f t="shared" si="45"/>
        <v xml:space="preserve"> months</v>
      </c>
      <c r="O445" s="40" t="str">
        <f t="shared" si="46"/>
        <v>7 years, 9 months</v>
      </c>
    </row>
    <row r="446" spans="8:15" x14ac:dyDescent="0.25">
      <c r="H446" s="38">
        <v>403</v>
      </c>
      <c r="I446">
        <f t="shared" si="42"/>
        <v>7</v>
      </c>
      <c r="J446" t="str">
        <f t="shared" si="40"/>
        <v xml:space="preserve"> years</v>
      </c>
      <c r="K446" t="str">
        <f t="shared" si="41"/>
        <v xml:space="preserve">, </v>
      </c>
      <c r="L446">
        <f t="shared" si="43"/>
        <v>9</v>
      </c>
      <c r="M446">
        <f t="shared" si="44"/>
        <v>9</v>
      </c>
      <c r="N446" t="str">
        <f t="shared" si="45"/>
        <v xml:space="preserve"> months</v>
      </c>
      <c r="O446" s="40" t="str">
        <f t="shared" si="46"/>
        <v>7 years, 9 months</v>
      </c>
    </row>
    <row r="447" spans="8:15" x14ac:dyDescent="0.25">
      <c r="H447" s="38">
        <v>404</v>
      </c>
      <c r="I447">
        <f t="shared" si="42"/>
        <v>7</v>
      </c>
      <c r="J447" t="str">
        <f t="shared" si="40"/>
        <v xml:space="preserve"> years</v>
      </c>
      <c r="K447" t="str">
        <f t="shared" si="41"/>
        <v xml:space="preserve">, </v>
      </c>
      <c r="L447">
        <f t="shared" si="43"/>
        <v>10</v>
      </c>
      <c r="M447">
        <f t="shared" si="44"/>
        <v>10</v>
      </c>
      <c r="N447" t="str">
        <f t="shared" si="45"/>
        <v xml:space="preserve"> months</v>
      </c>
      <c r="O447" s="40" t="str">
        <f t="shared" si="46"/>
        <v>7 years, 10 months</v>
      </c>
    </row>
    <row r="448" spans="8:15" x14ac:dyDescent="0.25">
      <c r="H448" s="38">
        <v>405</v>
      </c>
      <c r="I448">
        <f t="shared" si="42"/>
        <v>7</v>
      </c>
      <c r="J448" t="str">
        <f t="shared" si="40"/>
        <v xml:space="preserve"> years</v>
      </c>
      <c r="K448" t="str">
        <f t="shared" si="41"/>
        <v xml:space="preserve">, </v>
      </c>
      <c r="L448">
        <f t="shared" si="43"/>
        <v>10</v>
      </c>
      <c r="M448">
        <f t="shared" si="44"/>
        <v>10</v>
      </c>
      <c r="N448" t="str">
        <f t="shared" si="45"/>
        <v xml:space="preserve"> months</v>
      </c>
      <c r="O448" s="40" t="str">
        <f t="shared" si="46"/>
        <v>7 years, 10 months</v>
      </c>
    </row>
    <row r="449" spans="8:15" x14ac:dyDescent="0.25">
      <c r="H449" s="38">
        <v>406</v>
      </c>
      <c r="I449">
        <f t="shared" si="42"/>
        <v>7</v>
      </c>
      <c r="J449" t="str">
        <f t="shared" si="40"/>
        <v xml:space="preserve"> years</v>
      </c>
      <c r="K449" t="str">
        <f t="shared" si="41"/>
        <v xml:space="preserve">, </v>
      </c>
      <c r="L449">
        <f t="shared" si="43"/>
        <v>10</v>
      </c>
      <c r="M449">
        <f t="shared" si="44"/>
        <v>10</v>
      </c>
      <c r="N449" t="str">
        <f t="shared" si="45"/>
        <v xml:space="preserve"> months</v>
      </c>
      <c r="O449" s="40" t="str">
        <f t="shared" si="46"/>
        <v>7 years, 10 months</v>
      </c>
    </row>
    <row r="450" spans="8:15" x14ac:dyDescent="0.25">
      <c r="H450" s="38">
        <v>407</v>
      </c>
      <c r="I450">
        <f t="shared" si="42"/>
        <v>7</v>
      </c>
      <c r="J450" t="str">
        <f t="shared" si="40"/>
        <v xml:space="preserve"> years</v>
      </c>
      <c r="K450" t="str">
        <f t="shared" si="41"/>
        <v xml:space="preserve">, </v>
      </c>
      <c r="L450">
        <f t="shared" si="43"/>
        <v>10</v>
      </c>
      <c r="M450">
        <f t="shared" si="44"/>
        <v>10</v>
      </c>
      <c r="N450" t="str">
        <f t="shared" si="45"/>
        <v xml:space="preserve"> months</v>
      </c>
      <c r="O450" s="40" t="str">
        <f t="shared" si="46"/>
        <v>7 years, 10 months</v>
      </c>
    </row>
    <row r="451" spans="8:15" x14ac:dyDescent="0.25">
      <c r="H451" s="38">
        <v>408</v>
      </c>
      <c r="I451">
        <f t="shared" si="42"/>
        <v>7</v>
      </c>
      <c r="J451" t="str">
        <f t="shared" si="40"/>
        <v xml:space="preserve"> years</v>
      </c>
      <c r="K451" t="str">
        <f t="shared" si="41"/>
        <v xml:space="preserve">, </v>
      </c>
      <c r="L451">
        <f t="shared" si="43"/>
        <v>11</v>
      </c>
      <c r="M451">
        <f t="shared" si="44"/>
        <v>11</v>
      </c>
      <c r="N451" t="str">
        <f t="shared" si="45"/>
        <v xml:space="preserve"> months</v>
      </c>
      <c r="O451" s="40" t="str">
        <f t="shared" si="46"/>
        <v>7 years, 11 months</v>
      </c>
    </row>
    <row r="452" spans="8:15" x14ac:dyDescent="0.25">
      <c r="H452" s="38">
        <v>409</v>
      </c>
      <c r="I452">
        <f t="shared" si="42"/>
        <v>7</v>
      </c>
      <c r="J452" t="str">
        <f t="shared" si="40"/>
        <v xml:space="preserve"> years</v>
      </c>
      <c r="K452" t="str">
        <f t="shared" si="41"/>
        <v xml:space="preserve">, </v>
      </c>
      <c r="L452">
        <f t="shared" si="43"/>
        <v>11</v>
      </c>
      <c r="M452">
        <f t="shared" si="44"/>
        <v>11</v>
      </c>
      <c r="N452" t="str">
        <f t="shared" si="45"/>
        <v xml:space="preserve"> months</v>
      </c>
      <c r="O452" s="40" t="str">
        <f t="shared" si="46"/>
        <v>7 years, 11 months</v>
      </c>
    </row>
    <row r="453" spans="8:15" x14ac:dyDescent="0.25">
      <c r="H453" s="38">
        <v>410</v>
      </c>
      <c r="I453">
        <f t="shared" si="42"/>
        <v>7</v>
      </c>
      <c r="J453" t="str">
        <f t="shared" si="40"/>
        <v xml:space="preserve"> years</v>
      </c>
      <c r="K453" t="str">
        <f t="shared" si="41"/>
        <v xml:space="preserve">, </v>
      </c>
      <c r="L453">
        <f t="shared" si="43"/>
        <v>11</v>
      </c>
      <c r="M453">
        <f t="shared" si="44"/>
        <v>11</v>
      </c>
      <c r="N453" t="str">
        <f t="shared" si="45"/>
        <v xml:space="preserve"> months</v>
      </c>
      <c r="O453" s="40" t="str">
        <f t="shared" si="46"/>
        <v>7 years, 11 months</v>
      </c>
    </row>
    <row r="454" spans="8:15" x14ac:dyDescent="0.25">
      <c r="H454" s="38">
        <v>411</v>
      </c>
      <c r="I454">
        <f t="shared" si="42"/>
        <v>7</v>
      </c>
      <c r="J454" t="str">
        <f t="shared" si="40"/>
        <v xml:space="preserve"> years</v>
      </c>
      <c r="K454" t="str">
        <f t="shared" si="41"/>
        <v xml:space="preserve">, </v>
      </c>
      <c r="L454">
        <f t="shared" si="43"/>
        <v>11</v>
      </c>
      <c r="M454">
        <f t="shared" si="44"/>
        <v>11</v>
      </c>
      <c r="N454" t="str">
        <f t="shared" si="45"/>
        <v xml:space="preserve"> months</v>
      </c>
      <c r="O454" s="40" t="str">
        <f t="shared" si="46"/>
        <v>7 years, 11 months</v>
      </c>
    </row>
    <row r="455" spans="8:15" x14ac:dyDescent="0.25">
      <c r="H455" s="38">
        <v>412</v>
      </c>
      <c r="I455">
        <f t="shared" si="42"/>
        <v>8</v>
      </c>
      <c r="J455" t="str">
        <f t="shared" si="40"/>
        <v xml:space="preserve"> years</v>
      </c>
      <c r="K455" t="str">
        <f t="shared" si="41"/>
        <v/>
      </c>
      <c r="L455">
        <f t="shared" si="43"/>
        <v>12</v>
      </c>
      <c r="M455" t="str">
        <f t="shared" si="44"/>
        <v/>
      </c>
      <c r="N455" t="str">
        <f t="shared" si="45"/>
        <v/>
      </c>
      <c r="O455" s="40" t="str">
        <f t="shared" si="46"/>
        <v>8 years</v>
      </c>
    </row>
    <row r="456" spans="8:15" x14ac:dyDescent="0.25">
      <c r="H456" s="38">
        <v>413</v>
      </c>
      <c r="I456">
        <f t="shared" si="42"/>
        <v>8</v>
      </c>
      <c r="J456" t="str">
        <f t="shared" si="40"/>
        <v xml:space="preserve"> years</v>
      </c>
      <c r="K456" t="str">
        <f t="shared" si="41"/>
        <v/>
      </c>
      <c r="L456">
        <f t="shared" si="43"/>
        <v>12</v>
      </c>
      <c r="M456" t="str">
        <f t="shared" si="44"/>
        <v/>
      </c>
      <c r="N456" t="str">
        <f t="shared" si="45"/>
        <v/>
      </c>
      <c r="O456" s="40" t="str">
        <f t="shared" si="46"/>
        <v>8 years</v>
      </c>
    </row>
    <row r="457" spans="8:15" x14ac:dyDescent="0.25">
      <c r="H457" s="38">
        <v>414</v>
      </c>
      <c r="I457">
        <f t="shared" si="42"/>
        <v>8</v>
      </c>
      <c r="J457" t="str">
        <f t="shared" si="40"/>
        <v xml:space="preserve"> years</v>
      </c>
      <c r="K457" t="str">
        <f t="shared" si="41"/>
        <v/>
      </c>
      <c r="L457">
        <f t="shared" si="43"/>
        <v>12</v>
      </c>
      <c r="M457" t="str">
        <f t="shared" si="44"/>
        <v/>
      </c>
      <c r="N457" t="str">
        <f t="shared" si="45"/>
        <v/>
      </c>
      <c r="O457" s="40" t="str">
        <f t="shared" si="46"/>
        <v>8 years</v>
      </c>
    </row>
    <row r="458" spans="8:15" x14ac:dyDescent="0.25">
      <c r="H458" s="38">
        <v>415</v>
      </c>
      <c r="I458">
        <f t="shared" si="42"/>
        <v>8</v>
      </c>
      <c r="J458" t="str">
        <f t="shared" si="40"/>
        <v xml:space="preserve"> years</v>
      </c>
      <c r="K458" t="str">
        <f t="shared" si="41"/>
        <v/>
      </c>
      <c r="L458">
        <f t="shared" si="43"/>
        <v>12</v>
      </c>
      <c r="M458" t="str">
        <f t="shared" si="44"/>
        <v/>
      </c>
      <c r="N458" t="str">
        <f t="shared" si="45"/>
        <v/>
      </c>
      <c r="O458" s="40" t="str">
        <f t="shared" si="46"/>
        <v>8 years</v>
      </c>
    </row>
    <row r="459" spans="8:15" x14ac:dyDescent="0.25">
      <c r="H459" s="38">
        <v>416</v>
      </c>
      <c r="I459">
        <f t="shared" si="42"/>
        <v>8</v>
      </c>
      <c r="J459" t="str">
        <f t="shared" si="40"/>
        <v xml:space="preserve"> years</v>
      </c>
      <c r="K459" t="str">
        <f t="shared" si="41"/>
        <v/>
      </c>
      <c r="L459">
        <f t="shared" si="43"/>
        <v>0</v>
      </c>
      <c r="M459" t="str">
        <f t="shared" si="44"/>
        <v/>
      </c>
      <c r="N459" t="str">
        <f t="shared" si="45"/>
        <v/>
      </c>
      <c r="O459" s="40" t="str">
        <f t="shared" si="46"/>
        <v>8 years</v>
      </c>
    </row>
    <row r="460" spans="8:15" x14ac:dyDescent="0.25">
      <c r="H460" s="38">
        <v>417</v>
      </c>
      <c r="I460">
        <f t="shared" si="42"/>
        <v>8</v>
      </c>
      <c r="J460" t="str">
        <f t="shared" si="40"/>
        <v xml:space="preserve"> years</v>
      </c>
      <c r="K460" t="str">
        <f t="shared" si="41"/>
        <v xml:space="preserve">, </v>
      </c>
      <c r="L460">
        <f t="shared" si="43"/>
        <v>1</v>
      </c>
      <c r="M460">
        <f t="shared" si="44"/>
        <v>1</v>
      </c>
      <c r="N460" t="str">
        <f t="shared" si="45"/>
        <v xml:space="preserve"> month</v>
      </c>
      <c r="O460" s="40" t="str">
        <f t="shared" si="46"/>
        <v>8 years, 1 month</v>
      </c>
    </row>
    <row r="461" spans="8:15" x14ac:dyDescent="0.25">
      <c r="H461" s="38">
        <v>418</v>
      </c>
      <c r="I461">
        <f t="shared" si="42"/>
        <v>8</v>
      </c>
      <c r="J461" t="str">
        <f t="shared" si="40"/>
        <v xml:space="preserve"> years</v>
      </c>
      <c r="K461" t="str">
        <f t="shared" si="41"/>
        <v xml:space="preserve">, </v>
      </c>
      <c r="L461">
        <f t="shared" si="43"/>
        <v>1</v>
      </c>
      <c r="M461">
        <f t="shared" si="44"/>
        <v>1</v>
      </c>
      <c r="N461" t="str">
        <f t="shared" si="45"/>
        <v xml:space="preserve"> month</v>
      </c>
      <c r="O461" s="40" t="str">
        <f t="shared" si="46"/>
        <v>8 years, 1 month</v>
      </c>
    </row>
    <row r="462" spans="8:15" x14ac:dyDescent="0.25">
      <c r="H462" s="38">
        <v>419</v>
      </c>
      <c r="I462">
        <f t="shared" si="42"/>
        <v>8</v>
      </c>
      <c r="J462" t="str">
        <f t="shared" si="40"/>
        <v xml:space="preserve"> years</v>
      </c>
      <c r="K462" t="str">
        <f t="shared" si="41"/>
        <v xml:space="preserve">, </v>
      </c>
      <c r="L462">
        <f t="shared" si="43"/>
        <v>1</v>
      </c>
      <c r="M462">
        <f t="shared" si="44"/>
        <v>1</v>
      </c>
      <c r="N462" t="str">
        <f t="shared" si="45"/>
        <v xml:space="preserve"> month</v>
      </c>
      <c r="O462" s="40" t="str">
        <f t="shared" si="46"/>
        <v>8 years, 1 month</v>
      </c>
    </row>
    <row r="463" spans="8:15" x14ac:dyDescent="0.25">
      <c r="H463" s="38">
        <v>420</v>
      </c>
      <c r="I463">
        <f t="shared" si="42"/>
        <v>8</v>
      </c>
      <c r="J463" t="str">
        <f t="shared" si="40"/>
        <v xml:space="preserve"> years</v>
      </c>
      <c r="K463" t="str">
        <f t="shared" si="41"/>
        <v xml:space="preserve">, </v>
      </c>
      <c r="L463">
        <f t="shared" si="43"/>
        <v>1</v>
      </c>
      <c r="M463">
        <f t="shared" si="44"/>
        <v>1</v>
      </c>
      <c r="N463" t="str">
        <f t="shared" si="45"/>
        <v xml:space="preserve"> month</v>
      </c>
      <c r="O463" s="40" t="str">
        <f t="shared" si="46"/>
        <v>8 years, 1 month</v>
      </c>
    </row>
    <row r="464" spans="8:15" x14ac:dyDescent="0.25">
      <c r="H464" s="38">
        <v>421</v>
      </c>
      <c r="I464">
        <f t="shared" si="42"/>
        <v>8</v>
      </c>
      <c r="J464" t="str">
        <f t="shared" si="40"/>
        <v xml:space="preserve"> years</v>
      </c>
      <c r="K464" t="str">
        <f t="shared" si="41"/>
        <v xml:space="preserve">, </v>
      </c>
      <c r="L464">
        <f t="shared" si="43"/>
        <v>2</v>
      </c>
      <c r="M464">
        <f t="shared" si="44"/>
        <v>2</v>
      </c>
      <c r="N464" t="str">
        <f t="shared" si="45"/>
        <v xml:space="preserve"> months</v>
      </c>
      <c r="O464" s="40" t="str">
        <f t="shared" si="46"/>
        <v>8 years, 2 months</v>
      </c>
    </row>
    <row r="465" spans="8:15" x14ac:dyDescent="0.25">
      <c r="H465" s="38">
        <v>422</v>
      </c>
      <c r="I465">
        <f t="shared" si="42"/>
        <v>8</v>
      </c>
      <c r="J465" t="str">
        <f t="shared" si="40"/>
        <v xml:space="preserve"> years</v>
      </c>
      <c r="K465" t="str">
        <f t="shared" si="41"/>
        <v xml:space="preserve">, </v>
      </c>
      <c r="L465">
        <f t="shared" si="43"/>
        <v>2</v>
      </c>
      <c r="M465">
        <f t="shared" si="44"/>
        <v>2</v>
      </c>
      <c r="N465" t="str">
        <f t="shared" si="45"/>
        <v xml:space="preserve"> months</v>
      </c>
      <c r="O465" s="40" t="str">
        <f t="shared" si="46"/>
        <v>8 years, 2 months</v>
      </c>
    </row>
    <row r="466" spans="8:15" x14ac:dyDescent="0.25">
      <c r="H466" s="38">
        <v>423</v>
      </c>
      <c r="I466">
        <f t="shared" si="42"/>
        <v>8</v>
      </c>
      <c r="J466" t="str">
        <f t="shared" si="40"/>
        <v xml:space="preserve"> years</v>
      </c>
      <c r="K466" t="str">
        <f t="shared" si="41"/>
        <v xml:space="preserve">, </v>
      </c>
      <c r="L466">
        <f t="shared" si="43"/>
        <v>2</v>
      </c>
      <c r="M466">
        <f t="shared" si="44"/>
        <v>2</v>
      </c>
      <c r="N466" t="str">
        <f t="shared" si="45"/>
        <v xml:space="preserve"> months</v>
      </c>
      <c r="O466" s="40" t="str">
        <f t="shared" si="46"/>
        <v>8 years, 2 months</v>
      </c>
    </row>
    <row r="467" spans="8:15" x14ac:dyDescent="0.25">
      <c r="H467" s="38">
        <v>424</v>
      </c>
      <c r="I467">
        <f t="shared" si="42"/>
        <v>8</v>
      </c>
      <c r="J467" t="str">
        <f t="shared" si="40"/>
        <v xml:space="preserve"> years</v>
      </c>
      <c r="K467" t="str">
        <f t="shared" si="41"/>
        <v xml:space="preserve">, </v>
      </c>
      <c r="L467">
        <f t="shared" si="43"/>
        <v>2</v>
      </c>
      <c r="M467">
        <f t="shared" si="44"/>
        <v>2</v>
      </c>
      <c r="N467" t="str">
        <f t="shared" si="45"/>
        <v xml:space="preserve"> months</v>
      </c>
      <c r="O467" s="40" t="str">
        <f t="shared" si="46"/>
        <v>8 years, 2 months</v>
      </c>
    </row>
    <row r="468" spans="8:15" x14ac:dyDescent="0.25">
      <c r="H468" s="38">
        <v>425</v>
      </c>
      <c r="I468">
        <f t="shared" si="42"/>
        <v>8</v>
      </c>
      <c r="J468" t="str">
        <f t="shared" si="40"/>
        <v xml:space="preserve"> years</v>
      </c>
      <c r="K468" t="str">
        <f t="shared" si="41"/>
        <v xml:space="preserve">, </v>
      </c>
      <c r="L468">
        <f t="shared" si="43"/>
        <v>3</v>
      </c>
      <c r="M468">
        <f t="shared" si="44"/>
        <v>3</v>
      </c>
      <c r="N468" t="str">
        <f t="shared" si="45"/>
        <v xml:space="preserve"> months</v>
      </c>
      <c r="O468" s="40" t="str">
        <f t="shared" si="46"/>
        <v>8 years, 3 months</v>
      </c>
    </row>
    <row r="469" spans="8:15" x14ac:dyDescent="0.25">
      <c r="H469" s="38">
        <v>426</v>
      </c>
      <c r="I469">
        <f t="shared" si="42"/>
        <v>8</v>
      </c>
      <c r="J469" t="str">
        <f t="shared" si="40"/>
        <v xml:space="preserve"> years</v>
      </c>
      <c r="K469" t="str">
        <f t="shared" si="41"/>
        <v xml:space="preserve">, </v>
      </c>
      <c r="L469">
        <f t="shared" si="43"/>
        <v>3</v>
      </c>
      <c r="M469">
        <f t="shared" si="44"/>
        <v>3</v>
      </c>
      <c r="N469" t="str">
        <f t="shared" si="45"/>
        <v xml:space="preserve"> months</v>
      </c>
      <c r="O469" s="40" t="str">
        <f t="shared" si="46"/>
        <v>8 years, 3 months</v>
      </c>
    </row>
    <row r="470" spans="8:15" x14ac:dyDescent="0.25">
      <c r="H470" s="38">
        <v>427</v>
      </c>
      <c r="I470">
        <f t="shared" si="42"/>
        <v>8</v>
      </c>
      <c r="J470" t="str">
        <f t="shared" si="40"/>
        <v xml:space="preserve"> years</v>
      </c>
      <c r="K470" t="str">
        <f t="shared" si="41"/>
        <v xml:space="preserve">, </v>
      </c>
      <c r="L470">
        <f t="shared" si="43"/>
        <v>3</v>
      </c>
      <c r="M470">
        <f t="shared" si="44"/>
        <v>3</v>
      </c>
      <c r="N470" t="str">
        <f t="shared" si="45"/>
        <v xml:space="preserve"> months</v>
      </c>
      <c r="O470" s="40" t="str">
        <f t="shared" si="46"/>
        <v>8 years, 3 months</v>
      </c>
    </row>
    <row r="471" spans="8:15" x14ac:dyDescent="0.25">
      <c r="H471" s="38">
        <v>428</v>
      </c>
      <c r="I471">
        <f t="shared" si="42"/>
        <v>8</v>
      </c>
      <c r="J471" t="str">
        <f t="shared" si="40"/>
        <v xml:space="preserve"> years</v>
      </c>
      <c r="K471" t="str">
        <f t="shared" si="41"/>
        <v xml:space="preserve">, </v>
      </c>
      <c r="L471">
        <f t="shared" si="43"/>
        <v>3</v>
      </c>
      <c r="M471">
        <f t="shared" si="44"/>
        <v>3</v>
      </c>
      <c r="N471" t="str">
        <f t="shared" si="45"/>
        <v xml:space="preserve"> months</v>
      </c>
      <c r="O471" s="40" t="str">
        <f t="shared" si="46"/>
        <v>8 years, 3 months</v>
      </c>
    </row>
    <row r="472" spans="8:15" x14ac:dyDescent="0.25">
      <c r="H472" s="38">
        <v>429</v>
      </c>
      <c r="I472">
        <f t="shared" si="42"/>
        <v>8</v>
      </c>
      <c r="J472" t="str">
        <f t="shared" si="40"/>
        <v xml:space="preserve"> years</v>
      </c>
      <c r="K472" t="str">
        <f t="shared" si="41"/>
        <v xml:space="preserve">, </v>
      </c>
      <c r="L472">
        <f t="shared" si="43"/>
        <v>3</v>
      </c>
      <c r="M472">
        <f t="shared" si="44"/>
        <v>3</v>
      </c>
      <c r="N472" t="str">
        <f t="shared" si="45"/>
        <v xml:space="preserve"> months</v>
      </c>
      <c r="O472" s="40" t="str">
        <f t="shared" si="46"/>
        <v>8 years, 3 months</v>
      </c>
    </row>
    <row r="473" spans="8:15" x14ac:dyDescent="0.25">
      <c r="H473" s="38">
        <v>430</v>
      </c>
      <c r="I473">
        <f t="shared" si="42"/>
        <v>8</v>
      </c>
      <c r="J473" t="str">
        <f t="shared" si="40"/>
        <v xml:space="preserve"> years</v>
      </c>
      <c r="K473" t="str">
        <f t="shared" si="41"/>
        <v xml:space="preserve">, </v>
      </c>
      <c r="L473">
        <f t="shared" si="43"/>
        <v>4</v>
      </c>
      <c r="M473">
        <f t="shared" si="44"/>
        <v>4</v>
      </c>
      <c r="N473" t="str">
        <f t="shared" si="45"/>
        <v xml:space="preserve"> months</v>
      </c>
      <c r="O473" s="40" t="str">
        <f t="shared" si="46"/>
        <v>8 years, 4 months</v>
      </c>
    </row>
    <row r="474" spans="8:15" x14ac:dyDescent="0.25">
      <c r="H474" s="38">
        <v>431</v>
      </c>
      <c r="I474">
        <f t="shared" si="42"/>
        <v>8</v>
      </c>
      <c r="J474" t="str">
        <f t="shared" si="40"/>
        <v xml:space="preserve"> years</v>
      </c>
      <c r="K474" t="str">
        <f t="shared" si="41"/>
        <v xml:space="preserve">, </v>
      </c>
      <c r="L474">
        <f t="shared" si="43"/>
        <v>4</v>
      </c>
      <c r="M474">
        <f t="shared" si="44"/>
        <v>4</v>
      </c>
      <c r="N474" t="str">
        <f t="shared" si="45"/>
        <v xml:space="preserve"> months</v>
      </c>
      <c r="O474" s="40" t="str">
        <f t="shared" si="46"/>
        <v>8 years, 4 months</v>
      </c>
    </row>
    <row r="475" spans="8:15" x14ac:dyDescent="0.25">
      <c r="H475" s="38">
        <v>432</v>
      </c>
      <c r="I475">
        <f t="shared" si="42"/>
        <v>8</v>
      </c>
      <c r="J475" t="str">
        <f t="shared" si="40"/>
        <v xml:space="preserve"> years</v>
      </c>
      <c r="K475" t="str">
        <f t="shared" si="41"/>
        <v xml:space="preserve">, </v>
      </c>
      <c r="L475">
        <f t="shared" si="43"/>
        <v>4</v>
      </c>
      <c r="M475">
        <f t="shared" si="44"/>
        <v>4</v>
      </c>
      <c r="N475" t="str">
        <f t="shared" si="45"/>
        <v xml:space="preserve"> months</v>
      </c>
      <c r="O475" s="40" t="str">
        <f t="shared" si="46"/>
        <v>8 years, 4 months</v>
      </c>
    </row>
    <row r="476" spans="8:15" x14ac:dyDescent="0.25">
      <c r="H476" s="38">
        <v>433</v>
      </c>
      <c r="I476">
        <f t="shared" si="42"/>
        <v>8</v>
      </c>
      <c r="J476" t="str">
        <f t="shared" ref="J476:J539" si="47">IF(I476=1," year"," years")</f>
        <v xml:space="preserve"> years</v>
      </c>
      <c r="K476" t="str">
        <f t="shared" ref="K476:K539" si="48">IF(OR(L476=12,L476=0),"",", ")</f>
        <v xml:space="preserve">, </v>
      </c>
      <c r="L476">
        <f t="shared" si="43"/>
        <v>4</v>
      </c>
      <c r="M476">
        <f t="shared" si="44"/>
        <v>4</v>
      </c>
      <c r="N476" t="str">
        <f t="shared" si="45"/>
        <v xml:space="preserve"> months</v>
      </c>
      <c r="O476" s="40" t="str">
        <f t="shared" si="46"/>
        <v>8 years, 4 months</v>
      </c>
    </row>
    <row r="477" spans="8:15" x14ac:dyDescent="0.25">
      <c r="H477" s="38">
        <v>434</v>
      </c>
      <c r="I477">
        <f t="shared" si="42"/>
        <v>8</v>
      </c>
      <c r="J477" t="str">
        <f t="shared" si="47"/>
        <v xml:space="preserve"> years</v>
      </c>
      <c r="K477" t="str">
        <f t="shared" si="48"/>
        <v xml:space="preserve">, </v>
      </c>
      <c r="L477">
        <f t="shared" si="43"/>
        <v>5</v>
      </c>
      <c r="M477">
        <f t="shared" si="44"/>
        <v>5</v>
      </c>
      <c r="N477" t="str">
        <f t="shared" si="45"/>
        <v xml:space="preserve"> months</v>
      </c>
      <c r="O477" s="40" t="str">
        <f t="shared" si="46"/>
        <v>8 years, 5 months</v>
      </c>
    </row>
    <row r="478" spans="8:15" x14ac:dyDescent="0.25">
      <c r="H478" s="38">
        <v>435</v>
      </c>
      <c r="I478">
        <f t="shared" si="42"/>
        <v>8</v>
      </c>
      <c r="J478" t="str">
        <f t="shared" si="47"/>
        <v xml:space="preserve"> years</v>
      </c>
      <c r="K478" t="str">
        <f t="shared" si="48"/>
        <v xml:space="preserve">, </v>
      </c>
      <c r="L478">
        <f t="shared" si="43"/>
        <v>5</v>
      </c>
      <c r="M478">
        <f t="shared" si="44"/>
        <v>5</v>
      </c>
      <c r="N478" t="str">
        <f t="shared" si="45"/>
        <v xml:space="preserve"> months</v>
      </c>
      <c r="O478" s="40" t="str">
        <f t="shared" si="46"/>
        <v>8 years, 5 months</v>
      </c>
    </row>
    <row r="479" spans="8:15" x14ac:dyDescent="0.25">
      <c r="H479" s="38">
        <v>436</v>
      </c>
      <c r="I479">
        <f t="shared" si="42"/>
        <v>8</v>
      </c>
      <c r="J479" t="str">
        <f t="shared" si="47"/>
        <v xml:space="preserve"> years</v>
      </c>
      <c r="K479" t="str">
        <f t="shared" si="48"/>
        <v xml:space="preserve">, </v>
      </c>
      <c r="L479">
        <f t="shared" si="43"/>
        <v>5</v>
      </c>
      <c r="M479">
        <f t="shared" si="44"/>
        <v>5</v>
      </c>
      <c r="N479" t="str">
        <f t="shared" si="45"/>
        <v xml:space="preserve"> months</v>
      </c>
      <c r="O479" s="40" t="str">
        <f t="shared" si="46"/>
        <v>8 years, 5 months</v>
      </c>
    </row>
    <row r="480" spans="8:15" x14ac:dyDescent="0.25">
      <c r="H480" s="38">
        <v>437</v>
      </c>
      <c r="I480">
        <f t="shared" ref="I480:I543" si="49">IF(INT(H480/52)=0,"",INT(H480/52))+IF(L480=12,1,0)</f>
        <v>8</v>
      </c>
      <c r="J480" t="str">
        <f t="shared" si="47"/>
        <v xml:space="preserve"> years</v>
      </c>
      <c r="K480" t="str">
        <f t="shared" si="48"/>
        <v xml:space="preserve">, </v>
      </c>
      <c r="L480">
        <f t="shared" si="43"/>
        <v>5</v>
      </c>
      <c r="M480">
        <f t="shared" si="44"/>
        <v>5</v>
      </c>
      <c r="N480" t="str">
        <f t="shared" si="45"/>
        <v xml:space="preserve"> months</v>
      </c>
      <c r="O480" s="40" t="str">
        <f t="shared" si="46"/>
        <v>8 years, 5 months</v>
      </c>
    </row>
    <row r="481" spans="8:15" x14ac:dyDescent="0.25">
      <c r="H481" s="38">
        <v>438</v>
      </c>
      <c r="I481">
        <f t="shared" si="49"/>
        <v>8</v>
      </c>
      <c r="J481" t="str">
        <f t="shared" si="47"/>
        <v xml:space="preserve"> years</v>
      </c>
      <c r="K481" t="str">
        <f t="shared" si="48"/>
        <v xml:space="preserve">, </v>
      </c>
      <c r="L481">
        <f t="shared" si="43"/>
        <v>6</v>
      </c>
      <c r="M481">
        <f t="shared" si="44"/>
        <v>6</v>
      </c>
      <c r="N481" t="str">
        <f t="shared" si="45"/>
        <v xml:space="preserve"> months</v>
      </c>
      <c r="O481" s="40" t="str">
        <f t="shared" si="46"/>
        <v>8 years, 6 months</v>
      </c>
    </row>
    <row r="482" spans="8:15" x14ac:dyDescent="0.25">
      <c r="H482" s="38">
        <v>439</v>
      </c>
      <c r="I482">
        <f t="shared" si="49"/>
        <v>8</v>
      </c>
      <c r="J482" t="str">
        <f t="shared" si="47"/>
        <v xml:space="preserve"> years</v>
      </c>
      <c r="K482" t="str">
        <f t="shared" si="48"/>
        <v xml:space="preserve">, </v>
      </c>
      <c r="L482">
        <f t="shared" si="43"/>
        <v>6</v>
      </c>
      <c r="M482">
        <f t="shared" si="44"/>
        <v>6</v>
      </c>
      <c r="N482" t="str">
        <f t="shared" si="45"/>
        <v xml:space="preserve"> months</v>
      </c>
      <c r="O482" s="40" t="str">
        <f t="shared" si="46"/>
        <v>8 years, 6 months</v>
      </c>
    </row>
    <row r="483" spans="8:15" x14ac:dyDescent="0.25">
      <c r="H483" s="38">
        <v>440</v>
      </c>
      <c r="I483">
        <f t="shared" si="49"/>
        <v>8</v>
      </c>
      <c r="J483" t="str">
        <f t="shared" si="47"/>
        <v xml:space="preserve"> years</v>
      </c>
      <c r="K483" t="str">
        <f t="shared" si="48"/>
        <v xml:space="preserve">, </v>
      </c>
      <c r="L483">
        <f t="shared" si="43"/>
        <v>6</v>
      </c>
      <c r="M483">
        <f t="shared" si="44"/>
        <v>6</v>
      </c>
      <c r="N483" t="str">
        <f t="shared" si="45"/>
        <v xml:space="preserve"> months</v>
      </c>
      <c r="O483" s="40" t="str">
        <f t="shared" si="46"/>
        <v>8 years, 6 months</v>
      </c>
    </row>
    <row r="484" spans="8:15" x14ac:dyDescent="0.25">
      <c r="H484" s="38">
        <v>441</v>
      </c>
      <c r="I484">
        <f t="shared" si="49"/>
        <v>8</v>
      </c>
      <c r="J484" t="str">
        <f t="shared" si="47"/>
        <v xml:space="preserve"> years</v>
      </c>
      <c r="K484" t="str">
        <f t="shared" si="48"/>
        <v xml:space="preserve">, </v>
      </c>
      <c r="L484">
        <f t="shared" si="43"/>
        <v>6</v>
      </c>
      <c r="M484">
        <f t="shared" si="44"/>
        <v>6</v>
      </c>
      <c r="N484" t="str">
        <f t="shared" si="45"/>
        <v xml:space="preserve"> months</v>
      </c>
      <c r="O484" s="40" t="str">
        <f t="shared" si="46"/>
        <v>8 years, 6 months</v>
      </c>
    </row>
    <row r="485" spans="8:15" x14ac:dyDescent="0.25">
      <c r="H485" s="38">
        <v>442</v>
      </c>
      <c r="I485">
        <f t="shared" si="49"/>
        <v>8</v>
      </c>
      <c r="J485" t="str">
        <f t="shared" si="47"/>
        <v xml:space="preserve"> years</v>
      </c>
      <c r="K485" t="str">
        <f t="shared" si="48"/>
        <v xml:space="preserve">, </v>
      </c>
      <c r="L485">
        <f t="shared" si="43"/>
        <v>6</v>
      </c>
      <c r="M485">
        <f t="shared" si="44"/>
        <v>6</v>
      </c>
      <c r="N485" t="str">
        <f t="shared" si="45"/>
        <v xml:space="preserve"> months</v>
      </c>
      <c r="O485" s="40" t="str">
        <f t="shared" si="46"/>
        <v>8 years, 6 months</v>
      </c>
    </row>
    <row r="486" spans="8:15" x14ac:dyDescent="0.25">
      <c r="H486" s="38">
        <v>443</v>
      </c>
      <c r="I486">
        <f t="shared" si="49"/>
        <v>8</v>
      </c>
      <c r="J486" t="str">
        <f t="shared" si="47"/>
        <v xml:space="preserve"> years</v>
      </c>
      <c r="K486" t="str">
        <f t="shared" si="48"/>
        <v xml:space="preserve">, </v>
      </c>
      <c r="L486">
        <f t="shared" si="43"/>
        <v>7</v>
      </c>
      <c r="M486">
        <f t="shared" si="44"/>
        <v>7</v>
      </c>
      <c r="N486" t="str">
        <f t="shared" si="45"/>
        <v xml:space="preserve"> months</v>
      </c>
      <c r="O486" s="40" t="str">
        <f t="shared" si="46"/>
        <v>8 years, 7 months</v>
      </c>
    </row>
    <row r="487" spans="8:15" x14ac:dyDescent="0.25">
      <c r="H487" s="38">
        <v>444</v>
      </c>
      <c r="I487">
        <f t="shared" si="49"/>
        <v>8</v>
      </c>
      <c r="J487" t="str">
        <f t="shared" si="47"/>
        <v xml:space="preserve"> years</v>
      </c>
      <c r="K487" t="str">
        <f t="shared" si="48"/>
        <v xml:space="preserve">, </v>
      </c>
      <c r="L487">
        <f t="shared" si="43"/>
        <v>7</v>
      </c>
      <c r="M487">
        <f t="shared" si="44"/>
        <v>7</v>
      </c>
      <c r="N487" t="str">
        <f t="shared" si="45"/>
        <v xml:space="preserve"> months</v>
      </c>
      <c r="O487" s="40" t="str">
        <f t="shared" si="46"/>
        <v>8 years, 7 months</v>
      </c>
    </row>
    <row r="488" spans="8:15" x14ac:dyDescent="0.25">
      <c r="H488" s="38">
        <v>445</v>
      </c>
      <c r="I488">
        <f t="shared" si="49"/>
        <v>8</v>
      </c>
      <c r="J488" t="str">
        <f t="shared" si="47"/>
        <v xml:space="preserve"> years</v>
      </c>
      <c r="K488" t="str">
        <f t="shared" si="48"/>
        <v xml:space="preserve">, </v>
      </c>
      <c r="L488">
        <f t="shared" si="43"/>
        <v>7</v>
      </c>
      <c r="M488">
        <f t="shared" si="44"/>
        <v>7</v>
      </c>
      <c r="N488" t="str">
        <f t="shared" si="45"/>
        <v xml:space="preserve"> months</v>
      </c>
      <c r="O488" s="40" t="str">
        <f t="shared" si="46"/>
        <v>8 years, 7 months</v>
      </c>
    </row>
    <row r="489" spans="8:15" x14ac:dyDescent="0.25">
      <c r="H489" s="38">
        <v>446</v>
      </c>
      <c r="I489">
        <f t="shared" si="49"/>
        <v>8</v>
      </c>
      <c r="J489" t="str">
        <f t="shared" si="47"/>
        <v xml:space="preserve"> years</v>
      </c>
      <c r="K489" t="str">
        <f t="shared" si="48"/>
        <v xml:space="preserve">, </v>
      </c>
      <c r="L489">
        <f t="shared" si="43"/>
        <v>7</v>
      </c>
      <c r="M489">
        <f t="shared" si="44"/>
        <v>7</v>
      </c>
      <c r="N489" t="str">
        <f t="shared" si="45"/>
        <v xml:space="preserve"> months</v>
      </c>
      <c r="O489" s="40" t="str">
        <f t="shared" si="46"/>
        <v>8 years, 7 months</v>
      </c>
    </row>
    <row r="490" spans="8:15" x14ac:dyDescent="0.25">
      <c r="H490" s="38">
        <v>447</v>
      </c>
      <c r="I490">
        <f t="shared" si="49"/>
        <v>8</v>
      </c>
      <c r="J490" t="str">
        <f t="shared" si="47"/>
        <v xml:space="preserve"> years</v>
      </c>
      <c r="K490" t="str">
        <f t="shared" si="48"/>
        <v xml:space="preserve">, </v>
      </c>
      <c r="L490">
        <f t="shared" si="43"/>
        <v>8</v>
      </c>
      <c r="M490">
        <f t="shared" si="44"/>
        <v>8</v>
      </c>
      <c r="N490" t="str">
        <f t="shared" si="45"/>
        <v xml:space="preserve"> months</v>
      </c>
      <c r="O490" s="40" t="str">
        <f t="shared" si="46"/>
        <v>8 years, 8 months</v>
      </c>
    </row>
    <row r="491" spans="8:15" x14ac:dyDescent="0.25">
      <c r="H491" s="38">
        <v>448</v>
      </c>
      <c r="I491">
        <f t="shared" si="49"/>
        <v>8</v>
      </c>
      <c r="J491" t="str">
        <f t="shared" si="47"/>
        <v xml:space="preserve"> years</v>
      </c>
      <c r="K491" t="str">
        <f t="shared" si="48"/>
        <v xml:space="preserve">, </v>
      </c>
      <c r="L491">
        <f t="shared" si="43"/>
        <v>8</v>
      </c>
      <c r="M491">
        <f t="shared" si="44"/>
        <v>8</v>
      </c>
      <c r="N491" t="str">
        <f t="shared" si="45"/>
        <v xml:space="preserve"> months</v>
      </c>
      <c r="O491" s="40" t="str">
        <f t="shared" si="46"/>
        <v>8 years, 8 months</v>
      </c>
    </row>
    <row r="492" spans="8:15" x14ac:dyDescent="0.25">
      <c r="H492" s="38">
        <v>449</v>
      </c>
      <c r="I492">
        <f t="shared" si="49"/>
        <v>8</v>
      </c>
      <c r="J492" t="str">
        <f t="shared" si="47"/>
        <v xml:space="preserve"> years</v>
      </c>
      <c r="K492" t="str">
        <f t="shared" si="48"/>
        <v xml:space="preserve">, </v>
      </c>
      <c r="L492">
        <f t="shared" si="43"/>
        <v>8</v>
      </c>
      <c r="M492">
        <f t="shared" si="44"/>
        <v>8</v>
      </c>
      <c r="N492" t="str">
        <f t="shared" si="45"/>
        <v xml:space="preserve"> months</v>
      </c>
      <c r="O492" s="40" t="str">
        <f t="shared" si="46"/>
        <v>8 years, 8 months</v>
      </c>
    </row>
    <row r="493" spans="8:15" x14ac:dyDescent="0.25">
      <c r="H493" s="38">
        <v>450</v>
      </c>
      <c r="I493">
        <f t="shared" si="49"/>
        <v>8</v>
      </c>
      <c r="J493" t="str">
        <f t="shared" si="47"/>
        <v xml:space="preserve"> years</v>
      </c>
      <c r="K493" t="str">
        <f t="shared" si="48"/>
        <v xml:space="preserve">, </v>
      </c>
      <c r="L493">
        <f t="shared" ref="L493:L556" si="50">IF((H493/52*12-INT(H493/52*12))=0,(H493/52-INT(H493/52))*12,INT((H493/52-INT(H493/52))*12)+1)</f>
        <v>8</v>
      </c>
      <c r="M493">
        <f t="shared" ref="M493:M556" si="51">IF(OR(L493=0,L493=12),"",L493)</f>
        <v>8</v>
      </c>
      <c r="N493" t="str">
        <f t="shared" ref="N493:N556" si="52">IF(L493=1," month",IF(OR(L493=0,L493=12),""," months"))</f>
        <v xml:space="preserve"> months</v>
      </c>
      <c r="O493" s="40" t="str">
        <f t="shared" ref="O493:O556" si="53">CONCATENATE(I493&amp;J493&amp;K493&amp;M493&amp;N493)</f>
        <v>8 years, 8 months</v>
      </c>
    </row>
    <row r="494" spans="8:15" x14ac:dyDescent="0.25">
      <c r="H494" s="38">
        <v>451</v>
      </c>
      <c r="I494">
        <f t="shared" si="49"/>
        <v>8</v>
      </c>
      <c r="J494" t="str">
        <f t="shared" si="47"/>
        <v xml:space="preserve"> years</v>
      </c>
      <c r="K494" t="str">
        <f t="shared" si="48"/>
        <v xml:space="preserve">, </v>
      </c>
      <c r="L494">
        <f t="shared" si="50"/>
        <v>9</v>
      </c>
      <c r="M494">
        <f t="shared" si="51"/>
        <v>9</v>
      </c>
      <c r="N494" t="str">
        <f t="shared" si="52"/>
        <v xml:space="preserve"> months</v>
      </c>
      <c r="O494" s="40" t="str">
        <f t="shared" si="53"/>
        <v>8 years, 9 months</v>
      </c>
    </row>
    <row r="495" spans="8:15" x14ac:dyDescent="0.25">
      <c r="H495" s="38">
        <v>452</v>
      </c>
      <c r="I495">
        <f t="shared" si="49"/>
        <v>8</v>
      </c>
      <c r="J495" t="str">
        <f t="shared" si="47"/>
        <v xml:space="preserve"> years</v>
      </c>
      <c r="K495" t="str">
        <f t="shared" si="48"/>
        <v xml:space="preserve">, </v>
      </c>
      <c r="L495">
        <f t="shared" si="50"/>
        <v>9</v>
      </c>
      <c r="M495">
        <f t="shared" si="51"/>
        <v>9</v>
      </c>
      <c r="N495" t="str">
        <f t="shared" si="52"/>
        <v xml:space="preserve"> months</v>
      </c>
      <c r="O495" s="40" t="str">
        <f t="shared" si="53"/>
        <v>8 years, 9 months</v>
      </c>
    </row>
    <row r="496" spans="8:15" x14ac:dyDescent="0.25">
      <c r="H496" s="38">
        <v>453</v>
      </c>
      <c r="I496">
        <f t="shared" si="49"/>
        <v>8</v>
      </c>
      <c r="J496" t="str">
        <f t="shared" si="47"/>
        <v xml:space="preserve"> years</v>
      </c>
      <c r="K496" t="str">
        <f t="shared" si="48"/>
        <v xml:space="preserve">, </v>
      </c>
      <c r="L496">
        <f t="shared" si="50"/>
        <v>9</v>
      </c>
      <c r="M496">
        <f t="shared" si="51"/>
        <v>9</v>
      </c>
      <c r="N496" t="str">
        <f t="shared" si="52"/>
        <v xml:space="preserve"> months</v>
      </c>
      <c r="O496" s="40" t="str">
        <f t="shared" si="53"/>
        <v>8 years, 9 months</v>
      </c>
    </row>
    <row r="497" spans="8:15" x14ac:dyDescent="0.25">
      <c r="H497" s="38">
        <v>454</v>
      </c>
      <c r="I497">
        <f t="shared" si="49"/>
        <v>8</v>
      </c>
      <c r="J497" t="str">
        <f t="shared" si="47"/>
        <v xml:space="preserve"> years</v>
      </c>
      <c r="K497" t="str">
        <f t="shared" si="48"/>
        <v xml:space="preserve">, </v>
      </c>
      <c r="L497">
        <f t="shared" si="50"/>
        <v>9</v>
      </c>
      <c r="M497">
        <f t="shared" si="51"/>
        <v>9</v>
      </c>
      <c r="N497" t="str">
        <f t="shared" si="52"/>
        <v xml:space="preserve"> months</v>
      </c>
      <c r="O497" s="40" t="str">
        <f t="shared" si="53"/>
        <v>8 years, 9 months</v>
      </c>
    </row>
    <row r="498" spans="8:15" x14ac:dyDescent="0.25">
      <c r="H498" s="38">
        <v>455</v>
      </c>
      <c r="I498">
        <f t="shared" si="49"/>
        <v>8</v>
      </c>
      <c r="J498" t="str">
        <f t="shared" si="47"/>
        <v xml:space="preserve"> years</v>
      </c>
      <c r="K498" t="str">
        <f t="shared" si="48"/>
        <v xml:space="preserve">, </v>
      </c>
      <c r="L498">
        <f t="shared" si="50"/>
        <v>9</v>
      </c>
      <c r="M498">
        <f t="shared" si="51"/>
        <v>9</v>
      </c>
      <c r="N498" t="str">
        <f t="shared" si="52"/>
        <v xml:space="preserve"> months</v>
      </c>
      <c r="O498" s="40" t="str">
        <f t="shared" si="53"/>
        <v>8 years, 9 months</v>
      </c>
    </row>
    <row r="499" spans="8:15" x14ac:dyDescent="0.25">
      <c r="H499" s="38">
        <v>456</v>
      </c>
      <c r="I499">
        <f t="shared" si="49"/>
        <v>8</v>
      </c>
      <c r="J499" t="str">
        <f t="shared" si="47"/>
        <v xml:space="preserve"> years</v>
      </c>
      <c r="K499" t="str">
        <f t="shared" si="48"/>
        <v xml:space="preserve">, </v>
      </c>
      <c r="L499">
        <f t="shared" si="50"/>
        <v>10</v>
      </c>
      <c r="M499">
        <f t="shared" si="51"/>
        <v>10</v>
      </c>
      <c r="N499" t="str">
        <f t="shared" si="52"/>
        <v xml:space="preserve"> months</v>
      </c>
      <c r="O499" s="40" t="str">
        <f t="shared" si="53"/>
        <v>8 years, 10 months</v>
      </c>
    </row>
    <row r="500" spans="8:15" x14ac:dyDescent="0.25">
      <c r="H500" s="38">
        <v>457</v>
      </c>
      <c r="I500">
        <f t="shared" si="49"/>
        <v>8</v>
      </c>
      <c r="J500" t="str">
        <f t="shared" si="47"/>
        <v xml:space="preserve"> years</v>
      </c>
      <c r="K500" t="str">
        <f t="shared" si="48"/>
        <v xml:space="preserve">, </v>
      </c>
      <c r="L500">
        <f t="shared" si="50"/>
        <v>10</v>
      </c>
      <c r="M500">
        <f t="shared" si="51"/>
        <v>10</v>
      </c>
      <c r="N500" t="str">
        <f t="shared" si="52"/>
        <v xml:space="preserve"> months</v>
      </c>
      <c r="O500" s="40" t="str">
        <f t="shared" si="53"/>
        <v>8 years, 10 months</v>
      </c>
    </row>
    <row r="501" spans="8:15" x14ac:dyDescent="0.25">
      <c r="H501" s="38">
        <v>458</v>
      </c>
      <c r="I501">
        <f t="shared" si="49"/>
        <v>8</v>
      </c>
      <c r="J501" t="str">
        <f t="shared" si="47"/>
        <v xml:space="preserve"> years</v>
      </c>
      <c r="K501" t="str">
        <f t="shared" si="48"/>
        <v xml:space="preserve">, </v>
      </c>
      <c r="L501">
        <f t="shared" si="50"/>
        <v>10</v>
      </c>
      <c r="M501">
        <f t="shared" si="51"/>
        <v>10</v>
      </c>
      <c r="N501" t="str">
        <f t="shared" si="52"/>
        <v xml:space="preserve"> months</v>
      </c>
      <c r="O501" s="40" t="str">
        <f t="shared" si="53"/>
        <v>8 years, 10 months</v>
      </c>
    </row>
    <row r="502" spans="8:15" x14ac:dyDescent="0.25">
      <c r="H502" s="38">
        <v>459</v>
      </c>
      <c r="I502">
        <f t="shared" si="49"/>
        <v>8</v>
      </c>
      <c r="J502" t="str">
        <f t="shared" si="47"/>
        <v xml:space="preserve"> years</v>
      </c>
      <c r="K502" t="str">
        <f t="shared" si="48"/>
        <v xml:space="preserve">, </v>
      </c>
      <c r="L502">
        <f t="shared" si="50"/>
        <v>10</v>
      </c>
      <c r="M502">
        <f t="shared" si="51"/>
        <v>10</v>
      </c>
      <c r="N502" t="str">
        <f t="shared" si="52"/>
        <v xml:space="preserve"> months</v>
      </c>
      <c r="O502" s="40" t="str">
        <f t="shared" si="53"/>
        <v>8 years, 10 months</v>
      </c>
    </row>
    <row r="503" spans="8:15" x14ac:dyDescent="0.25">
      <c r="H503" s="38">
        <v>460</v>
      </c>
      <c r="I503">
        <f t="shared" si="49"/>
        <v>8</v>
      </c>
      <c r="J503" t="str">
        <f t="shared" si="47"/>
        <v xml:space="preserve"> years</v>
      </c>
      <c r="K503" t="str">
        <f t="shared" si="48"/>
        <v xml:space="preserve">, </v>
      </c>
      <c r="L503">
        <f t="shared" si="50"/>
        <v>11</v>
      </c>
      <c r="M503">
        <f t="shared" si="51"/>
        <v>11</v>
      </c>
      <c r="N503" t="str">
        <f t="shared" si="52"/>
        <v xml:space="preserve"> months</v>
      </c>
      <c r="O503" s="40" t="str">
        <f t="shared" si="53"/>
        <v>8 years, 11 months</v>
      </c>
    </row>
    <row r="504" spans="8:15" x14ac:dyDescent="0.25">
      <c r="H504" s="38">
        <v>461</v>
      </c>
      <c r="I504">
        <f t="shared" si="49"/>
        <v>8</v>
      </c>
      <c r="J504" t="str">
        <f t="shared" si="47"/>
        <v xml:space="preserve"> years</v>
      </c>
      <c r="K504" t="str">
        <f t="shared" si="48"/>
        <v xml:space="preserve">, </v>
      </c>
      <c r="L504">
        <f t="shared" si="50"/>
        <v>11</v>
      </c>
      <c r="M504">
        <f t="shared" si="51"/>
        <v>11</v>
      </c>
      <c r="N504" t="str">
        <f t="shared" si="52"/>
        <v xml:space="preserve"> months</v>
      </c>
      <c r="O504" s="40" t="str">
        <f t="shared" si="53"/>
        <v>8 years, 11 months</v>
      </c>
    </row>
    <row r="505" spans="8:15" x14ac:dyDescent="0.25">
      <c r="H505" s="38">
        <v>462</v>
      </c>
      <c r="I505">
        <f t="shared" si="49"/>
        <v>8</v>
      </c>
      <c r="J505" t="str">
        <f t="shared" si="47"/>
        <v xml:space="preserve"> years</v>
      </c>
      <c r="K505" t="str">
        <f t="shared" si="48"/>
        <v xml:space="preserve">, </v>
      </c>
      <c r="L505">
        <f t="shared" si="50"/>
        <v>11</v>
      </c>
      <c r="M505">
        <f t="shared" si="51"/>
        <v>11</v>
      </c>
      <c r="N505" t="str">
        <f t="shared" si="52"/>
        <v xml:space="preserve"> months</v>
      </c>
      <c r="O505" s="40" t="str">
        <f t="shared" si="53"/>
        <v>8 years, 11 months</v>
      </c>
    </row>
    <row r="506" spans="8:15" x14ac:dyDescent="0.25">
      <c r="H506" s="38">
        <v>463</v>
      </c>
      <c r="I506">
        <f t="shared" si="49"/>
        <v>8</v>
      </c>
      <c r="J506" t="str">
        <f t="shared" si="47"/>
        <v xml:space="preserve"> years</v>
      </c>
      <c r="K506" t="str">
        <f t="shared" si="48"/>
        <v xml:space="preserve">, </v>
      </c>
      <c r="L506">
        <f t="shared" si="50"/>
        <v>11</v>
      </c>
      <c r="M506">
        <f t="shared" si="51"/>
        <v>11</v>
      </c>
      <c r="N506" t="str">
        <f t="shared" si="52"/>
        <v xml:space="preserve"> months</v>
      </c>
      <c r="O506" s="40" t="str">
        <f t="shared" si="53"/>
        <v>8 years, 11 months</v>
      </c>
    </row>
    <row r="507" spans="8:15" x14ac:dyDescent="0.25">
      <c r="H507" s="38">
        <v>464</v>
      </c>
      <c r="I507">
        <f t="shared" si="49"/>
        <v>9</v>
      </c>
      <c r="J507" t="str">
        <f t="shared" si="47"/>
        <v xml:space="preserve"> years</v>
      </c>
      <c r="K507" t="str">
        <f t="shared" si="48"/>
        <v/>
      </c>
      <c r="L507">
        <f t="shared" si="50"/>
        <v>12</v>
      </c>
      <c r="M507" t="str">
        <f t="shared" si="51"/>
        <v/>
      </c>
      <c r="N507" t="str">
        <f t="shared" si="52"/>
        <v/>
      </c>
      <c r="O507" s="40" t="str">
        <f t="shared" si="53"/>
        <v>9 years</v>
      </c>
    </row>
    <row r="508" spans="8:15" x14ac:dyDescent="0.25">
      <c r="H508" s="38">
        <v>465</v>
      </c>
      <c r="I508">
        <f t="shared" si="49"/>
        <v>9</v>
      </c>
      <c r="J508" t="str">
        <f t="shared" si="47"/>
        <v xml:space="preserve"> years</v>
      </c>
      <c r="K508" t="str">
        <f t="shared" si="48"/>
        <v/>
      </c>
      <c r="L508">
        <f t="shared" si="50"/>
        <v>12</v>
      </c>
      <c r="M508" t="str">
        <f t="shared" si="51"/>
        <v/>
      </c>
      <c r="N508" t="str">
        <f t="shared" si="52"/>
        <v/>
      </c>
      <c r="O508" s="40" t="str">
        <f t="shared" si="53"/>
        <v>9 years</v>
      </c>
    </row>
    <row r="509" spans="8:15" x14ac:dyDescent="0.25">
      <c r="H509" s="38">
        <v>466</v>
      </c>
      <c r="I509">
        <f t="shared" si="49"/>
        <v>9</v>
      </c>
      <c r="J509" t="str">
        <f t="shared" si="47"/>
        <v xml:space="preserve"> years</v>
      </c>
      <c r="K509" t="str">
        <f t="shared" si="48"/>
        <v/>
      </c>
      <c r="L509">
        <f t="shared" si="50"/>
        <v>12</v>
      </c>
      <c r="M509" t="str">
        <f t="shared" si="51"/>
        <v/>
      </c>
      <c r="N509" t="str">
        <f t="shared" si="52"/>
        <v/>
      </c>
      <c r="O509" s="40" t="str">
        <f t="shared" si="53"/>
        <v>9 years</v>
      </c>
    </row>
    <row r="510" spans="8:15" x14ac:dyDescent="0.25">
      <c r="H510" s="38">
        <v>467</v>
      </c>
      <c r="I510">
        <f t="shared" si="49"/>
        <v>9</v>
      </c>
      <c r="J510" t="str">
        <f t="shared" si="47"/>
        <v xml:space="preserve"> years</v>
      </c>
      <c r="K510" t="str">
        <f t="shared" si="48"/>
        <v/>
      </c>
      <c r="L510">
        <f t="shared" si="50"/>
        <v>12</v>
      </c>
      <c r="M510" t="str">
        <f t="shared" si="51"/>
        <v/>
      </c>
      <c r="N510" t="str">
        <f t="shared" si="52"/>
        <v/>
      </c>
      <c r="O510" s="40" t="str">
        <f t="shared" si="53"/>
        <v>9 years</v>
      </c>
    </row>
    <row r="511" spans="8:15" x14ac:dyDescent="0.25">
      <c r="H511" s="38">
        <v>468</v>
      </c>
      <c r="I511">
        <f t="shared" si="49"/>
        <v>9</v>
      </c>
      <c r="J511" t="str">
        <f t="shared" si="47"/>
        <v xml:space="preserve"> years</v>
      </c>
      <c r="K511" t="str">
        <f t="shared" si="48"/>
        <v/>
      </c>
      <c r="L511">
        <f t="shared" si="50"/>
        <v>0</v>
      </c>
      <c r="M511" t="str">
        <f t="shared" si="51"/>
        <v/>
      </c>
      <c r="N511" t="str">
        <f t="shared" si="52"/>
        <v/>
      </c>
      <c r="O511" s="40" t="str">
        <f t="shared" si="53"/>
        <v>9 years</v>
      </c>
    </row>
    <row r="512" spans="8:15" x14ac:dyDescent="0.25">
      <c r="H512" s="38">
        <v>469</v>
      </c>
      <c r="I512">
        <f t="shared" si="49"/>
        <v>9</v>
      </c>
      <c r="J512" t="str">
        <f t="shared" si="47"/>
        <v xml:space="preserve"> years</v>
      </c>
      <c r="K512" t="str">
        <f t="shared" si="48"/>
        <v xml:space="preserve">, </v>
      </c>
      <c r="L512">
        <f t="shared" si="50"/>
        <v>1</v>
      </c>
      <c r="M512">
        <f t="shared" si="51"/>
        <v>1</v>
      </c>
      <c r="N512" t="str">
        <f t="shared" si="52"/>
        <v xml:space="preserve"> month</v>
      </c>
      <c r="O512" s="40" t="str">
        <f t="shared" si="53"/>
        <v>9 years, 1 month</v>
      </c>
    </row>
    <row r="513" spans="8:15" x14ac:dyDescent="0.25">
      <c r="H513" s="38">
        <v>470</v>
      </c>
      <c r="I513">
        <f t="shared" si="49"/>
        <v>9</v>
      </c>
      <c r="J513" t="str">
        <f t="shared" si="47"/>
        <v xml:space="preserve"> years</v>
      </c>
      <c r="K513" t="str">
        <f t="shared" si="48"/>
        <v xml:space="preserve">, </v>
      </c>
      <c r="L513">
        <f t="shared" si="50"/>
        <v>1</v>
      </c>
      <c r="M513">
        <f t="shared" si="51"/>
        <v>1</v>
      </c>
      <c r="N513" t="str">
        <f t="shared" si="52"/>
        <v xml:space="preserve"> month</v>
      </c>
      <c r="O513" s="40" t="str">
        <f t="shared" si="53"/>
        <v>9 years, 1 month</v>
      </c>
    </row>
    <row r="514" spans="8:15" x14ac:dyDescent="0.25">
      <c r="H514" s="38">
        <v>471</v>
      </c>
      <c r="I514">
        <f t="shared" si="49"/>
        <v>9</v>
      </c>
      <c r="J514" t="str">
        <f t="shared" si="47"/>
        <v xml:space="preserve"> years</v>
      </c>
      <c r="K514" t="str">
        <f t="shared" si="48"/>
        <v xml:space="preserve">, </v>
      </c>
      <c r="L514">
        <f t="shared" si="50"/>
        <v>1</v>
      </c>
      <c r="M514">
        <f t="shared" si="51"/>
        <v>1</v>
      </c>
      <c r="N514" t="str">
        <f t="shared" si="52"/>
        <v xml:space="preserve"> month</v>
      </c>
      <c r="O514" s="40" t="str">
        <f t="shared" si="53"/>
        <v>9 years, 1 month</v>
      </c>
    </row>
    <row r="515" spans="8:15" x14ac:dyDescent="0.25">
      <c r="H515" s="38">
        <v>472</v>
      </c>
      <c r="I515">
        <f t="shared" si="49"/>
        <v>9</v>
      </c>
      <c r="J515" t="str">
        <f t="shared" si="47"/>
        <v xml:space="preserve"> years</v>
      </c>
      <c r="K515" t="str">
        <f t="shared" si="48"/>
        <v xml:space="preserve">, </v>
      </c>
      <c r="L515">
        <f t="shared" si="50"/>
        <v>1</v>
      </c>
      <c r="M515">
        <f t="shared" si="51"/>
        <v>1</v>
      </c>
      <c r="N515" t="str">
        <f t="shared" si="52"/>
        <v xml:space="preserve"> month</v>
      </c>
      <c r="O515" s="40" t="str">
        <f t="shared" si="53"/>
        <v>9 years, 1 month</v>
      </c>
    </row>
    <row r="516" spans="8:15" x14ac:dyDescent="0.25">
      <c r="H516" s="38">
        <v>473</v>
      </c>
      <c r="I516">
        <f t="shared" si="49"/>
        <v>9</v>
      </c>
      <c r="J516" t="str">
        <f t="shared" si="47"/>
        <v xml:space="preserve"> years</v>
      </c>
      <c r="K516" t="str">
        <f t="shared" si="48"/>
        <v xml:space="preserve">, </v>
      </c>
      <c r="L516">
        <f t="shared" si="50"/>
        <v>2</v>
      </c>
      <c r="M516">
        <f t="shared" si="51"/>
        <v>2</v>
      </c>
      <c r="N516" t="str">
        <f t="shared" si="52"/>
        <v xml:space="preserve"> months</v>
      </c>
      <c r="O516" s="40" t="str">
        <f t="shared" si="53"/>
        <v>9 years, 2 months</v>
      </c>
    </row>
    <row r="517" spans="8:15" x14ac:dyDescent="0.25">
      <c r="H517" s="38">
        <v>474</v>
      </c>
      <c r="I517">
        <f t="shared" si="49"/>
        <v>9</v>
      </c>
      <c r="J517" t="str">
        <f t="shared" si="47"/>
        <v xml:space="preserve"> years</v>
      </c>
      <c r="K517" t="str">
        <f t="shared" si="48"/>
        <v xml:space="preserve">, </v>
      </c>
      <c r="L517">
        <f t="shared" si="50"/>
        <v>2</v>
      </c>
      <c r="M517">
        <f t="shared" si="51"/>
        <v>2</v>
      </c>
      <c r="N517" t="str">
        <f t="shared" si="52"/>
        <v xml:space="preserve"> months</v>
      </c>
      <c r="O517" s="40" t="str">
        <f t="shared" si="53"/>
        <v>9 years, 2 months</v>
      </c>
    </row>
    <row r="518" spans="8:15" x14ac:dyDescent="0.25">
      <c r="H518" s="38">
        <v>475</v>
      </c>
      <c r="I518">
        <f t="shared" si="49"/>
        <v>9</v>
      </c>
      <c r="J518" t="str">
        <f t="shared" si="47"/>
        <v xml:space="preserve"> years</v>
      </c>
      <c r="K518" t="str">
        <f t="shared" si="48"/>
        <v xml:space="preserve">, </v>
      </c>
      <c r="L518">
        <f t="shared" si="50"/>
        <v>2</v>
      </c>
      <c r="M518">
        <f t="shared" si="51"/>
        <v>2</v>
      </c>
      <c r="N518" t="str">
        <f t="shared" si="52"/>
        <v xml:space="preserve"> months</v>
      </c>
      <c r="O518" s="40" t="str">
        <f t="shared" si="53"/>
        <v>9 years, 2 months</v>
      </c>
    </row>
    <row r="519" spans="8:15" x14ac:dyDescent="0.25">
      <c r="H519" s="38">
        <v>476</v>
      </c>
      <c r="I519">
        <f t="shared" si="49"/>
        <v>9</v>
      </c>
      <c r="J519" t="str">
        <f t="shared" si="47"/>
        <v xml:space="preserve"> years</v>
      </c>
      <c r="K519" t="str">
        <f t="shared" si="48"/>
        <v xml:space="preserve">, </v>
      </c>
      <c r="L519">
        <f t="shared" si="50"/>
        <v>2</v>
      </c>
      <c r="M519">
        <f t="shared" si="51"/>
        <v>2</v>
      </c>
      <c r="N519" t="str">
        <f t="shared" si="52"/>
        <v xml:space="preserve"> months</v>
      </c>
      <c r="O519" s="40" t="str">
        <f t="shared" si="53"/>
        <v>9 years, 2 months</v>
      </c>
    </row>
    <row r="520" spans="8:15" x14ac:dyDescent="0.25">
      <c r="H520" s="38">
        <v>477</v>
      </c>
      <c r="I520">
        <f t="shared" si="49"/>
        <v>9</v>
      </c>
      <c r="J520" t="str">
        <f t="shared" si="47"/>
        <v xml:space="preserve"> years</v>
      </c>
      <c r="K520" t="str">
        <f t="shared" si="48"/>
        <v xml:space="preserve">, </v>
      </c>
      <c r="L520">
        <f t="shared" si="50"/>
        <v>3</v>
      </c>
      <c r="M520">
        <f t="shared" si="51"/>
        <v>3</v>
      </c>
      <c r="N520" t="str">
        <f t="shared" si="52"/>
        <v xml:space="preserve"> months</v>
      </c>
      <c r="O520" s="40" t="str">
        <f t="shared" si="53"/>
        <v>9 years, 3 months</v>
      </c>
    </row>
    <row r="521" spans="8:15" x14ac:dyDescent="0.25">
      <c r="H521" s="38">
        <v>478</v>
      </c>
      <c r="I521">
        <f t="shared" si="49"/>
        <v>9</v>
      </c>
      <c r="J521" t="str">
        <f t="shared" si="47"/>
        <v xml:space="preserve"> years</v>
      </c>
      <c r="K521" t="str">
        <f t="shared" si="48"/>
        <v xml:space="preserve">, </v>
      </c>
      <c r="L521">
        <f t="shared" si="50"/>
        <v>3</v>
      </c>
      <c r="M521">
        <f t="shared" si="51"/>
        <v>3</v>
      </c>
      <c r="N521" t="str">
        <f t="shared" si="52"/>
        <v xml:space="preserve"> months</v>
      </c>
      <c r="O521" s="40" t="str">
        <f t="shared" si="53"/>
        <v>9 years, 3 months</v>
      </c>
    </row>
    <row r="522" spans="8:15" x14ac:dyDescent="0.25">
      <c r="H522" s="38">
        <v>479</v>
      </c>
      <c r="I522">
        <f t="shared" si="49"/>
        <v>9</v>
      </c>
      <c r="J522" t="str">
        <f t="shared" si="47"/>
        <v xml:space="preserve"> years</v>
      </c>
      <c r="K522" t="str">
        <f t="shared" si="48"/>
        <v xml:space="preserve">, </v>
      </c>
      <c r="L522">
        <f t="shared" si="50"/>
        <v>3</v>
      </c>
      <c r="M522">
        <f t="shared" si="51"/>
        <v>3</v>
      </c>
      <c r="N522" t="str">
        <f t="shared" si="52"/>
        <v xml:space="preserve"> months</v>
      </c>
      <c r="O522" s="40" t="str">
        <f t="shared" si="53"/>
        <v>9 years, 3 months</v>
      </c>
    </row>
    <row r="523" spans="8:15" x14ac:dyDescent="0.25">
      <c r="H523" s="38">
        <v>480</v>
      </c>
      <c r="I523">
        <f t="shared" si="49"/>
        <v>9</v>
      </c>
      <c r="J523" t="str">
        <f t="shared" si="47"/>
        <v xml:space="preserve"> years</v>
      </c>
      <c r="K523" t="str">
        <f t="shared" si="48"/>
        <v xml:space="preserve">, </v>
      </c>
      <c r="L523">
        <f t="shared" si="50"/>
        <v>3</v>
      </c>
      <c r="M523">
        <f t="shared" si="51"/>
        <v>3</v>
      </c>
      <c r="N523" t="str">
        <f t="shared" si="52"/>
        <v xml:space="preserve"> months</v>
      </c>
      <c r="O523" s="40" t="str">
        <f t="shared" si="53"/>
        <v>9 years, 3 months</v>
      </c>
    </row>
    <row r="524" spans="8:15" x14ac:dyDescent="0.25">
      <c r="H524" s="38">
        <v>481</v>
      </c>
      <c r="I524">
        <f t="shared" si="49"/>
        <v>9</v>
      </c>
      <c r="J524" t="str">
        <f t="shared" si="47"/>
        <v xml:space="preserve"> years</v>
      </c>
      <c r="K524" t="str">
        <f t="shared" si="48"/>
        <v xml:space="preserve">, </v>
      </c>
      <c r="L524">
        <f t="shared" si="50"/>
        <v>3</v>
      </c>
      <c r="M524">
        <f t="shared" si="51"/>
        <v>3</v>
      </c>
      <c r="N524" t="str">
        <f t="shared" si="52"/>
        <v xml:space="preserve"> months</v>
      </c>
      <c r="O524" s="40" t="str">
        <f t="shared" si="53"/>
        <v>9 years, 3 months</v>
      </c>
    </row>
    <row r="525" spans="8:15" x14ac:dyDescent="0.25">
      <c r="H525" s="38">
        <v>482</v>
      </c>
      <c r="I525">
        <f t="shared" si="49"/>
        <v>9</v>
      </c>
      <c r="J525" t="str">
        <f t="shared" si="47"/>
        <v xml:space="preserve"> years</v>
      </c>
      <c r="K525" t="str">
        <f t="shared" si="48"/>
        <v xml:space="preserve">, </v>
      </c>
      <c r="L525">
        <f t="shared" si="50"/>
        <v>4</v>
      </c>
      <c r="M525">
        <f t="shared" si="51"/>
        <v>4</v>
      </c>
      <c r="N525" t="str">
        <f t="shared" si="52"/>
        <v xml:space="preserve"> months</v>
      </c>
      <c r="O525" s="40" t="str">
        <f t="shared" si="53"/>
        <v>9 years, 4 months</v>
      </c>
    </row>
    <row r="526" spans="8:15" x14ac:dyDescent="0.25">
      <c r="H526" s="38">
        <v>483</v>
      </c>
      <c r="I526">
        <f t="shared" si="49"/>
        <v>9</v>
      </c>
      <c r="J526" t="str">
        <f t="shared" si="47"/>
        <v xml:space="preserve"> years</v>
      </c>
      <c r="K526" t="str">
        <f t="shared" si="48"/>
        <v xml:space="preserve">, </v>
      </c>
      <c r="L526">
        <f t="shared" si="50"/>
        <v>4</v>
      </c>
      <c r="M526">
        <f t="shared" si="51"/>
        <v>4</v>
      </c>
      <c r="N526" t="str">
        <f t="shared" si="52"/>
        <v xml:space="preserve"> months</v>
      </c>
      <c r="O526" s="40" t="str">
        <f t="shared" si="53"/>
        <v>9 years, 4 months</v>
      </c>
    </row>
    <row r="527" spans="8:15" x14ac:dyDescent="0.25">
      <c r="H527" s="38">
        <v>484</v>
      </c>
      <c r="I527">
        <f t="shared" si="49"/>
        <v>9</v>
      </c>
      <c r="J527" t="str">
        <f t="shared" si="47"/>
        <v xml:space="preserve"> years</v>
      </c>
      <c r="K527" t="str">
        <f t="shared" si="48"/>
        <v xml:space="preserve">, </v>
      </c>
      <c r="L527">
        <f t="shared" si="50"/>
        <v>4</v>
      </c>
      <c r="M527">
        <f t="shared" si="51"/>
        <v>4</v>
      </c>
      <c r="N527" t="str">
        <f t="shared" si="52"/>
        <v xml:space="preserve"> months</v>
      </c>
      <c r="O527" s="40" t="str">
        <f t="shared" si="53"/>
        <v>9 years, 4 months</v>
      </c>
    </row>
    <row r="528" spans="8:15" x14ac:dyDescent="0.25">
      <c r="H528" s="38">
        <v>485</v>
      </c>
      <c r="I528">
        <f t="shared" si="49"/>
        <v>9</v>
      </c>
      <c r="J528" t="str">
        <f t="shared" si="47"/>
        <v xml:space="preserve"> years</v>
      </c>
      <c r="K528" t="str">
        <f t="shared" si="48"/>
        <v xml:space="preserve">, </v>
      </c>
      <c r="L528">
        <f t="shared" si="50"/>
        <v>4</v>
      </c>
      <c r="M528">
        <f t="shared" si="51"/>
        <v>4</v>
      </c>
      <c r="N528" t="str">
        <f t="shared" si="52"/>
        <v xml:space="preserve"> months</v>
      </c>
      <c r="O528" s="40" t="str">
        <f t="shared" si="53"/>
        <v>9 years, 4 months</v>
      </c>
    </row>
    <row r="529" spans="8:15" x14ac:dyDescent="0.25">
      <c r="H529" s="38">
        <v>486</v>
      </c>
      <c r="I529">
        <f t="shared" si="49"/>
        <v>9</v>
      </c>
      <c r="J529" t="str">
        <f t="shared" si="47"/>
        <v xml:space="preserve"> years</v>
      </c>
      <c r="K529" t="str">
        <f t="shared" si="48"/>
        <v xml:space="preserve">, </v>
      </c>
      <c r="L529">
        <f t="shared" si="50"/>
        <v>5</v>
      </c>
      <c r="M529">
        <f t="shared" si="51"/>
        <v>5</v>
      </c>
      <c r="N529" t="str">
        <f t="shared" si="52"/>
        <v xml:space="preserve"> months</v>
      </c>
      <c r="O529" s="40" t="str">
        <f t="shared" si="53"/>
        <v>9 years, 5 months</v>
      </c>
    </row>
    <row r="530" spans="8:15" x14ac:dyDescent="0.25">
      <c r="H530" s="38">
        <v>487</v>
      </c>
      <c r="I530">
        <f t="shared" si="49"/>
        <v>9</v>
      </c>
      <c r="J530" t="str">
        <f t="shared" si="47"/>
        <v xml:space="preserve"> years</v>
      </c>
      <c r="K530" t="str">
        <f t="shared" si="48"/>
        <v xml:space="preserve">, </v>
      </c>
      <c r="L530">
        <f t="shared" si="50"/>
        <v>5</v>
      </c>
      <c r="M530">
        <f t="shared" si="51"/>
        <v>5</v>
      </c>
      <c r="N530" t="str">
        <f t="shared" si="52"/>
        <v xml:space="preserve"> months</v>
      </c>
      <c r="O530" s="40" t="str">
        <f t="shared" si="53"/>
        <v>9 years, 5 months</v>
      </c>
    </row>
    <row r="531" spans="8:15" x14ac:dyDescent="0.25">
      <c r="H531" s="38">
        <v>488</v>
      </c>
      <c r="I531">
        <f t="shared" si="49"/>
        <v>9</v>
      </c>
      <c r="J531" t="str">
        <f t="shared" si="47"/>
        <v xml:space="preserve"> years</v>
      </c>
      <c r="K531" t="str">
        <f t="shared" si="48"/>
        <v xml:space="preserve">, </v>
      </c>
      <c r="L531">
        <f t="shared" si="50"/>
        <v>5</v>
      </c>
      <c r="M531">
        <f t="shared" si="51"/>
        <v>5</v>
      </c>
      <c r="N531" t="str">
        <f t="shared" si="52"/>
        <v xml:space="preserve"> months</v>
      </c>
      <c r="O531" s="40" t="str">
        <f t="shared" si="53"/>
        <v>9 years, 5 months</v>
      </c>
    </row>
    <row r="532" spans="8:15" x14ac:dyDescent="0.25">
      <c r="H532" s="38">
        <v>489</v>
      </c>
      <c r="I532">
        <f t="shared" si="49"/>
        <v>9</v>
      </c>
      <c r="J532" t="str">
        <f t="shared" si="47"/>
        <v xml:space="preserve"> years</v>
      </c>
      <c r="K532" t="str">
        <f t="shared" si="48"/>
        <v xml:space="preserve">, </v>
      </c>
      <c r="L532">
        <f t="shared" si="50"/>
        <v>5</v>
      </c>
      <c r="M532">
        <f t="shared" si="51"/>
        <v>5</v>
      </c>
      <c r="N532" t="str">
        <f t="shared" si="52"/>
        <v xml:space="preserve"> months</v>
      </c>
      <c r="O532" s="40" t="str">
        <f t="shared" si="53"/>
        <v>9 years, 5 months</v>
      </c>
    </row>
    <row r="533" spans="8:15" x14ac:dyDescent="0.25">
      <c r="H533" s="38">
        <v>490</v>
      </c>
      <c r="I533">
        <f t="shared" si="49"/>
        <v>9</v>
      </c>
      <c r="J533" t="str">
        <f t="shared" si="47"/>
        <v xml:space="preserve"> years</v>
      </c>
      <c r="K533" t="str">
        <f t="shared" si="48"/>
        <v xml:space="preserve">, </v>
      </c>
      <c r="L533">
        <f t="shared" si="50"/>
        <v>6</v>
      </c>
      <c r="M533">
        <f t="shared" si="51"/>
        <v>6</v>
      </c>
      <c r="N533" t="str">
        <f t="shared" si="52"/>
        <v xml:space="preserve"> months</v>
      </c>
      <c r="O533" s="40" t="str">
        <f t="shared" si="53"/>
        <v>9 years, 6 months</v>
      </c>
    </row>
    <row r="534" spans="8:15" x14ac:dyDescent="0.25">
      <c r="H534" s="38">
        <v>491</v>
      </c>
      <c r="I534">
        <f t="shared" si="49"/>
        <v>9</v>
      </c>
      <c r="J534" t="str">
        <f t="shared" si="47"/>
        <v xml:space="preserve"> years</v>
      </c>
      <c r="K534" t="str">
        <f t="shared" si="48"/>
        <v xml:space="preserve">, </v>
      </c>
      <c r="L534">
        <f t="shared" si="50"/>
        <v>6</v>
      </c>
      <c r="M534">
        <f t="shared" si="51"/>
        <v>6</v>
      </c>
      <c r="N534" t="str">
        <f t="shared" si="52"/>
        <v xml:space="preserve"> months</v>
      </c>
      <c r="O534" s="40" t="str">
        <f t="shared" si="53"/>
        <v>9 years, 6 months</v>
      </c>
    </row>
    <row r="535" spans="8:15" x14ac:dyDescent="0.25">
      <c r="H535" s="38">
        <v>492</v>
      </c>
      <c r="I535">
        <f t="shared" si="49"/>
        <v>9</v>
      </c>
      <c r="J535" t="str">
        <f t="shared" si="47"/>
        <v xml:space="preserve"> years</v>
      </c>
      <c r="K535" t="str">
        <f t="shared" si="48"/>
        <v xml:space="preserve">, </v>
      </c>
      <c r="L535">
        <f t="shared" si="50"/>
        <v>6</v>
      </c>
      <c r="M535">
        <f t="shared" si="51"/>
        <v>6</v>
      </c>
      <c r="N535" t="str">
        <f t="shared" si="52"/>
        <v xml:space="preserve"> months</v>
      </c>
      <c r="O535" s="40" t="str">
        <f t="shared" si="53"/>
        <v>9 years, 6 months</v>
      </c>
    </row>
    <row r="536" spans="8:15" x14ac:dyDescent="0.25">
      <c r="H536" s="38">
        <v>493</v>
      </c>
      <c r="I536">
        <f t="shared" si="49"/>
        <v>9</v>
      </c>
      <c r="J536" t="str">
        <f t="shared" si="47"/>
        <v xml:space="preserve"> years</v>
      </c>
      <c r="K536" t="str">
        <f t="shared" si="48"/>
        <v xml:space="preserve">, </v>
      </c>
      <c r="L536">
        <f t="shared" si="50"/>
        <v>6</v>
      </c>
      <c r="M536">
        <f t="shared" si="51"/>
        <v>6</v>
      </c>
      <c r="N536" t="str">
        <f t="shared" si="52"/>
        <v xml:space="preserve"> months</v>
      </c>
      <c r="O536" s="40" t="str">
        <f t="shared" si="53"/>
        <v>9 years, 6 months</v>
      </c>
    </row>
    <row r="537" spans="8:15" x14ac:dyDescent="0.25">
      <c r="H537" s="38">
        <v>494</v>
      </c>
      <c r="I537">
        <f t="shared" si="49"/>
        <v>9</v>
      </c>
      <c r="J537" t="str">
        <f t="shared" si="47"/>
        <v xml:space="preserve"> years</v>
      </c>
      <c r="K537" t="str">
        <f t="shared" si="48"/>
        <v xml:space="preserve">, </v>
      </c>
      <c r="L537">
        <f t="shared" si="50"/>
        <v>6</v>
      </c>
      <c r="M537">
        <f t="shared" si="51"/>
        <v>6</v>
      </c>
      <c r="N537" t="str">
        <f t="shared" si="52"/>
        <v xml:space="preserve"> months</v>
      </c>
      <c r="O537" s="40" t="str">
        <f t="shared" si="53"/>
        <v>9 years, 6 months</v>
      </c>
    </row>
    <row r="538" spans="8:15" x14ac:dyDescent="0.25">
      <c r="H538" s="38">
        <v>495</v>
      </c>
      <c r="I538">
        <f t="shared" si="49"/>
        <v>9</v>
      </c>
      <c r="J538" t="str">
        <f t="shared" si="47"/>
        <v xml:space="preserve"> years</v>
      </c>
      <c r="K538" t="str">
        <f t="shared" si="48"/>
        <v xml:space="preserve">, </v>
      </c>
      <c r="L538">
        <f t="shared" si="50"/>
        <v>7</v>
      </c>
      <c r="M538">
        <f t="shared" si="51"/>
        <v>7</v>
      </c>
      <c r="N538" t="str">
        <f t="shared" si="52"/>
        <v xml:space="preserve"> months</v>
      </c>
      <c r="O538" s="40" t="str">
        <f t="shared" si="53"/>
        <v>9 years, 7 months</v>
      </c>
    </row>
    <row r="539" spans="8:15" x14ac:dyDescent="0.25">
      <c r="H539" s="38">
        <v>496</v>
      </c>
      <c r="I539">
        <f t="shared" si="49"/>
        <v>9</v>
      </c>
      <c r="J539" t="str">
        <f t="shared" si="47"/>
        <v xml:space="preserve"> years</v>
      </c>
      <c r="K539" t="str">
        <f t="shared" si="48"/>
        <v xml:space="preserve">, </v>
      </c>
      <c r="L539">
        <f t="shared" si="50"/>
        <v>7</v>
      </c>
      <c r="M539">
        <f t="shared" si="51"/>
        <v>7</v>
      </c>
      <c r="N539" t="str">
        <f t="shared" si="52"/>
        <v xml:space="preserve"> months</v>
      </c>
      <c r="O539" s="40" t="str">
        <f t="shared" si="53"/>
        <v>9 years, 7 months</v>
      </c>
    </row>
    <row r="540" spans="8:15" x14ac:dyDescent="0.25">
      <c r="H540" s="38">
        <v>497</v>
      </c>
      <c r="I540">
        <f t="shared" si="49"/>
        <v>9</v>
      </c>
      <c r="J540" t="str">
        <f t="shared" ref="J540:J603" si="54">IF(I540=1," year"," years")</f>
        <v xml:space="preserve"> years</v>
      </c>
      <c r="K540" t="str">
        <f t="shared" ref="K540:K603" si="55">IF(OR(L540=12,L540=0),"",", ")</f>
        <v xml:space="preserve">, </v>
      </c>
      <c r="L540">
        <f t="shared" si="50"/>
        <v>7</v>
      </c>
      <c r="M540">
        <f t="shared" si="51"/>
        <v>7</v>
      </c>
      <c r="N540" t="str">
        <f t="shared" si="52"/>
        <v xml:space="preserve"> months</v>
      </c>
      <c r="O540" s="40" t="str">
        <f t="shared" si="53"/>
        <v>9 years, 7 months</v>
      </c>
    </row>
    <row r="541" spans="8:15" x14ac:dyDescent="0.25">
      <c r="H541" s="38">
        <v>498</v>
      </c>
      <c r="I541">
        <f t="shared" si="49"/>
        <v>9</v>
      </c>
      <c r="J541" t="str">
        <f t="shared" si="54"/>
        <v xml:space="preserve"> years</v>
      </c>
      <c r="K541" t="str">
        <f t="shared" si="55"/>
        <v xml:space="preserve">, </v>
      </c>
      <c r="L541">
        <f t="shared" si="50"/>
        <v>7</v>
      </c>
      <c r="M541">
        <f t="shared" si="51"/>
        <v>7</v>
      </c>
      <c r="N541" t="str">
        <f t="shared" si="52"/>
        <v xml:space="preserve"> months</v>
      </c>
      <c r="O541" s="40" t="str">
        <f t="shared" si="53"/>
        <v>9 years, 7 months</v>
      </c>
    </row>
    <row r="542" spans="8:15" x14ac:dyDescent="0.25">
      <c r="H542" s="38">
        <v>499</v>
      </c>
      <c r="I542">
        <f t="shared" si="49"/>
        <v>9</v>
      </c>
      <c r="J542" t="str">
        <f t="shared" si="54"/>
        <v xml:space="preserve"> years</v>
      </c>
      <c r="K542" t="str">
        <f t="shared" si="55"/>
        <v xml:space="preserve">, </v>
      </c>
      <c r="L542">
        <f t="shared" si="50"/>
        <v>8</v>
      </c>
      <c r="M542">
        <f t="shared" si="51"/>
        <v>8</v>
      </c>
      <c r="N542" t="str">
        <f t="shared" si="52"/>
        <v xml:space="preserve"> months</v>
      </c>
      <c r="O542" s="40" t="str">
        <f t="shared" si="53"/>
        <v>9 years, 8 months</v>
      </c>
    </row>
    <row r="543" spans="8:15" x14ac:dyDescent="0.25">
      <c r="H543" s="38">
        <v>500</v>
      </c>
      <c r="I543">
        <f t="shared" si="49"/>
        <v>9</v>
      </c>
      <c r="J543" t="str">
        <f t="shared" si="54"/>
        <v xml:space="preserve"> years</v>
      </c>
      <c r="K543" t="str">
        <f t="shared" si="55"/>
        <v xml:space="preserve">, </v>
      </c>
      <c r="L543">
        <f t="shared" si="50"/>
        <v>8</v>
      </c>
      <c r="M543">
        <f t="shared" si="51"/>
        <v>8</v>
      </c>
      <c r="N543" t="str">
        <f t="shared" si="52"/>
        <v xml:space="preserve"> months</v>
      </c>
      <c r="O543" s="40" t="str">
        <f t="shared" si="53"/>
        <v>9 years, 8 months</v>
      </c>
    </row>
    <row r="544" spans="8:15" x14ac:dyDescent="0.25">
      <c r="H544" s="38">
        <v>501</v>
      </c>
      <c r="I544">
        <f t="shared" ref="I544:I607" si="56">IF(INT(H544/52)=0,"",INT(H544/52))+IF(L544=12,1,0)</f>
        <v>9</v>
      </c>
      <c r="J544" t="str">
        <f t="shared" si="54"/>
        <v xml:space="preserve"> years</v>
      </c>
      <c r="K544" t="str">
        <f t="shared" si="55"/>
        <v xml:space="preserve">, </v>
      </c>
      <c r="L544">
        <f t="shared" si="50"/>
        <v>8</v>
      </c>
      <c r="M544">
        <f t="shared" si="51"/>
        <v>8</v>
      </c>
      <c r="N544" t="str">
        <f t="shared" si="52"/>
        <v xml:space="preserve"> months</v>
      </c>
      <c r="O544" s="40" t="str">
        <f t="shared" si="53"/>
        <v>9 years, 8 months</v>
      </c>
    </row>
    <row r="545" spans="8:15" x14ac:dyDescent="0.25">
      <c r="H545" s="38">
        <v>502</v>
      </c>
      <c r="I545">
        <f t="shared" si="56"/>
        <v>9</v>
      </c>
      <c r="J545" t="str">
        <f t="shared" si="54"/>
        <v xml:space="preserve"> years</v>
      </c>
      <c r="K545" t="str">
        <f t="shared" si="55"/>
        <v xml:space="preserve">, </v>
      </c>
      <c r="L545">
        <f t="shared" si="50"/>
        <v>8</v>
      </c>
      <c r="M545">
        <f t="shared" si="51"/>
        <v>8</v>
      </c>
      <c r="N545" t="str">
        <f t="shared" si="52"/>
        <v xml:space="preserve"> months</v>
      </c>
      <c r="O545" s="40" t="str">
        <f t="shared" si="53"/>
        <v>9 years, 8 months</v>
      </c>
    </row>
    <row r="546" spans="8:15" x14ac:dyDescent="0.25">
      <c r="H546" s="38">
        <v>503</v>
      </c>
      <c r="I546">
        <f t="shared" si="56"/>
        <v>9</v>
      </c>
      <c r="J546" t="str">
        <f t="shared" si="54"/>
        <v xml:space="preserve"> years</v>
      </c>
      <c r="K546" t="str">
        <f t="shared" si="55"/>
        <v xml:space="preserve">, </v>
      </c>
      <c r="L546">
        <f t="shared" si="50"/>
        <v>9</v>
      </c>
      <c r="M546">
        <f t="shared" si="51"/>
        <v>9</v>
      </c>
      <c r="N546" t="str">
        <f t="shared" si="52"/>
        <v xml:space="preserve"> months</v>
      </c>
      <c r="O546" s="40" t="str">
        <f t="shared" si="53"/>
        <v>9 years, 9 months</v>
      </c>
    </row>
    <row r="547" spans="8:15" x14ac:dyDescent="0.25">
      <c r="H547" s="38">
        <v>504</v>
      </c>
      <c r="I547">
        <f t="shared" si="56"/>
        <v>9</v>
      </c>
      <c r="J547" t="str">
        <f t="shared" si="54"/>
        <v xml:space="preserve"> years</v>
      </c>
      <c r="K547" t="str">
        <f t="shared" si="55"/>
        <v xml:space="preserve">, </v>
      </c>
      <c r="L547">
        <f t="shared" si="50"/>
        <v>9</v>
      </c>
      <c r="M547">
        <f t="shared" si="51"/>
        <v>9</v>
      </c>
      <c r="N547" t="str">
        <f t="shared" si="52"/>
        <v xml:space="preserve"> months</v>
      </c>
      <c r="O547" s="40" t="str">
        <f t="shared" si="53"/>
        <v>9 years, 9 months</v>
      </c>
    </row>
    <row r="548" spans="8:15" x14ac:dyDescent="0.25">
      <c r="H548" s="38">
        <v>505</v>
      </c>
      <c r="I548">
        <f t="shared" si="56"/>
        <v>9</v>
      </c>
      <c r="J548" t="str">
        <f t="shared" si="54"/>
        <v xml:space="preserve"> years</v>
      </c>
      <c r="K548" t="str">
        <f t="shared" si="55"/>
        <v xml:space="preserve">, </v>
      </c>
      <c r="L548">
        <f t="shared" si="50"/>
        <v>9</v>
      </c>
      <c r="M548">
        <f t="shared" si="51"/>
        <v>9</v>
      </c>
      <c r="N548" t="str">
        <f t="shared" si="52"/>
        <v xml:space="preserve"> months</v>
      </c>
      <c r="O548" s="40" t="str">
        <f t="shared" si="53"/>
        <v>9 years, 9 months</v>
      </c>
    </row>
    <row r="549" spans="8:15" x14ac:dyDescent="0.25">
      <c r="H549" s="38">
        <v>506</v>
      </c>
      <c r="I549">
        <f t="shared" si="56"/>
        <v>9</v>
      </c>
      <c r="J549" t="str">
        <f t="shared" si="54"/>
        <v xml:space="preserve"> years</v>
      </c>
      <c r="K549" t="str">
        <f t="shared" si="55"/>
        <v xml:space="preserve">, </v>
      </c>
      <c r="L549">
        <f t="shared" si="50"/>
        <v>9</v>
      </c>
      <c r="M549">
        <f t="shared" si="51"/>
        <v>9</v>
      </c>
      <c r="N549" t="str">
        <f t="shared" si="52"/>
        <v xml:space="preserve"> months</v>
      </c>
      <c r="O549" s="40" t="str">
        <f t="shared" si="53"/>
        <v>9 years, 9 months</v>
      </c>
    </row>
    <row r="550" spans="8:15" x14ac:dyDescent="0.25">
      <c r="H550" s="38">
        <v>507</v>
      </c>
      <c r="I550">
        <f t="shared" si="56"/>
        <v>9</v>
      </c>
      <c r="J550" t="str">
        <f t="shared" si="54"/>
        <v xml:space="preserve"> years</v>
      </c>
      <c r="K550" t="str">
        <f t="shared" si="55"/>
        <v xml:space="preserve">, </v>
      </c>
      <c r="L550">
        <f t="shared" si="50"/>
        <v>9</v>
      </c>
      <c r="M550">
        <f t="shared" si="51"/>
        <v>9</v>
      </c>
      <c r="N550" t="str">
        <f t="shared" si="52"/>
        <v xml:space="preserve"> months</v>
      </c>
      <c r="O550" s="40" t="str">
        <f t="shared" si="53"/>
        <v>9 years, 9 months</v>
      </c>
    </row>
    <row r="551" spans="8:15" x14ac:dyDescent="0.25">
      <c r="H551" s="38">
        <v>508</v>
      </c>
      <c r="I551">
        <f t="shared" si="56"/>
        <v>9</v>
      </c>
      <c r="J551" t="str">
        <f t="shared" si="54"/>
        <v xml:space="preserve"> years</v>
      </c>
      <c r="K551" t="str">
        <f t="shared" si="55"/>
        <v xml:space="preserve">, </v>
      </c>
      <c r="L551">
        <f t="shared" si="50"/>
        <v>10</v>
      </c>
      <c r="M551">
        <f t="shared" si="51"/>
        <v>10</v>
      </c>
      <c r="N551" t="str">
        <f t="shared" si="52"/>
        <v xml:space="preserve"> months</v>
      </c>
      <c r="O551" s="40" t="str">
        <f t="shared" si="53"/>
        <v>9 years, 10 months</v>
      </c>
    </row>
    <row r="552" spans="8:15" x14ac:dyDescent="0.25">
      <c r="H552" s="38">
        <v>509</v>
      </c>
      <c r="I552">
        <f t="shared" si="56"/>
        <v>9</v>
      </c>
      <c r="J552" t="str">
        <f t="shared" si="54"/>
        <v xml:space="preserve"> years</v>
      </c>
      <c r="K552" t="str">
        <f t="shared" si="55"/>
        <v xml:space="preserve">, </v>
      </c>
      <c r="L552">
        <f t="shared" si="50"/>
        <v>10</v>
      </c>
      <c r="M552">
        <f t="shared" si="51"/>
        <v>10</v>
      </c>
      <c r="N552" t="str">
        <f t="shared" si="52"/>
        <v xml:space="preserve"> months</v>
      </c>
      <c r="O552" s="40" t="str">
        <f t="shared" si="53"/>
        <v>9 years, 10 months</v>
      </c>
    </row>
    <row r="553" spans="8:15" x14ac:dyDescent="0.25">
      <c r="H553" s="38">
        <v>510</v>
      </c>
      <c r="I553">
        <f t="shared" si="56"/>
        <v>9</v>
      </c>
      <c r="J553" t="str">
        <f t="shared" si="54"/>
        <v xml:space="preserve"> years</v>
      </c>
      <c r="K553" t="str">
        <f t="shared" si="55"/>
        <v xml:space="preserve">, </v>
      </c>
      <c r="L553">
        <f t="shared" si="50"/>
        <v>10</v>
      </c>
      <c r="M553">
        <f t="shared" si="51"/>
        <v>10</v>
      </c>
      <c r="N553" t="str">
        <f t="shared" si="52"/>
        <v xml:space="preserve"> months</v>
      </c>
      <c r="O553" s="40" t="str">
        <f t="shared" si="53"/>
        <v>9 years, 10 months</v>
      </c>
    </row>
    <row r="554" spans="8:15" x14ac:dyDescent="0.25">
      <c r="H554" s="38">
        <v>511</v>
      </c>
      <c r="I554">
        <f t="shared" si="56"/>
        <v>9</v>
      </c>
      <c r="J554" t="str">
        <f t="shared" si="54"/>
        <v xml:space="preserve"> years</v>
      </c>
      <c r="K554" t="str">
        <f t="shared" si="55"/>
        <v xml:space="preserve">, </v>
      </c>
      <c r="L554">
        <f t="shared" si="50"/>
        <v>10</v>
      </c>
      <c r="M554">
        <f t="shared" si="51"/>
        <v>10</v>
      </c>
      <c r="N554" t="str">
        <f t="shared" si="52"/>
        <v xml:space="preserve"> months</v>
      </c>
      <c r="O554" s="40" t="str">
        <f t="shared" si="53"/>
        <v>9 years, 10 months</v>
      </c>
    </row>
    <row r="555" spans="8:15" x14ac:dyDescent="0.25">
      <c r="H555" s="38">
        <v>512</v>
      </c>
      <c r="I555">
        <f t="shared" si="56"/>
        <v>9</v>
      </c>
      <c r="J555" t="str">
        <f t="shared" si="54"/>
        <v xml:space="preserve"> years</v>
      </c>
      <c r="K555" t="str">
        <f t="shared" si="55"/>
        <v xml:space="preserve">, </v>
      </c>
      <c r="L555">
        <f t="shared" si="50"/>
        <v>11</v>
      </c>
      <c r="M555">
        <f t="shared" si="51"/>
        <v>11</v>
      </c>
      <c r="N555" t="str">
        <f t="shared" si="52"/>
        <v xml:space="preserve"> months</v>
      </c>
      <c r="O555" s="40" t="str">
        <f t="shared" si="53"/>
        <v>9 years, 11 months</v>
      </c>
    </row>
    <row r="556" spans="8:15" x14ac:dyDescent="0.25">
      <c r="H556" s="38">
        <v>513</v>
      </c>
      <c r="I556">
        <f t="shared" si="56"/>
        <v>9</v>
      </c>
      <c r="J556" t="str">
        <f t="shared" si="54"/>
        <v xml:space="preserve"> years</v>
      </c>
      <c r="K556" t="str">
        <f t="shared" si="55"/>
        <v xml:space="preserve">, </v>
      </c>
      <c r="L556">
        <f t="shared" si="50"/>
        <v>11</v>
      </c>
      <c r="M556">
        <f t="shared" si="51"/>
        <v>11</v>
      </c>
      <c r="N556" t="str">
        <f t="shared" si="52"/>
        <v xml:space="preserve"> months</v>
      </c>
      <c r="O556" s="40" t="str">
        <f t="shared" si="53"/>
        <v>9 years, 11 months</v>
      </c>
    </row>
    <row r="557" spans="8:15" x14ac:dyDescent="0.25">
      <c r="H557" s="38">
        <v>514</v>
      </c>
      <c r="I557">
        <f t="shared" si="56"/>
        <v>9</v>
      </c>
      <c r="J557" t="str">
        <f t="shared" si="54"/>
        <v xml:space="preserve"> years</v>
      </c>
      <c r="K557" t="str">
        <f t="shared" si="55"/>
        <v xml:space="preserve">, </v>
      </c>
      <c r="L557">
        <f t="shared" ref="L557:L620" si="57">IF((H557/52*12-INT(H557/52*12))=0,(H557/52-INT(H557/52))*12,INT((H557/52-INT(H557/52))*12)+1)</f>
        <v>11</v>
      </c>
      <c r="M557">
        <f t="shared" ref="M557:M620" si="58">IF(OR(L557=0,L557=12),"",L557)</f>
        <v>11</v>
      </c>
      <c r="N557" t="str">
        <f t="shared" ref="N557:N620" si="59">IF(L557=1," month",IF(OR(L557=0,L557=12),""," months"))</f>
        <v xml:space="preserve"> months</v>
      </c>
      <c r="O557" s="40" t="str">
        <f t="shared" ref="O557:O620" si="60">CONCATENATE(I557&amp;J557&amp;K557&amp;M557&amp;N557)</f>
        <v>9 years, 11 months</v>
      </c>
    </row>
    <row r="558" spans="8:15" x14ac:dyDescent="0.25">
      <c r="H558" s="38">
        <v>515</v>
      </c>
      <c r="I558">
        <f t="shared" si="56"/>
        <v>9</v>
      </c>
      <c r="J558" t="str">
        <f t="shared" si="54"/>
        <v xml:space="preserve"> years</v>
      </c>
      <c r="K558" t="str">
        <f t="shared" si="55"/>
        <v xml:space="preserve">, </v>
      </c>
      <c r="L558">
        <f t="shared" si="57"/>
        <v>11</v>
      </c>
      <c r="M558">
        <f t="shared" si="58"/>
        <v>11</v>
      </c>
      <c r="N558" t="str">
        <f t="shared" si="59"/>
        <v xml:space="preserve"> months</v>
      </c>
      <c r="O558" s="40" t="str">
        <f t="shared" si="60"/>
        <v>9 years, 11 months</v>
      </c>
    </row>
    <row r="559" spans="8:15" x14ac:dyDescent="0.25">
      <c r="H559" s="38">
        <v>516</v>
      </c>
      <c r="I559">
        <f t="shared" si="56"/>
        <v>10</v>
      </c>
      <c r="J559" t="str">
        <f t="shared" si="54"/>
        <v xml:space="preserve"> years</v>
      </c>
      <c r="K559" t="str">
        <f t="shared" si="55"/>
        <v/>
      </c>
      <c r="L559">
        <f t="shared" si="57"/>
        <v>12</v>
      </c>
      <c r="M559" t="str">
        <f t="shared" si="58"/>
        <v/>
      </c>
      <c r="N559" t="str">
        <f t="shared" si="59"/>
        <v/>
      </c>
      <c r="O559" s="40" t="str">
        <f t="shared" si="60"/>
        <v>10 years</v>
      </c>
    </row>
    <row r="560" spans="8:15" x14ac:dyDescent="0.25">
      <c r="H560" s="38">
        <v>517</v>
      </c>
      <c r="I560">
        <f t="shared" si="56"/>
        <v>10</v>
      </c>
      <c r="J560" t="str">
        <f t="shared" si="54"/>
        <v xml:space="preserve"> years</v>
      </c>
      <c r="K560" t="str">
        <f t="shared" si="55"/>
        <v/>
      </c>
      <c r="L560">
        <f t="shared" si="57"/>
        <v>12</v>
      </c>
      <c r="M560" t="str">
        <f t="shared" si="58"/>
        <v/>
      </c>
      <c r="N560" t="str">
        <f t="shared" si="59"/>
        <v/>
      </c>
      <c r="O560" s="40" t="str">
        <f t="shared" si="60"/>
        <v>10 years</v>
      </c>
    </row>
    <row r="561" spans="8:15" x14ac:dyDescent="0.25">
      <c r="H561" s="38">
        <v>518</v>
      </c>
      <c r="I561">
        <f t="shared" si="56"/>
        <v>10</v>
      </c>
      <c r="J561" t="str">
        <f t="shared" si="54"/>
        <v xml:space="preserve"> years</v>
      </c>
      <c r="K561" t="str">
        <f t="shared" si="55"/>
        <v/>
      </c>
      <c r="L561">
        <f t="shared" si="57"/>
        <v>12</v>
      </c>
      <c r="M561" t="str">
        <f t="shared" si="58"/>
        <v/>
      </c>
      <c r="N561" t="str">
        <f t="shared" si="59"/>
        <v/>
      </c>
      <c r="O561" s="40" t="str">
        <f t="shared" si="60"/>
        <v>10 years</v>
      </c>
    </row>
    <row r="562" spans="8:15" x14ac:dyDescent="0.25">
      <c r="H562" s="38">
        <v>519</v>
      </c>
      <c r="I562">
        <f t="shared" si="56"/>
        <v>10</v>
      </c>
      <c r="J562" t="str">
        <f t="shared" si="54"/>
        <v xml:space="preserve"> years</v>
      </c>
      <c r="K562" t="str">
        <f t="shared" si="55"/>
        <v/>
      </c>
      <c r="L562">
        <f t="shared" si="57"/>
        <v>12</v>
      </c>
      <c r="M562" t="str">
        <f t="shared" si="58"/>
        <v/>
      </c>
      <c r="N562" t="str">
        <f t="shared" si="59"/>
        <v/>
      </c>
      <c r="O562" s="40" t="str">
        <f t="shared" si="60"/>
        <v>10 years</v>
      </c>
    </row>
    <row r="563" spans="8:15" x14ac:dyDescent="0.25">
      <c r="H563" s="38">
        <v>520</v>
      </c>
      <c r="I563">
        <f t="shared" si="56"/>
        <v>10</v>
      </c>
      <c r="J563" t="str">
        <f t="shared" si="54"/>
        <v xml:space="preserve"> years</v>
      </c>
      <c r="K563" t="str">
        <f t="shared" si="55"/>
        <v/>
      </c>
      <c r="L563">
        <f t="shared" si="57"/>
        <v>0</v>
      </c>
      <c r="M563" t="str">
        <f t="shared" si="58"/>
        <v/>
      </c>
      <c r="N563" t="str">
        <f t="shared" si="59"/>
        <v/>
      </c>
      <c r="O563" s="40" t="str">
        <f t="shared" si="60"/>
        <v>10 years</v>
      </c>
    </row>
    <row r="564" spans="8:15" x14ac:dyDescent="0.25">
      <c r="H564" s="38">
        <v>521</v>
      </c>
      <c r="I564">
        <f t="shared" si="56"/>
        <v>10</v>
      </c>
      <c r="J564" t="str">
        <f t="shared" si="54"/>
        <v xml:space="preserve"> years</v>
      </c>
      <c r="K564" t="str">
        <f t="shared" si="55"/>
        <v xml:space="preserve">, </v>
      </c>
      <c r="L564">
        <f t="shared" si="57"/>
        <v>1</v>
      </c>
      <c r="M564">
        <f t="shared" si="58"/>
        <v>1</v>
      </c>
      <c r="N564" t="str">
        <f t="shared" si="59"/>
        <v xml:space="preserve"> month</v>
      </c>
      <c r="O564" s="40" t="str">
        <f t="shared" si="60"/>
        <v>10 years, 1 month</v>
      </c>
    </row>
    <row r="565" spans="8:15" x14ac:dyDescent="0.25">
      <c r="H565" s="38">
        <v>522</v>
      </c>
      <c r="I565">
        <f t="shared" si="56"/>
        <v>10</v>
      </c>
      <c r="J565" t="str">
        <f t="shared" si="54"/>
        <v xml:space="preserve"> years</v>
      </c>
      <c r="K565" t="str">
        <f t="shared" si="55"/>
        <v xml:space="preserve">, </v>
      </c>
      <c r="L565">
        <f t="shared" si="57"/>
        <v>1</v>
      </c>
      <c r="M565">
        <f t="shared" si="58"/>
        <v>1</v>
      </c>
      <c r="N565" t="str">
        <f t="shared" si="59"/>
        <v xml:space="preserve"> month</v>
      </c>
      <c r="O565" s="40" t="str">
        <f t="shared" si="60"/>
        <v>10 years, 1 month</v>
      </c>
    </row>
    <row r="566" spans="8:15" x14ac:dyDescent="0.25">
      <c r="H566" s="38">
        <v>523</v>
      </c>
      <c r="I566">
        <f t="shared" si="56"/>
        <v>10</v>
      </c>
      <c r="J566" t="str">
        <f t="shared" si="54"/>
        <v xml:space="preserve"> years</v>
      </c>
      <c r="K566" t="str">
        <f t="shared" si="55"/>
        <v xml:space="preserve">, </v>
      </c>
      <c r="L566">
        <f t="shared" si="57"/>
        <v>1</v>
      </c>
      <c r="M566">
        <f t="shared" si="58"/>
        <v>1</v>
      </c>
      <c r="N566" t="str">
        <f t="shared" si="59"/>
        <v xml:space="preserve"> month</v>
      </c>
      <c r="O566" s="40" t="str">
        <f t="shared" si="60"/>
        <v>10 years, 1 month</v>
      </c>
    </row>
    <row r="567" spans="8:15" x14ac:dyDescent="0.25">
      <c r="H567" s="38">
        <v>524</v>
      </c>
      <c r="I567">
        <f t="shared" si="56"/>
        <v>10</v>
      </c>
      <c r="J567" t="str">
        <f t="shared" si="54"/>
        <v xml:space="preserve"> years</v>
      </c>
      <c r="K567" t="str">
        <f t="shared" si="55"/>
        <v xml:space="preserve">, </v>
      </c>
      <c r="L567">
        <f t="shared" si="57"/>
        <v>1</v>
      </c>
      <c r="M567">
        <f t="shared" si="58"/>
        <v>1</v>
      </c>
      <c r="N567" t="str">
        <f t="shared" si="59"/>
        <v xml:space="preserve"> month</v>
      </c>
      <c r="O567" s="40" t="str">
        <f t="shared" si="60"/>
        <v>10 years, 1 month</v>
      </c>
    </row>
    <row r="568" spans="8:15" x14ac:dyDescent="0.25">
      <c r="H568" s="38">
        <v>525</v>
      </c>
      <c r="I568">
        <f t="shared" si="56"/>
        <v>10</v>
      </c>
      <c r="J568" t="str">
        <f t="shared" si="54"/>
        <v xml:space="preserve"> years</v>
      </c>
      <c r="K568" t="str">
        <f t="shared" si="55"/>
        <v xml:space="preserve">, </v>
      </c>
      <c r="L568">
        <f t="shared" si="57"/>
        <v>2</v>
      </c>
      <c r="M568">
        <f t="shared" si="58"/>
        <v>2</v>
      </c>
      <c r="N568" t="str">
        <f t="shared" si="59"/>
        <v xml:space="preserve"> months</v>
      </c>
      <c r="O568" s="40" t="str">
        <f t="shared" si="60"/>
        <v>10 years, 2 months</v>
      </c>
    </row>
    <row r="569" spans="8:15" x14ac:dyDescent="0.25">
      <c r="H569" s="38">
        <v>526</v>
      </c>
      <c r="I569">
        <f t="shared" si="56"/>
        <v>10</v>
      </c>
      <c r="J569" t="str">
        <f t="shared" si="54"/>
        <v xml:space="preserve"> years</v>
      </c>
      <c r="K569" t="str">
        <f t="shared" si="55"/>
        <v xml:space="preserve">, </v>
      </c>
      <c r="L569">
        <f t="shared" si="57"/>
        <v>2</v>
      </c>
      <c r="M569">
        <f t="shared" si="58"/>
        <v>2</v>
      </c>
      <c r="N569" t="str">
        <f t="shared" si="59"/>
        <v xml:space="preserve"> months</v>
      </c>
      <c r="O569" s="40" t="str">
        <f t="shared" si="60"/>
        <v>10 years, 2 months</v>
      </c>
    </row>
    <row r="570" spans="8:15" x14ac:dyDescent="0.25">
      <c r="H570" s="38">
        <v>527</v>
      </c>
      <c r="I570">
        <f t="shared" si="56"/>
        <v>10</v>
      </c>
      <c r="J570" t="str">
        <f t="shared" si="54"/>
        <v xml:space="preserve"> years</v>
      </c>
      <c r="K570" t="str">
        <f t="shared" si="55"/>
        <v xml:space="preserve">, </v>
      </c>
      <c r="L570">
        <f t="shared" si="57"/>
        <v>2</v>
      </c>
      <c r="M570">
        <f t="shared" si="58"/>
        <v>2</v>
      </c>
      <c r="N570" t="str">
        <f t="shared" si="59"/>
        <v xml:space="preserve"> months</v>
      </c>
      <c r="O570" s="40" t="str">
        <f t="shared" si="60"/>
        <v>10 years, 2 months</v>
      </c>
    </row>
    <row r="571" spans="8:15" x14ac:dyDescent="0.25">
      <c r="H571" s="38">
        <v>528</v>
      </c>
      <c r="I571">
        <f t="shared" si="56"/>
        <v>10</v>
      </c>
      <c r="J571" t="str">
        <f t="shared" si="54"/>
        <v xml:space="preserve"> years</v>
      </c>
      <c r="K571" t="str">
        <f t="shared" si="55"/>
        <v xml:space="preserve">, </v>
      </c>
      <c r="L571">
        <f t="shared" si="57"/>
        <v>2</v>
      </c>
      <c r="M571">
        <f t="shared" si="58"/>
        <v>2</v>
      </c>
      <c r="N571" t="str">
        <f t="shared" si="59"/>
        <v xml:space="preserve"> months</v>
      </c>
      <c r="O571" s="40" t="str">
        <f t="shared" si="60"/>
        <v>10 years, 2 months</v>
      </c>
    </row>
    <row r="572" spans="8:15" x14ac:dyDescent="0.25">
      <c r="H572" s="38">
        <v>529</v>
      </c>
      <c r="I572">
        <f t="shared" si="56"/>
        <v>10</v>
      </c>
      <c r="J572" t="str">
        <f t="shared" si="54"/>
        <v xml:space="preserve"> years</v>
      </c>
      <c r="K572" t="str">
        <f t="shared" si="55"/>
        <v xml:space="preserve">, </v>
      </c>
      <c r="L572">
        <f t="shared" si="57"/>
        <v>3</v>
      </c>
      <c r="M572">
        <f t="shared" si="58"/>
        <v>3</v>
      </c>
      <c r="N572" t="str">
        <f t="shared" si="59"/>
        <v xml:space="preserve"> months</v>
      </c>
      <c r="O572" s="40" t="str">
        <f t="shared" si="60"/>
        <v>10 years, 3 months</v>
      </c>
    </row>
    <row r="573" spans="8:15" x14ac:dyDescent="0.25">
      <c r="H573" s="38">
        <v>530</v>
      </c>
      <c r="I573">
        <f t="shared" si="56"/>
        <v>10</v>
      </c>
      <c r="J573" t="str">
        <f t="shared" si="54"/>
        <v xml:space="preserve"> years</v>
      </c>
      <c r="K573" t="str">
        <f t="shared" si="55"/>
        <v xml:space="preserve">, </v>
      </c>
      <c r="L573">
        <f t="shared" si="57"/>
        <v>3</v>
      </c>
      <c r="M573">
        <f t="shared" si="58"/>
        <v>3</v>
      </c>
      <c r="N573" t="str">
        <f t="shared" si="59"/>
        <v xml:space="preserve"> months</v>
      </c>
      <c r="O573" s="40" t="str">
        <f t="shared" si="60"/>
        <v>10 years, 3 months</v>
      </c>
    </row>
    <row r="574" spans="8:15" x14ac:dyDescent="0.25">
      <c r="H574" s="38">
        <v>531</v>
      </c>
      <c r="I574">
        <f t="shared" si="56"/>
        <v>10</v>
      </c>
      <c r="J574" t="str">
        <f t="shared" si="54"/>
        <v xml:space="preserve"> years</v>
      </c>
      <c r="K574" t="str">
        <f t="shared" si="55"/>
        <v xml:space="preserve">, </v>
      </c>
      <c r="L574">
        <f t="shared" si="57"/>
        <v>3</v>
      </c>
      <c r="M574">
        <f t="shared" si="58"/>
        <v>3</v>
      </c>
      <c r="N574" t="str">
        <f t="shared" si="59"/>
        <v xml:space="preserve"> months</v>
      </c>
      <c r="O574" s="40" t="str">
        <f t="shared" si="60"/>
        <v>10 years, 3 months</v>
      </c>
    </row>
    <row r="575" spans="8:15" x14ac:dyDescent="0.25">
      <c r="H575" s="38">
        <v>532</v>
      </c>
      <c r="I575">
        <f t="shared" si="56"/>
        <v>10</v>
      </c>
      <c r="J575" t="str">
        <f t="shared" si="54"/>
        <v xml:space="preserve"> years</v>
      </c>
      <c r="K575" t="str">
        <f t="shared" si="55"/>
        <v xml:space="preserve">, </v>
      </c>
      <c r="L575">
        <f t="shared" si="57"/>
        <v>3</v>
      </c>
      <c r="M575">
        <f t="shared" si="58"/>
        <v>3</v>
      </c>
      <c r="N575" t="str">
        <f t="shared" si="59"/>
        <v xml:space="preserve"> months</v>
      </c>
      <c r="O575" s="40" t="str">
        <f t="shared" si="60"/>
        <v>10 years, 3 months</v>
      </c>
    </row>
    <row r="576" spans="8:15" x14ac:dyDescent="0.25">
      <c r="H576" s="38">
        <v>533</v>
      </c>
      <c r="I576">
        <f t="shared" si="56"/>
        <v>10</v>
      </c>
      <c r="J576" t="str">
        <f t="shared" si="54"/>
        <v xml:space="preserve"> years</v>
      </c>
      <c r="K576" t="str">
        <f t="shared" si="55"/>
        <v xml:space="preserve">, </v>
      </c>
      <c r="L576">
        <f t="shared" si="57"/>
        <v>3</v>
      </c>
      <c r="M576">
        <f t="shared" si="58"/>
        <v>3</v>
      </c>
      <c r="N576" t="str">
        <f t="shared" si="59"/>
        <v xml:space="preserve"> months</v>
      </c>
      <c r="O576" s="40" t="str">
        <f t="shared" si="60"/>
        <v>10 years, 3 months</v>
      </c>
    </row>
    <row r="577" spans="8:15" x14ac:dyDescent="0.25">
      <c r="H577" s="38">
        <v>534</v>
      </c>
      <c r="I577">
        <f t="shared" si="56"/>
        <v>10</v>
      </c>
      <c r="J577" t="str">
        <f t="shared" si="54"/>
        <v xml:space="preserve"> years</v>
      </c>
      <c r="K577" t="str">
        <f t="shared" si="55"/>
        <v xml:space="preserve">, </v>
      </c>
      <c r="L577">
        <f t="shared" si="57"/>
        <v>4</v>
      </c>
      <c r="M577">
        <f t="shared" si="58"/>
        <v>4</v>
      </c>
      <c r="N577" t="str">
        <f t="shared" si="59"/>
        <v xml:space="preserve"> months</v>
      </c>
      <c r="O577" s="40" t="str">
        <f t="shared" si="60"/>
        <v>10 years, 4 months</v>
      </c>
    </row>
    <row r="578" spans="8:15" x14ac:dyDescent="0.25">
      <c r="H578" s="38">
        <v>535</v>
      </c>
      <c r="I578">
        <f t="shared" si="56"/>
        <v>10</v>
      </c>
      <c r="J578" t="str">
        <f t="shared" si="54"/>
        <v xml:space="preserve"> years</v>
      </c>
      <c r="K578" t="str">
        <f t="shared" si="55"/>
        <v xml:space="preserve">, </v>
      </c>
      <c r="L578">
        <f t="shared" si="57"/>
        <v>4</v>
      </c>
      <c r="M578">
        <f t="shared" si="58"/>
        <v>4</v>
      </c>
      <c r="N578" t="str">
        <f t="shared" si="59"/>
        <v xml:space="preserve"> months</v>
      </c>
      <c r="O578" s="40" t="str">
        <f t="shared" si="60"/>
        <v>10 years, 4 months</v>
      </c>
    </row>
    <row r="579" spans="8:15" x14ac:dyDescent="0.25">
      <c r="H579" s="38">
        <v>536</v>
      </c>
      <c r="I579">
        <f t="shared" si="56"/>
        <v>10</v>
      </c>
      <c r="J579" t="str">
        <f t="shared" si="54"/>
        <v xml:space="preserve"> years</v>
      </c>
      <c r="K579" t="str">
        <f t="shared" si="55"/>
        <v xml:space="preserve">, </v>
      </c>
      <c r="L579">
        <f t="shared" si="57"/>
        <v>4</v>
      </c>
      <c r="M579">
        <f t="shared" si="58"/>
        <v>4</v>
      </c>
      <c r="N579" t="str">
        <f t="shared" si="59"/>
        <v xml:space="preserve"> months</v>
      </c>
      <c r="O579" s="40" t="str">
        <f t="shared" si="60"/>
        <v>10 years, 4 months</v>
      </c>
    </row>
    <row r="580" spans="8:15" x14ac:dyDescent="0.25">
      <c r="H580" s="38">
        <v>537</v>
      </c>
      <c r="I580">
        <f t="shared" si="56"/>
        <v>10</v>
      </c>
      <c r="J580" t="str">
        <f t="shared" si="54"/>
        <v xml:space="preserve"> years</v>
      </c>
      <c r="K580" t="str">
        <f t="shared" si="55"/>
        <v xml:space="preserve">, </v>
      </c>
      <c r="L580">
        <f t="shared" si="57"/>
        <v>4</v>
      </c>
      <c r="M580">
        <f t="shared" si="58"/>
        <v>4</v>
      </c>
      <c r="N580" t="str">
        <f t="shared" si="59"/>
        <v xml:space="preserve"> months</v>
      </c>
      <c r="O580" s="40" t="str">
        <f t="shared" si="60"/>
        <v>10 years, 4 months</v>
      </c>
    </row>
    <row r="581" spans="8:15" x14ac:dyDescent="0.25">
      <c r="H581" s="38">
        <v>538</v>
      </c>
      <c r="I581">
        <f t="shared" si="56"/>
        <v>10</v>
      </c>
      <c r="J581" t="str">
        <f t="shared" si="54"/>
        <v xml:space="preserve"> years</v>
      </c>
      <c r="K581" t="str">
        <f t="shared" si="55"/>
        <v xml:space="preserve">, </v>
      </c>
      <c r="L581">
        <f t="shared" si="57"/>
        <v>5</v>
      </c>
      <c r="M581">
        <f t="shared" si="58"/>
        <v>5</v>
      </c>
      <c r="N581" t="str">
        <f t="shared" si="59"/>
        <v xml:space="preserve"> months</v>
      </c>
      <c r="O581" s="40" t="str">
        <f t="shared" si="60"/>
        <v>10 years, 5 months</v>
      </c>
    </row>
    <row r="582" spans="8:15" x14ac:dyDescent="0.25">
      <c r="H582" s="38">
        <v>539</v>
      </c>
      <c r="I582">
        <f t="shared" si="56"/>
        <v>10</v>
      </c>
      <c r="J582" t="str">
        <f t="shared" si="54"/>
        <v xml:space="preserve"> years</v>
      </c>
      <c r="K582" t="str">
        <f t="shared" si="55"/>
        <v xml:space="preserve">, </v>
      </c>
      <c r="L582">
        <f t="shared" si="57"/>
        <v>5</v>
      </c>
      <c r="M582">
        <f t="shared" si="58"/>
        <v>5</v>
      </c>
      <c r="N582" t="str">
        <f t="shared" si="59"/>
        <v xml:space="preserve"> months</v>
      </c>
      <c r="O582" s="40" t="str">
        <f t="shared" si="60"/>
        <v>10 years, 5 months</v>
      </c>
    </row>
    <row r="583" spans="8:15" x14ac:dyDescent="0.25">
      <c r="H583" s="38">
        <v>540</v>
      </c>
      <c r="I583">
        <f t="shared" si="56"/>
        <v>10</v>
      </c>
      <c r="J583" t="str">
        <f t="shared" si="54"/>
        <v xml:space="preserve"> years</v>
      </c>
      <c r="K583" t="str">
        <f t="shared" si="55"/>
        <v xml:space="preserve">, </v>
      </c>
      <c r="L583">
        <f t="shared" si="57"/>
        <v>5</v>
      </c>
      <c r="M583">
        <f t="shared" si="58"/>
        <v>5</v>
      </c>
      <c r="N583" t="str">
        <f t="shared" si="59"/>
        <v xml:space="preserve"> months</v>
      </c>
      <c r="O583" s="40" t="str">
        <f t="shared" si="60"/>
        <v>10 years, 5 months</v>
      </c>
    </row>
    <row r="584" spans="8:15" x14ac:dyDescent="0.25">
      <c r="H584" s="38">
        <v>541</v>
      </c>
      <c r="I584">
        <f t="shared" si="56"/>
        <v>10</v>
      </c>
      <c r="J584" t="str">
        <f t="shared" si="54"/>
        <v xml:space="preserve"> years</v>
      </c>
      <c r="K584" t="str">
        <f t="shared" si="55"/>
        <v xml:space="preserve">, </v>
      </c>
      <c r="L584">
        <f t="shared" si="57"/>
        <v>5</v>
      </c>
      <c r="M584">
        <f t="shared" si="58"/>
        <v>5</v>
      </c>
      <c r="N584" t="str">
        <f t="shared" si="59"/>
        <v xml:space="preserve"> months</v>
      </c>
      <c r="O584" s="40" t="str">
        <f t="shared" si="60"/>
        <v>10 years, 5 months</v>
      </c>
    </row>
    <row r="585" spans="8:15" x14ac:dyDescent="0.25">
      <c r="H585" s="38">
        <v>542</v>
      </c>
      <c r="I585">
        <f t="shared" si="56"/>
        <v>10</v>
      </c>
      <c r="J585" t="str">
        <f t="shared" si="54"/>
        <v xml:space="preserve"> years</v>
      </c>
      <c r="K585" t="str">
        <f t="shared" si="55"/>
        <v xml:space="preserve">, </v>
      </c>
      <c r="L585">
        <f t="shared" si="57"/>
        <v>6</v>
      </c>
      <c r="M585">
        <f t="shared" si="58"/>
        <v>6</v>
      </c>
      <c r="N585" t="str">
        <f t="shared" si="59"/>
        <v xml:space="preserve"> months</v>
      </c>
      <c r="O585" s="40" t="str">
        <f t="shared" si="60"/>
        <v>10 years, 6 months</v>
      </c>
    </row>
    <row r="586" spans="8:15" x14ac:dyDescent="0.25">
      <c r="H586" s="38">
        <v>543</v>
      </c>
      <c r="I586">
        <f t="shared" si="56"/>
        <v>10</v>
      </c>
      <c r="J586" t="str">
        <f t="shared" si="54"/>
        <v xml:space="preserve"> years</v>
      </c>
      <c r="K586" t="str">
        <f t="shared" si="55"/>
        <v xml:space="preserve">, </v>
      </c>
      <c r="L586">
        <f t="shared" si="57"/>
        <v>6</v>
      </c>
      <c r="M586">
        <f t="shared" si="58"/>
        <v>6</v>
      </c>
      <c r="N586" t="str">
        <f t="shared" si="59"/>
        <v xml:space="preserve"> months</v>
      </c>
      <c r="O586" s="40" t="str">
        <f t="shared" si="60"/>
        <v>10 years, 6 months</v>
      </c>
    </row>
    <row r="587" spans="8:15" x14ac:dyDescent="0.25">
      <c r="H587" s="38">
        <v>544</v>
      </c>
      <c r="I587">
        <f t="shared" si="56"/>
        <v>10</v>
      </c>
      <c r="J587" t="str">
        <f t="shared" si="54"/>
        <v xml:space="preserve"> years</v>
      </c>
      <c r="K587" t="str">
        <f t="shared" si="55"/>
        <v xml:space="preserve">, </v>
      </c>
      <c r="L587">
        <f t="shared" si="57"/>
        <v>6</v>
      </c>
      <c r="M587">
        <f t="shared" si="58"/>
        <v>6</v>
      </c>
      <c r="N587" t="str">
        <f t="shared" si="59"/>
        <v xml:space="preserve"> months</v>
      </c>
      <c r="O587" s="40" t="str">
        <f t="shared" si="60"/>
        <v>10 years, 6 months</v>
      </c>
    </row>
    <row r="588" spans="8:15" x14ac:dyDescent="0.25">
      <c r="H588" s="38">
        <v>545</v>
      </c>
      <c r="I588">
        <f t="shared" si="56"/>
        <v>10</v>
      </c>
      <c r="J588" t="str">
        <f t="shared" si="54"/>
        <v xml:space="preserve"> years</v>
      </c>
      <c r="K588" t="str">
        <f t="shared" si="55"/>
        <v xml:space="preserve">, </v>
      </c>
      <c r="L588">
        <f t="shared" si="57"/>
        <v>6</v>
      </c>
      <c r="M588">
        <f t="shared" si="58"/>
        <v>6</v>
      </c>
      <c r="N588" t="str">
        <f t="shared" si="59"/>
        <v xml:space="preserve"> months</v>
      </c>
      <c r="O588" s="40" t="str">
        <f t="shared" si="60"/>
        <v>10 years, 6 months</v>
      </c>
    </row>
    <row r="589" spans="8:15" x14ac:dyDescent="0.25">
      <c r="H589" s="38">
        <v>546</v>
      </c>
      <c r="I589">
        <f t="shared" si="56"/>
        <v>10</v>
      </c>
      <c r="J589" t="str">
        <f t="shared" si="54"/>
        <v xml:space="preserve"> years</v>
      </c>
      <c r="K589" t="str">
        <f t="shared" si="55"/>
        <v xml:space="preserve">, </v>
      </c>
      <c r="L589">
        <f t="shared" si="57"/>
        <v>6</v>
      </c>
      <c r="M589">
        <f t="shared" si="58"/>
        <v>6</v>
      </c>
      <c r="N589" t="str">
        <f t="shared" si="59"/>
        <v xml:space="preserve"> months</v>
      </c>
      <c r="O589" s="40" t="str">
        <f t="shared" si="60"/>
        <v>10 years, 6 months</v>
      </c>
    </row>
    <row r="590" spans="8:15" x14ac:dyDescent="0.25">
      <c r="H590" s="38">
        <v>547</v>
      </c>
      <c r="I590">
        <f t="shared" si="56"/>
        <v>10</v>
      </c>
      <c r="J590" t="str">
        <f t="shared" si="54"/>
        <v xml:space="preserve"> years</v>
      </c>
      <c r="K590" t="str">
        <f t="shared" si="55"/>
        <v xml:space="preserve">, </v>
      </c>
      <c r="L590">
        <f t="shared" si="57"/>
        <v>7</v>
      </c>
      <c r="M590">
        <f t="shared" si="58"/>
        <v>7</v>
      </c>
      <c r="N590" t="str">
        <f t="shared" si="59"/>
        <v xml:space="preserve"> months</v>
      </c>
      <c r="O590" s="40" t="str">
        <f t="shared" si="60"/>
        <v>10 years, 7 months</v>
      </c>
    </row>
    <row r="591" spans="8:15" x14ac:dyDescent="0.25">
      <c r="H591" s="38">
        <v>548</v>
      </c>
      <c r="I591">
        <f t="shared" si="56"/>
        <v>10</v>
      </c>
      <c r="J591" t="str">
        <f t="shared" si="54"/>
        <v xml:space="preserve"> years</v>
      </c>
      <c r="K591" t="str">
        <f t="shared" si="55"/>
        <v xml:space="preserve">, </v>
      </c>
      <c r="L591">
        <f t="shared" si="57"/>
        <v>7</v>
      </c>
      <c r="M591">
        <f t="shared" si="58"/>
        <v>7</v>
      </c>
      <c r="N591" t="str">
        <f t="shared" si="59"/>
        <v xml:space="preserve"> months</v>
      </c>
      <c r="O591" s="40" t="str">
        <f t="shared" si="60"/>
        <v>10 years, 7 months</v>
      </c>
    </row>
    <row r="592" spans="8:15" x14ac:dyDescent="0.25">
      <c r="H592" s="38">
        <v>549</v>
      </c>
      <c r="I592">
        <f t="shared" si="56"/>
        <v>10</v>
      </c>
      <c r="J592" t="str">
        <f t="shared" si="54"/>
        <v xml:space="preserve"> years</v>
      </c>
      <c r="K592" t="str">
        <f t="shared" si="55"/>
        <v xml:space="preserve">, </v>
      </c>
      <c r="L592">
        <f t="shared" si="57"/>
        <v>7</v>
      </c>
      <c r="M592">
        <f t="shared" si="58"/>
        <v>7</v>
      </c>
      <c r="N592" t="str">
        <f t="shared" si="59"/>
        <v xml:space="preserve"> months</v>
      </c>
      <c r="O592" s="40" t="str">
        <f t="shared" si="60"/>
        <v>10 years, 7 months</v>
      </c>
    </row>
    <row r="593" spans="8:15" x14ac:dyDescent="0.25">
      <c r="H593" s="38">
        <v>550</v>
      </c>
      <c r="I593">
        <f t="shared" si="56"/>
        <v>10</v>
      </c>
      <c r="J593" t="str">
        <f t="shared" si="54"/>
        <v xml:space="preserve"> years</v>
      </c>
      <c r="K593" t="str">
        <f t="shared" si="55"/>
        <v xml:space="preserve">, </v>
      </c>
      <c r="L593">
        <f t="shared" si="57"/>
        <v>7</v>
      </c>
      <c r="M593">
        <f t="shared" si="58"/>
        <v>7</v>
      </c>
      <c r="N593" t="str">
        <f t="shared" si="59"/>
        <v xml:space="preserve"> months</v>
      </c>
      <c r="O593" s="40" t="str">
        <f t="shared" si="60"/>
        <v>10 years, 7 months</v>
      </c>
    </row>
    <row r="594" spans="8:15" x14ac:dyDescent="0.25">
      <c r="H594" s="38">
        <v>551</v>
      </c>
      <c r="I594">
        <f t="shared" si="56"/>
        <v>10</v>
      </c>
      <c r="J594" t="str">
        <f t="shared" si="54"/>
        <v xml:space="preserve"> years</v>
      </c>
      <c r="K594" t="str">
        <f t="shared" si="55"/>
        <v xml:space="preserve">, </v>
      </c>
      <c r="L594">
        <f t="shared" si="57"/>
        <v>8</v>
      </c>
      <c r="M594">
        <f t="shared" si="58"/>
        <v>8</v>
      </c>
      <c r="N594" t="str">
        <f t="shared" si="59"/>
        <v xml:space="preserve"> months</v>
      </c>
      <c r="O594" s="40" t="str">
        <f t="shared" si="60"/>
        <v>10 years, 8 months</v>
      </c>
    </row>
    <row r="595" spans="8:15" x14ac:dyDescent="0.25">
      <c r="H595" s="38">
        <v>552</v>
      </c>
      <c r="I595">
        <f t="shared" si="56"/>
        <v>10</v>
      </c>
      <c r="J595" t="str">
        <f t="shared" si="54"/>
        <v xml:space="preserve"> years</v>
      </c>
      <c r="K595" t="str">
        <f t="shared" si="55"/>
        <v xml:space="preserve">, </v>
      </c>
      <c r="L595">
        <f t="shared" si="57"/>
        <v>8</v>
      </c>
      <c r="M595">
        <f t="shared" si="58"/>
        <v>8</v>
      </c>
      <c r="N595" t="str">
        <f t="shared" si="59"/>
        <v xml:space="preserve"> months</v>
      </c>
      <c r="O595" s="40" t="str">
        <f t="shared" si="60"/>
        <v>10 years, 8 months</v>
      </c>
    </row>
    <row r="596" spans="8:15" x14ac:dyDescent="0.25">
      <c r="H596" s="38">
        <v>553</v>
      </c>
      <c r="I596">
        <f t="shared" si="56"/>
        <v>10</v>
      </c>
      <c r="J596" t="str">
        <f t="shared" si="54"/>
        <v xml:space="preserve"> years</v>
      </c>
      <c r="K596" t="str">
        <f t="shared" si="55"/>
        <v xml:space="preserve">, </v>
      </c>
      <c r="L596">
        <f t="shared" si="57"/>
        <v>8</v>
      </c>
      <c r="M596">
        <f t="shared" si="58"/>
        <v>8</v>
      </c>
      <c r="N596" t="str">
        <f t="shared" si="59"/>
        <v xml:space="preserve"> months</v>
      </c>
      <c r="O596" s="40" t="str">
        <f t="shared" si="60"/>
        <v>10 years, 8 months</v>
      </c>
    </row>
    <row r="597" spans="8:15" x14ac:dyDescent="0.25">
      <c r="H597" s="38">
        <v>554</v>
      </c>
      <c r="I597">
        <f t="shared" si="56"/>
        <v>10</v>
      </c>
      <c r="J597" t="str">
        <f t="shared" si="54"/>
        <v xml:space="preserve"> years</v>
      </c>
      <c r="K597" t="str">
        <f t="shared" si="55"/>
        <v xml:space="preserve">, </v>
      </c>
      <c r="L597">
        <f t="shared" si="57"/>
        <v>8</v>
      </c>
      <c r="M597">
        <f t="shared" si="58"/>
        <v>8</v>
      </c>
      <c r="N597" t="str">
        <f t="shared" si="59"/>
        <v xml:space="preserve"> months</v>
      </c>
      <c r="O597" s="40" t="str">
        <f t="shared" si="60"/>
        <v>10 years, 8 months</v>
      </c>
    </row>
    <row r="598" spans="8:15" x14ac:dyDescent="0.25">
      <c r="H598" s="38">
        <v>555</v>
      </c>
      <c r="I598">
        <f t="shared" si="56"/>
        <v>10</v>
      </c>
      <c r="J598" t="str">
        <f t="shared" si="54"/>
        <v xml:space="preserve"> years</v>
      </c>
      <c r="K598" t="str">
        <f t="shared" si="55"/>
        <v xml:space="preserve">, </v>
      </c>
      <c r="L598">
        <f t="shared" si="57"/>
        <v>9</v>
      </c>
      <c r="M598">
        <f t="shared" si="58"/>
        <v>9</v>
      </c>
      <c r="N598" t="str">
        <f t="shared" si="59"/>
        <v xml:space="preserve"> months</v>
      </c>
      <c r="O598" s="40" t="str">
        <f t="shared" si="60"/>
        <v>10 years, 9 months</v>
      </c>
    </row>
    <row r="599" spans="8:15" x14ac:dyDescent="0.25">
      <c r="H599" s="38">
        <v>556</v>
      </c>
      <c r="I599">
        <f t="shared" si="56"/>
        <v>10</v>
      </c>
      <c r="J599" t="str">
        <f t="shared" si="54"/>
        <v xml:space="preserve"> years</v>
      </c>
      <c r="K599" t="str">
        <f t="shared" si="55"/>
        <v xml:space="preserve">, </v>
      </c>
      <c r="L599">
        <f t="shared" si="57"/>
        <v>9</v>
      </c>
      <c r="M599">
        <f t="shared" si="58"/>
        <v>9</v>
      </c>
      <c r="N599" t="str">
        <f t="shared" si="59"/>
        <v xml:space="preserve"> months</v>
      </c>
      <c r="O599" s="40" t="str">
        <f t="shared" si="60"/>
        <v>10 years, 9 months</v>
      </c>
    </row>
    <row r="600" spans="8:15" x14ac:dyDescent="0.25">
      <c r="H600" s="38">
        <v>557</v>
      </c>
      <c r="I600">
        <f t="shared" si="56"/>
        <v>10</v>
      </c>
      <c r="J600" t="str">
        <f t="shared" si="54"/>
        <v xml:space="preserve"> years</v>
      </c>
      <c r="K600" t="str">
        <f t="shared" si="55"/>
        <v xml:space="preserve">, </v>
      </c>
      <c r="L600">
        <f t="shared" si="57"/>
        <v>9</v>
      </c>
      <c r="M600">
        <f t="shared" si="58"/>
        <v>9</v>
      </c>
      <c r="N600" t="str">
        <f t="shared" si="59"/>
        <v xml:space="preserve"> months</v>
      </c>
      <c r="O600" s="40" t="str">
        <f t="shared" si="60"/>
        <v>10 years, 9 months</v>
      </c>
    </row>
    <row r="601" spans="8:15" x14ac:dyDescent="0.25">
      <c r="H601" s="38">
        <v>558</v>
      </c>
      <c r="I601">
        <f t="shared" si="56"/>
        <v>10</v>
      </c>
      <c r="J601" t="str">
        <f t="shared" si="54"/>
        <v xml:space="preserve"> years</v>
      </c>
      <c r="K601" t="str">
        <f t="shared" si="55"/>
        <v xml:space="preserve">, </v>
      </c>
      <c r="L601">
        <f t="shared" si="57"/>
        <v>9</v>
      </c>
      <c r="M601">
        <f t="shared" si="58"/>
        <v>9</v>
      </c>
      <c r="N601" t="str">
        <f t="shared" si="59"/>
        <v xml:space="preserve"> months</v>
      </c>
      <c r="O601" s="40" t="str">
        <f t="shared" si="60"/>
        <v>10 years, 9 months</v>
      </c>
    </row>
    <row r="602" spans="8:15" x14ac:dyDescent="0.25">
      <c r="H602" s="38">
        <v>559</v>
      </c>
      <c r="I602">
        <f t="shared" si="56"/>
        <v>10</v>
      </c>
      <c r="J602" t="str">
        <f t="shared" si="54"/>
        <v xml:space="preserve"> years</v>
      </c>
      <c r="K602" t="str">
        <f t="shared" si="55"/>
        <v xml:space="preserve">, </v>
      </c>
      <c r="L602">
        <f t="shared" si="57"/>
        <v>9</v>
      </c>
      <c r="M602">
        <f t="shared" si="58"/>
        <v>9</v>
      </c>
      <c r="N602" t="str">
        <f t="shared" si="59"/>
        <v xml:space="preserve"> months</v>
      </c>
      <c r="O602" s="40" t="str">
        <f t="shared" si="60"/>
        <v>10 years, 9 months</v>
      </c>
    </row>
    <row r="603" spans="8:15" x14ac:dyDescent="0.25">
      <c r="H603" s="38">
        <v>560</v>
      </c>
      <c r="I603">
        <f t="shared" si="56"/>
        <v>10</v>
      </c>
      <c r="J603" t="str">
        <f t="shared" si="54"/>
        <v xml:space="preserve"> years</v>
      </c>
      <c r="K603" t="str">
        <f t="shared" si="55"/>
        <v xml:space="preserve">, </v>
      </c>
      <c r="L603">
        <f t="shared" si="57"/>
        <v>10</v>
      </c>
      <c r="M603">
        <f t="shared" si="58"/>
        <v>10</v>
      </c>
      <c r="N603" t="str">
        <f t="shared" si="59"/>
        <v xml:space="preserve"> months</v>
      </c>
      <c r="O603" s="40" t="str">
        <f t="shared" si="60"/>
        <v>10 years, 10 months</v>
      </c>
    </row>
    <row r="604" spans="8:15" x14ac:dyDescent="0.25">
      <c r="H604" s="38">
        <v>561</v>
      </c>
      <c r="I604">
        <f t="shared" si="56"/>
        <v>10</v>
      </c>
      <c r="J604" t="str">
        <f t="shared" ref="J604:J667" si="61">IF(I604=1," year"," years")</f>
        <v xml:space="preserve"> years</v>
      </c>
      <c r="K604" t="str">
        <f t="shared" ref="K604:K667" si="62">IF(OR(L604=12,L604=0),"",", ")</f>
        <v xml:space="preserve">, </v>
      </c>
      <c r="L604">
        <f t="shared" si="57"/>
        <v>10</v>
      </c>
      <c r="M604">
        <f t="shared" si="58"/>
        <v>10</v>
      </c>
      <c r="N604" t="str">
        <f t="shared" si="59"/>
        <v xml:space="preserve"> months</v>
      </c>
      <c r="O604" s="40" t="str">
        <f t="shared" si="60"/>
        <v>10 years, 10 months</v>
      </c>
    </row>
    <row r="605" spans="8:15" x14ac:dyDescent="0.25">
      <c r="H605" s="38">
        <v>562</v>
      </c>
      <c r="I605">
        <f t="shared" si="56"/>
        <v>10</v>
      </c>
      <c r="J605" t="str">
        <f t="shared" si="61"/>
        <v xml:space="preserve"> years</v>
      </c>
      <c r="K605" t="str">
        <f t="shared" si="62"/>
        <v xml:space="preserve">, </v>
      </c>
      <c r="L605">
        <f t="shared" si="57"/>
        <v>10</v>
      </c>
      <c r="M605">
        <f t="shared" si="58"/>
        <v>10</v>
      </c>
      <c r="N605" t="str">
        <f t="shared" si="59"/>
        <v xml:space="preserve"> months</v>
      </c>
      <c r="O605" s="40" t="str">
        <f t="shared" si="60"/>
        <v>10 years, 10 months</v>
      </c>
    </row>
    <row r="606" spans="8:15" x14ac:dyDescent="0.25">
      <c r="H606" s="38">
        <v>563</v>
      </c>
      <c r="I606">
        <f t="shared" si="56"/>
        <v>10</v>
      </c>
      <c r="J606" t="str">
        <f t="shared" si="61"/>
        <v xml:space="preserve"> years</v>
      </c>
      <c r="K606" t="str">
        <f t="shared" si="62"/>
        <v xml:space="preserve">, </v>
      </c>
      <c r="L606">
        <f t="shared" si="57"/>
        <v>10</v>
      </c>
      <c r="M606">
        <f t="shared" si="58"/>
        <v>10</v>
      </c>
      <c r="N606" t="str">
        <f t="shared" si="59"/>
        <v xml:space="preserve"> months</v>
      </c>
      <c r="O606" s="40" t="str">
        <f t="shared" si="60"/>
        <v>10 years, 10 months</v>
      </c>
    </row>
    <row r="607" spans="8:15" x14ac:dyDescent="0.25">
      <c r="H607" s="38">
        <v>564</v>
      </c>
      <c r="I607">
        <f t="shared" si="56"/>
        <v>10</v>
      </c>
      <c r="J607" t="str">
        <f t="shared" si="61"/>
        <v xml:space="preserve"> years</v>
      </c>
      <c r="K607" t="str">
        <f t="shared" si="62"/>
        <v xml:space="preserve">, </v>
      </c>
      <c r="L607">
        <f t="shared" si="57"/>
        <v>11</v>
      </c>
      <c r="M607">
        <f t="shared" si="58"/>
        <v>11</v>
      </c>
      <c r="N607" t="str">
        <f t="shared" si="59"/>
        <v xml:space="preserve"> months</v>
      </c>
      <c r="O607" s="40" t="str">
        <f t="shared" si="60"/>
        <v>10 years, 11 months</v>
      </c>
    </row>
    <row r="608" spans="8:15" x14ac:dyDescent="0.25">
      <c r="H608" s="38">
        <v>565</v>
      </c>
      <c r="I608">
        <f t="shared" ref="I608:I671" si="63">IF(INT(H608/52)=0,"",INT(H608/52))+IF(L608=12,1,0)</f>
        <v>10</v>
      </c>
      <c r="J608" t="str">
        <f t="shared" si="61"/>
        <v xml:space="preserve"> years</v>
      </c>
      <c r="K608" t="str">
        <f t="shared" si="62"/>
        <v xml:space="preserve">, </v>
      </c>
      <c r="L608">
        <f t="shared" si="57"/>
        <v>11</v>
      </c>
      <c r="M608">
        <f t="shared" si="58"/>
        <v>11</v>
      </c>
      <c r="N608" t="str">
        <f t="shared" si="59"/>
        <v xml:space="preserve"> months</v>
      </c>
      <c r="O608" s="40" t="str">
        <f t="shared" si="60"/>
        <v>10 years, 11 months</v>
      </c>
    </row>
    <row r="609" spans="8:15" x14ac:dyDescent="0.25">
      <c r="H609" s="38">
        <v>566</v>
      </c>
      <c r="I609">
        <f t="shared" si="63"/>
        <v>10</v>
      </c>
      <c r="J609" t="str">
        <f t="shared" si="61"/>
        <v xml:space="preserve"> years</v>
      </c>
      <c r="K609" t="str">
        <f t="shared" si="62"/>
        <v xml:space="preserve">, </v>
      </c>
      <c r="L609">
        <f t="shared" si="57"/>
        <v>11</v>
      </c>
      <c r="M609">
        <f t="shared" si="58"/>
        <v>11</v>
      </c>
      <c r="N609" t="str">
        <f t="shared" si="59"/>
        <v xml:space="preserve"> months</v>
      </c>
      <c r="O609" s="40" t="str">
        <f t="shared" si="60"/>
        <v>10 years, 11 months</v>
      </c>
    </row>
    <row r="610" spans="8:15" x14ac:dyDescent="0.25">
      <c r="H610" s="38">
        <v>567</v>
      </c>
      <c r="I610">
        <f t="shared" si="63"/>
        <v>10</v>
      </c>
      <c r="J610" t="str">
        <f t="shared" si="61"/>
        <v xml:space="preserve"> years</v>
      </c>
      <c r="K610" t="str">
        <f t="shared" si="62"/>
        <v xml:space="preserve">, </v>
      </c>
      <c r="L610">
        <f t="shared" si="57"/>
        <v>11</v>
      </c>
      <c r="M610">
        <f t="shared" si="58"/>
        <v>11</v>
      </c>
      <c r="N610" t="str">
        <f t="shared" si="59"/>
        <v xml:space="preserve"> months</v>
      </c>
      <c r="O610" s="40" t="str">
        <f t="shared" si="60"/>
        <v>10 years, 11 months</v>
      </c>
    </row>
    <row r="611" spans="8:15" x14ac:dyDescent="0.25">
      <c r="H611" s="38">
        <v>568</v>
      </c>
      <c r="I611">
        <f t="shared" si="63"/>
        <v>11</v>
      </c>
      <c r="J611" t="str">
        <f t="shared" si="61"/>
        <v xml:space="preserve"> years</v>
      </c>
      <c r="K611" t="str">
        <f t="shared" si="62"/>
        <v/>
      </c>
      <c r="L611">
        <f t="shared" si="57"/>
        <v>12</v>
      </c>
      <c r="M611" t="str">
        <f t="shared" si="58"/>
        <v/>
      </c>
      <c r="N611" t="str">
        <f t="shared" si="59"/>
        <v/>
      </c>
      <c r="O611" s="40" t="str">
        <f t="shared" si="60"/>
        <v>11 years</v>
      </c>
    </row>
    <row r="612" spans="8:15" x14ac:dyDescent="0.25">
      <c r="H612" s="38">
        <v>569</v>
      </c>
      <c r="I612">
        <f t="shared" si="63"/>
        <v>11</v>
      </c>
      <c r="J612" t="str">
        <f t="shared" si="61"/>
        <v xml:space="preserve"> years</v>
      </c>
      <c r="K612" t="str">
        <f t="shared" si="62"/>
        <v/>
      </c>
      <c r="L612">
        <f t="shared" si="57"/>
        <v>12</v>
      </c>
      <c r="M612" t="str">
        <f t="shared" si="58"/>
        <v/>
      </c>
      <c r="N612" t="str">
        <f t="shared" si="59"/>
        <v/>
      </c>
      <c r="O612" s="40" t="str">
        <f t="shared" si="60"/>
        <v>11 years</v>
      </c>
    </row>
    <row r="613" spans="8:15" x14ac:dyDescent="0.25">
      <c r="H613" s="38">
        <v>570</v>
      </c>
      <c r="I613">
        <f t="shared" si="63"/>
        <v>11</v>
      </c>
      <c r="J613" t="str">
        <f t="shared" si="61"/>
        <v xml:space="preserve"> years</v>
      </c>
      <c r="K613" t="str">
        <f t="shared" si="62"/>
        <v/>
      </c>
      <c r="L613">
        <f t="shared" si="57"/>
        <v>12</v>
      </c>
      <c r="M613" t="str">
        <f t="shared" si="58"/>
        <v/>
      </c>
      <c r="N613" t="str">
        <f t="shared" si="59"/>
        <v/>
      </c>
      <c r="O613" s="40" t="str">
        <f t="shared" si="60"/>
        <v>11 years</v>
      </c>
    </row>
    <row r="614" spans="8:15" x14ac:dyDescent="0.25">
      <c r="H614" s="38">
        <v>571</v>
      </c>
      <c r="I614">
        <f t="shared" si="63"/>
        <v>11</v>
      </c>
      <c r="J614" t="str">
        <f t="shared" si="61"/>
        <v xml:space="preserve"> years</v>
      </c>
      <c r="K614" t="str">
        <f t="shared" si="62"/>
        <v/>
      </c>
      <c r="L614">
        <f t="shared" si="57"/>
        <v>12</v>
      </c>
      <c r="M614" t="str">
        <f t="shared" si="58"/>
        <v/>
      </c>
      <c r="N614" t="str">
        <f t="shared" si="59"/>
        <v/>
      </c>
      <c r="O614" s="40" t="str">
        <f t="shared" si="60"/>
        <v>11 years</v>
      </c>
    </row>
    <row r="615" spans="8:15" x14ac:dyDescent="0.25">
      <c r="H615" s="38">
        <v>572</v>
      </c>
      <c r="I615">
        <f t="shared" si="63"/>
        <v>11</v>
      </c>
      <c r="J615" t="str">
        <f t="shared" si="61"/>
        <v xml:space="preserve"> years</v>
      </c>
      <c r="K615" t="str">
        <f t="shared" si="62"/>
        <v/>
      </c>
      <c r="L615">
        <f t="shared" si="57"/>
        <v>0</v>
      </c>
      <c r="M615" t="str">
        <f t="shared" si="58"/>
        <v/>
      </c>
      <c r="N615" t="str">
        <f t="shared" si="59"/>
        <v/>
      </c>
      <c r="O615" s="40" t="str">
        <f t="shared" si="60"/>
        <v>11 years</v>
      </c>
    </row>
    <row r="616" spans="8:15" x14ac:dyDescent="0.25">
      <c r="H616" s="38">
        <v>573</v>
      </c>
      <c r="I616">
        <f t="shared" si="63"/>
        <v>11</v>
      </c>
      <c r="J616" t="str">
        <f t="shared" si="61"/>
        <v xml:space="preserve"> years</v>
      </c>
      <c r="K616" t="str">
        <f t="shared" si="62"/>
        <v xml:space="preserve">, </v>
      </c>
      <c r="L616">
        <f t="shared" si="57"/>
        <v>1</v>
      </c>
      <c r="M616">
        <f t="shared" si="58"/>
        <v>1</v>
      </c>
      <c r="N616" t="str">
        <f t="shared" si="59"/>
        <v xml:space="preserve"> month</v>
      </c>
      <c r="O616" s="40" t="str">
        <f t="shared" si="60"/>
        <v>11 years, 1 month</v>
      </c>
    </row>
    <row r="617" spans="8:15" x14ac:dyDescent="0.25">
      <c r="H617" s="38">
        <v>574</v>
      </c>
      <c r="I617">
        <f t="shared" si="63"/>
        <v>11</v>
      </c>
      <c r="J617" t="str">
        <f t="shared" si="61"/>
        <v xml:space="preserve"> years</v>
      </c>
      <c r="K617" t="str">
        <f t="shared" si="62"/>
        <v xml:space="preserve">, </v>
      </c>
      <c r="L617">
        <f t="shared" si="57"/>
        <v>1</v>
      </c>
      <c r="M617">
        <f t="shared" si="58"/>
        <v>1</v>
      </c>
      <c r="N617" t="str">
        <f t="shared" si="59"/>
        <v xml:space="preserve"> month</v>
      </c>
      <c r="O617" s="40" t="str">
        <f t="shared" si="60"/>
        <v>11 years, 1 month</v>
      </c>
    </row>
    <row r="618" spans="8:15" x14ac:dyDescent="0.25">
      <c r="H618" s="38">
        <v>575</v>
      </c>
      <c r="I618">
        <f t="shared" si="63"/>
        <v>11</v>
      </c>
      <c r="J618" t="str">
        <f t="shared" si="61"/>
        <v xml:space="preserve"> years</v>
      </c>
      <c r="K618" t="str">
        <f t="shared" si="62"/>
        <v xml:space="preserve">, </v>
      </c>
      <c r="L618">
        <f t="shared" si="57"/>
        <v>1</v>
      </c>
      <c r="M618">
        <f t="shared" si="58"/>
        <v>1</v>
      </c>
      <c r="N618" t="str">
        <f t="shared" si="59"/>
        <v xml:space="preserve"> month</v>
      </c>
      <c r="O618" s="40" t="str">
        <f t="shared" si="60"/>
        <v>11 years, 1 month</v>
      </c>
    </row>
    <row r="619" spans="8:15" x14ac:dyDescent="0.25">
      <c r="H619" s="38">
        <v>576</v>
      </c>
      <c r="I619">
        <f t="shared" si="63"/>
        <v>11</v>
      </c>
      <c r="J619" t="str">
        <f t="shared" si="61"/>
        <v xml:space="preserve"> years</v>
      </c>
      <c r="K619" t="str">
        <f t="shared" si="62"/>
        <v xml:space="preserve">, </v>
      </c>
      <c r="L619">
        <f t="shared" si="57"/>
        <v>1</v>
      </c>
      <c r="M619">
        <f t="shared" si="58"/>
        <v>1</v>
      </c>
      <c r="N619" t="str">
        <f t="shared" si="59"/>
        <v xml:space="preserve"> month</v>
      </c>
      <c r="O619" s="40" t="str">
        <f t="shared" si="60"/>
        <v>11 years, 1 month</v>
      </c>
    </row>
    <row r="620" spans="8:15" x14ac:dyDescent="0.25">
      <c r="H620" s="38">
        <v>577</v>
      </c>
      <c r="I620">
        <f t="shared" si="63"/>
        <v>11</v>
      </c>
      <c r="J620" t="str">
        <f t="shared" si="61"/>
        <v xml:space="preserve"> years</v>
      </c>
      <c r="K620" t="str">
        <f t="shared" si="62"/>
        <v xml:space="preserve">, </v>
      </c>
      <c r="L620">
        <f t="shared" si="57"/>
        <v>2</v>
      </c>
      <c r="M620">
        <f t="shared" si="58"/>
        <v>2</v>
      </c>
      <c r="N620" t="str">
        <f t="shared" si="59"/>
        <v xml:space="preserve"> months</v>
      </c>
      <c r="O620" s="40" t="str">
        <f t="shared" si="60"/>
        <v>11 years, 2 months</v>
      </c>
    </row>
    <row r="621" spans="8:15" x14ac:dyDescent="0.25">
      <c r="H621" s="38">
        <v>578</v>
      </c>
      <c r="I621">
        <f t="shared" si="63"/>
        <v>11</v>
      </c>
      <c r="J621" t="str">
        <f t="shared" si="61"/>
        <v xml:space="preserve"> years</v>
      </c>
      <c r="K621" t="str">
        <f t="shared" si="62"/>
        <v xml:space="preserve">, </v>
      </c>
      <c r="L621">
        <f t="shared" ref="L621:L684" si="64">IF((H621/52*12-INT(H621/52*12))=0,(H621/52-INT(H621/52))*12,INT((H621/52-INT(H621/52))*12)+1)</f>
        <v>2</v>
      </c>
      <c r="M621">
        <f t="shared" ref="M621:M684" si="65">IF(OR(L621=0,L621=12),"",L621)</f>
        <v>2</v>
      </c>
      <c r="N621" t="str">
        <f t="shared" ref="N621:N684" si="66">IF(L621=1," month",IF(OR(L621=0,L621=12),""," months"))</f>
        <v xml:space="preserve"> months</v>
      </c>
      <c r="O621" s="40" t="str">
        <f t="shared" ref="O621:O684" si="67">CONCATENATE(I621&amp;J621&amp;K621&amp;M621&amp;N621)</f>
        <v>11 years, 2 months</v>
      </c>
    </row>
    <row r="622" spans="8:15" x14ac:dyDescent="0.25">
      <c r="H622" s="38">
        <v>579</v>
      </c>
      <c r="I622">
        <f t="shared" si="63"/>
        <v>11</v>
      </c>
      <c r="J622" t="str">
        <f t="shared" si="61"/>
        <v xml:space="preserve"> years</v>
      </c>
      <c r="K622" t="str">
        <f t="shared" si="62"/>
        <v xml:space="preserve">, </v>
      </c>
      <c r="L622">
        <f t="shared" si="64"/>
        <v>2</v>
      </c>
      <c r="M622">
        <f t="shared" si="65"/>
        <v>2</v>
      </c>
      <c r="N622" t="str">
        <f t="shared" si="66"/>
        <v xml:space="preserve"> months</v>
      </c>
      <c r="O622" s="40" t="str">
        <f t="shared" si="67"/>
        <v>11 years, 2 months</v>
      </c>
    </row>
    <row r="623" spans="8:15" x14ac:dyDescent="0.25">
      <c r="H623" s="38">
        <v>580</v>
      </c>
      <c r="I623">
        <f t="shared" si="63"/>
        <v>11</v>
      </c>
      <c r="J623" t="str">
        <f t="shared" si="61"/>
        <v xml:space="preserve"> years</v>
      </c>
      <c r="K623" t="str">
        <f t="shared" si="62"/>
        <v xml:space="preserve">, </v>
      </c>
      <c r="L623">
        <f t="shared" si="64"/>
        <v>2</v>
      </c>
      <c r="M623">
        <f t="shared" si="65"/>
        <v>2</v>
      </c>
      <c r="N623" t="str">
        <f t="shared" si="66"/>
        <v xml:space="preserve"> months</v>
      </c>
      <c r="O623" s="40" t="str">
        <f t="shared" si="67"/>
        <v>11 years, 2 months</v>
      </c>
    </row>
    <row r="624" spans="8:15" x14ac:dyDescent="0.25">
      <c r="H624" s="38">
        <v>581</v>
      </c>
      <c r="I624">
        <f t="shared" si="63"/>
        <v>11</v>
      </c>
      <c r="J624" t="str">
        <f t="shared" si="61"/>
        <v xml:space="preserve"> years</v>
      </c>
      <c r="K624" t="str">
        <f t="shared" si="62"/>
        <v xml:space="preserve">, </v>
      </c>
      <c r="L624">
        <f t="shared" si="64"/>
        <v>3</v>
      </c>
      <c r="M624">
        <f t="shared" si="65"/>
        <v>3</v>
      </c>
      <c r="N624" t="str">
        <f t="shared" si="66"/>
        <v xml:space="preserve"> months</v>
      </c>
      <c r="O624" s="40" t="str">
        <f t="shared" si="67"/>
        <v>11 years, 3 months</v>
      </c>
    </row>
    <row r="625" spans="8:15" x14ac:dyDescent="0.25">
      <c r="H625" s="38">
        <v>582</v>
      </c>
      <c r="I625">
        <f t="shared" si="63"/>
        <v>11</v>
      </c>
      <c r="J625" t="str">
        <f t="shared" si="61"/>
        <v xml:space="preserve"> years</v>
      </c>
      <c r="K625" t="str">
        <f t="shared" si="62"/>
        <v xml:space="preserve">, </v>
      </c>
      <c r="L625">
        <f t="shared" si="64"/>
        <v>3</v>
      </c>
      <c r="M625">
        <f t="shared" si="65"/>
        <v>3</v>
      </c>
      <c r="N625" t="str">
        <f t="shared" si="66"/>
        <v xml:space="preserve"> months</v>
      </c>
      <c r="O625" s="40" t="str">
        <f t="shared" si="67"/>
        <v>11 years, 3 months</v>
      </c>
    </row>
    <row r="626" spans="8:15" x14ac:dyDescent="0.25">
      <c r="H626" s="38">
        <v>583</v>
      </c>
      <c r="I626">
        <f t="shared" si="63"/>
        <v>11</v>
      </c>
      <c r="J626" t="str">
        <f t="shared" si="61"/>
        <v xml:space="preserve"> years</v>
      </c>
      <c r="K626" t="str">
        <f t="shared" si="62"/>
        <v xml:space="preserve">, </v>
      </c>
      <c r="L626">
        <f t="shared" si="64"/>
        <v>3</v>
      </c>
      <c r="M626">
        <f t="shared" si="65"/>
        <v>3</v>
      </c>
      <c r="N626" t="str">
        <f t="shared" si="66"/>
        <v xml:space="preserve"> months</v>
      </c>
      <c r="O626" s="40" t="str">
        <f t="shared" si="67"/>
        <v>11 years, 3 months</v>
      </c>
    </row>
    <row r="627" spans="8:15" x14ac:dyDescent="0.25">
      <c r="H627" s="38">
        <v>584</v>
      </c>
      <c r="I627">
        <f t="shared" si="63"/>
        <v>11</v>
      </c>
      <c r="J627" t="str">
        <f t="shared" si="61"/>
        <v xml:space="preserve"> years</v>
      </c>
      <c r="K627" t="str">
        <f t="shared" si="62"/>
        <v xml:space="preserve">, </v>
      </c>
      <c r="L627">
        <f t="shared" si="64"/>
        <v>3</v>
      </c>
      <c r="M627">
        <f t="shared" si="65"/>
        <v>3</v>
      </c>
      <c r="N627" t="str">
        <f t="shared" si="66"/>
        <v xml:space="preserve"> months</v>
      </c>
      <c r="O627" s="40" t="str">
        <f t="shared" si="67"/>
        <v>11 years, 3 months</v>
      </c>
    </row>
    <row r="628" spans="8:15" x14ac:dyDescent="0.25">
      <c r="H628" s="38">
        <v>585</v>
      </c>
      <c r="I628">
        <f t="shared" si="63"/>
        <v>11</v>
      </c>
      <c r="J628" t="str">
        <f t="shared" si="61"/>
        <v xml:space="preserve"> years</v>
      </c>
      <c r="K628" t="str">
        <f t="shared" si="62"/>
        <v xml:space="preserve">, </v>
      </c>
      <c r="L628">
        <f t="shared" si="64"/>
        <v>3</v>
      </c>
      <c r="M628">
        <f t="shared" si="65"/>
        <v>3</v>
      </c>
      <c r="N628" t="str">
        <f t="shared" si="66"/>
        <v xml:space="preserve"> months</v>
      </c>
      <c r="O628" s="40" t="str">
        <f t="shared" si="67"/>
        <v>11 years, 3 months</v>
      </c>
    </row>
    <row r="629" spans="8:15" x14ac:dyDescent="0.25">
      <c r="H629" s="38">
        <v>586</v>
      </c>
      <c r="I629">
        <f t="shared" si="63"/>
        <v>11</v>
      </c>
      <c r="J629" t="str">
        <f t="shared" si="61"/>
        <v xml:space="preserve"> years</v>
      </c>
      <c r="K629" t="str">
        <f t="shared" si="62"/>
        <v xml:space="preserve">, </v>
      </c>
      <c r="L629">
        <f t="shared" si="64"/>
        <v>4</v>
      </c>
      <c r="M629">
        <f t="shared" si="65"/>
        <v>4</v>
      </c>
      <c r="N629" t="str">
        <f t="shared" si="66"/>
        <v xml:space="preserve"> months</v>
      </c>
      <c r="O629" s="40" t="str">
        <f t="shared" si="67"/>
        <v>11 years, 4 months</v>
      </c>
    </row>
    <row r="630" spans="8:15" x14ac:dyDescent="0.25">
      <c r="H630" s="38">
        <v>587</v>
      </c>
      <c r="I630">
        <f t="shared" si="63"/>
        <v>11</v>
      </c>
      <c r="J630" t="str">
        <f t="shared" si="61"/>
        <v xml:space="preserve"> years</v>
      </c>
      <c r="K630" t="str">
        <f t="shared" si="62"/>
        <v xml:space="preserve">, </v>
      </c>
      <c r="L630">
        <f t="shared" si="64"/>
        <v>4</v>
      </c>
      <c r="M630">
        <f t="shared" si="65"/>
        <v>4</v>
      </c>
      <c r="N630" t="str">
        <f t="shared" si="66"/>
        <v xml:space="preserve"> months</v>
      </c>
      <c r="O630" s="40" t="str">
        <f t="shared" si="67"/>
        <v>11 years, 4 months</v>
      </c>
    </row>
    <row r="631" spans="8:15" x14ac:dyDescent="0.25">
      <c r="H631" s="38">
        <v>588</v>
      </c>
      <c r="I631">
        <f t="shared" si="63"/>
        <v>11</v>
      </c>
      <c r="J631" t="str">
        <f t="shared" si="61"/>
        <v xml:space="preserve"> years</v>
      </c>
      <c r="K631" t="str">
        <f t="shared" si="62"/>
        <v xml:space="preserve">, </v>
      </c>
      <c r="L631">
        <f t="shared" si="64"/>
        <v>4</v>
      </c>
      <c r="M631">
        <f t="shared" si="65"/>
        <v>4</v>
      </c>
      <c r="N631" t="str">
        <f t="shared" si="66"/>
        <v xml:space="preserve"> months</v>
      </c>
      <c r="O631" s="40" t="str">
        <f t="shared" si="67"/>
        <v>11 years, 4 months</v>
      </c>
    </row>
    <row r="632" spans="8:15" x14ac:dyDescent="0.25">
      <c r="H632" s="38">
        <v>589</v>
      </c>
      <c r="I632">
        <f t="shared" si="63"/>
        <v>11</v>
      </c>
      <c r="J632" t="str">
        <f t="shared" si="61"/>
        <v xml:space="preserve"> years</v>
      </c>
      <c r="K632" t="str">
        <f t="shared" si="62"/>
        <v xml:space="preserve">, </v>
      </c>
      <c r="L632">
        <f t="shared" si="64"/>
        <v>4</v>
      </c>
      <c r="M632">
        <f t="shared" si="65"/>
        <v>4</v>
      </c>
      <c r="N632" t="str">
        <f t="shared" si="66"/>
        <v xml:space="preserve"> months</v>
      </c>
      <c r="O632" s="40" t="str">
        <f t="shared" si="67"/>
        <v>11 years, 4 months</v>
      </c>
    </row>
    <row r="633" spans="8:15" x14ac:dyDescent="0.25">
      <c r="H633" s="38">
        <v>590</v>
      </c>
      <c r="I633">
        <f t="shared" si="63"/>
        <v>11</v>
      </c>
      <c r="J633" t="str">
        <f t="shared" si="61"/>
        <v xml:space="preserve"> years</v>
      </c>
      <c r="K633" t="str">
        <f t="shared" si="62"/>
        <v xml:space="preserve">, </v>
      </c>
      <c r="L633">
        <f t="shared" si="64"/>
        <v>5</v>
      </c>
      <c r="M633">
        <f t="shared" si="65"/>
        <v>5</v>
      </c>
      <c r="N633" t="str">
        <f t="shared" si="66"/>
        <v xml:space="preserve"> months</v>
      </c>
      <c r="O633" s="40" t="str">
        <f t="shared" si="67"/>
        <v>11 years, 5 months</v>
      </c>
    </row>
    <row r="634" spans="8:15" x14ac:dyDescent="0.25">
      <c r="H634" s="38">
        <v>591</v>
      </c>
      <c r="I634">
        <f t="shared" si="63"/>
        <v>11</v>
      </c>
      <c r="J634" t="str">
        <f t="shared" si="61"/>
        <v xml:space="preserve"> years</v>
      </c>
      <c r="K634" t="str">
        <f t="shared" si="62"/>
        <v xml:space="preserve">, </v>
      </c>
      <c r="L634">
        <f t="shared" si="64"/>
        <v>5</v>
      </c>
      <c r="M634">
        <f t="shared" si="65"/>
        <v>5</v>
      </c>
      <c r="N634" t="str">
        <f t="shared" si="66"/>
        <v xml:space="preserve"> months</v>
      </c>
      <c r="O634" s="40" t="str">
        <f t="shared" si="67"/>
        <v>11 years, 5 months</v>
      </c>
    </row>
    <row r="635" spans="8:15" x14ac:dyDescent="0.25">
      <c r="H635" s="38">
        <v>592</v>
      </c>
      <c r="I635">
        <f t="shared" si="63"/>
        <v>11</v>
      </c>
      <c r="J635" t="str">
        <f t="shared" si="61"/>
        <v xml:space="preserve"> years</v>
      </c>
      <c r="K635" t="str">
        <f t="shared" si="62"/>
        <v xml:space="preserve">, </v>
      </c>
      <c r="L635">
        <f t="shared" si="64"/>
        <v>5</v>
      </c>
      <c r="M635">
        <f t="shared" si="65"/>
        <v>5</v>
      </c>
      <c r="N635" t="str">
        <f t="shared" si="66"/>
        <v xml:space="preserve"> months</v>
      </c>
      <c r="O635" s="40" t="str">
        <f t="shared" si="67"/>
        <v>11 years, 5 months</v>
      </c>
    </row>
    <row r="636" spans="8:15" x14ac:dyDescent="0.25">
      <c r="H636" s="38">
        <v>593</v>
      </c>
      <c r="I636">
        <f t="shared" si="63"/>
        <v>11</v>
      </c>
      <c r="J636" t="str">
        <f t="shared" si="61"/>
        <v xml:space="preserve"> years</v>
      </c>
      <c r="K636" t="str">
        <f t="shared" si="62"/>
        <v xml:space="preserve">, </v>
      </c>
      <c r="L636">
        <f t="shared" si="64"/>
        <v>5</v>
      </c>
      <c r="M636">
        <f t="shared" si="65"/>
        <v>5</v>
      </c>
      <c r="N636" t="str">
        <f t="shared" si="66"/>
        <v xml:space="preserve"> months</v>
      </c>
      <c r="O636" s="40" t="str">
        <f t="shared" si="67"/>
        <v>11 years, 5 months</v>
      </c>
    </row>
    <row r="637" spans="8:15" x14ac:dyDescent="0.25">
      <c r="H637" s="38">
        <v>594</v>
      </c>
      <c r="I637">
        <f t="shared" si="63"/>
        <v>11</v>
      </c>
      <c r="J637" t="str">
        <f t="shared" si="61"/>
        <v xml:space="preserve"> years</v>
      </c>
      <c r="K637" t="str">
        <f t="shared" si="62"/>
        <v xml:space="preserve">, </v>
      </c>
      <c r="L637">
        <f t="shared" si="64"/>
        <v>6</v>
      </c>
      <c r="M637">
        <f t="shared" si="65"/>
        <v>6</v>
      </c>
      <c r="N637" t="str">
        <f t="shared" si="66"/>
        <v xml:space="preserve"> months</v>
      </c>
      <c r="O637" s="40" t="str">
        <f t="shared" si="67"/>
        <v>11 years, 6 months</v>
      </c>
    </row>
    <row r="638" spans="8:15" x14ac:dyDescent="0.25">
      <c r="H638" s="38">
        <v>595</v>
      </c>
      <c r="I638">
        <f t="shared" si="63"/>
        <v>11</v>
      </c>
      <c r="J638" t="str">
        <f t="shared" si="61"/>
        <v xml:space="preserve"> years</v>
      </c>
      <c r="K638" t="str">
        <f t="shared" si="62"/>
        <v xml:space="preserve">, </v>
      </c>
      <c r="L638">
        <f t="shared" si="64"/>
        <v>6</v>
      </c>
      <c r="M638">
        <f t="shared" si="65"/>
        <v>6</v>
      </c>
      <c r="N638" t="str">
        <f t="shared" si="66"/>
        <v xml:space="preserve"> months</v>
      </c>
      <c r="O638" s="40" t="str">
        <f t="shared" si="67"/>
        <v>11 years, 6 months</v>
      </c>
    </row>
    <row r="639" spans="8:15" x14ac:dyDescent="0.25">
      <c r="H639" s="38">
        <v>596</v>
      </c>
      <c r="I639">
        <f t="shared" si="63"/>
        <v>11</v>
      </c>
      <c r="J639" t="str">
        <f t="shared" si="61"/>
        <v xml:space="preserve"> years</v>
      </c>
      <c r="K639" t="str">
        <f t="shared" si="62"/>
        <v xml:space="preserve">, </v>
      </c>
      <c r="L639">
        <f t="shared" si="64"/>
        <v>6</v>
      </c>
      <c r="M639">
        <f t="shared" si="65"/>
        <v>6</v>
      </c>
      <c r="N639" t="str">
        <f t="shared" si="66"/>
        <v xml:space="preserve"> months</v>
      </c>
      <c r="O639" s="40" t="str">
        <f t="shared" si="67"/>
        <v>11 years, 6 months</v>
      </c>
    </row>
    <row r="640" spans="8:15" x14ac:dyDescent="0.25">
      <c r="H640" s="38">
        <v>597</v>
      </c>
      <c r="I640">
        <f t="shared" si="63"/>
        <v>11</v>
      </c>
      <c r="J640" t="str">
        <f t="shared" si="61"/>
        <v xml:space="preserve"> years</v>
      </c>
      <c r="K640" t="str">
        <f t="shared" si="62"/>
        <v xml:space="preserve">, </v>
      </c>
      <c r="L640">
        <f t="shared" si="64"/>
        <v>6</v>
      </c>
      <c r="M640">
        <f t="shared" si="65"/>
        <v>6</v>
      </c>
      <c r="N640" t="str">
        <f t="shared" si="66"/>
        <v xml:space="preserve"> months</v>
      </c>
      <c r="O640" s="40" t="str">
        <f t="shared" si="67"/>
        <v>11 years, 6 months</v>
      </c>
    </row>
    <row r="641" spans="8:15" x14ac:dyDescent="0.25">
      <c r="H641" s="38">
        <v>598</v>
      </c>
      <c r="I641">
        <f t="shared" si="63"/>
        <v>11</v>
      </c>
      <c r="J641" t="str">
        <f t="shared" si="61"/>
        <v xml:space="preserve"> years</v>
      </c>
      <c r="K641" t="str">
        <f t="shared" si="62"/>
        <v xml:space="preserve">, </v>
      </c>
      <c r="L641">
        <f t="shared" si="64"/>
        <v>6</v>
      </c>
      <c r="M641">
        <f t="shared" si="65"/>
        <v>6</v>
      </c>
      <c r="N641" t="str">
        <f t="shared" si="66"/>
        <v xml:space="preserve"> months</v>
      </c>
      <c r="O641" s="40" t="str">
        <f t="shared" si="67"/>
        <v>11 years, 6 months</v>
      </c>
    </row>
    <row r="642" spans="8:15" x14ac:dyDescent="0.25">
      <c r="H642" s="38">
        <v>599</v>
      </c>
      <c r="I642">
        <f t="shared" si="63"/>
        <v>11</v>
      </c>
      <c r="J642" t="str">
        <f t="shared" si="61"/>
        <v xml:space="preserve"> years</v>
      </c>
      <c r="K642" t="str">
        <f t="shared" si="62"/>
        <v xml:space="preserve">, </v>
      </c>
      <c r="L642">
        <f t="shared" si="64"/>
        <v>7</v>
      </c>
      <c r="M642">
        <f t="shared" si="65"/>
        <v>7</v>
      </c>
      <c r="N642" t="str">
        <f t="shared" si="66"/>
        <v xml:space="preserve"> months</v>
      </c>
      <c r="O642" s="40" t="str">
        <f t="shared" si="67"/>
        <v>11 years, 7 months</v>
      </c>
    </row>
    <row r="643" spans="8:15" x14ac:dyDescent="0.25">
      <c r="H643" s="38">
        <v>600</v>
      </c>
      <c r="I643">
        <f t="shared" si="63"/>
        <v>11</v>
      </c>
      <c r="J643" t="str">
        <f t="shared" si="61"/>
        <v xml:space="preserve"> years</v>
      </c>
      <c r="K643" t="str">
        <f t="shared" si="62"/>
        <v xml:space="preserve">, </v>
      </c>
      <c r="L643">
        <f t="shared" si="64"/>
        <v>7</v>
      </c>
      <c r="M643">
        <f t="shared" si="65"/>
        <v>7</v>
      </c>
      <c r="N643" t="str">
        <f t="shared" si="66"/>
        <v xml:space="preserve"> months</v>
      </c>
      <c r="O643" s="40" t="str">
        <f t="shared" si="67"/>
        <v>11 years, 7 months</v>
      </c>
    </row>
    <row r="644" spans="8:15" x14ac:dyDescent="0.25">
      <c r="H644" s="38">
        <v>601</v>
      </c>
      <c r="I644">
        <f t="shared" si="63"/>
        <v>11</v>
      </c>
      <c r="J644" t="str">
        <f t="shared" si="61"/>
        <v xml:space="preserve"> years</v>
      </c>
      <c r="K644" t="str">
        <f t="shared" si="62"/>
        <v xml:space="preserve">, </v>
      </c>
      <c r="L644">
        <f t="shared" si="64"/>
        <v>7</v>
      </c>
      <c r="M644">
        <f t="shared" si="65"/>
        <v>7</v>
      </c>
      <c r="N644" t="str">
        <f t="shared" si="66"/>
        <v xml:space="preserve"> months</v>
      </c>
      <c r="O644" s="40" t="str">
        <f t="shared" si="67"/>
        <v>11 years, 7 months</v>
      </c>
    </row>
    <row r="645" spans="8:15" x14ac:dyDescent="0.25">
      <c r="H645" s="38">
        <v>602</v>
      </c>
      <c r="I645">
        <f t="shared" si="63"/>
        <v>11</v>
      </c>
      <c r="J645" t="str">
        <f t="shared" si="61"/>
        <v xml:space="preserve"> years</v>
      </c>
      <c r="K645" t="str">
        <f t="shared" si="62"/>
        <v xml:space="preserve">, </v>
      </c>
      <c r="L645">
        <f t="shared" si="64"/>
        <v>7</v>
      </c>
      <c r="M645">
        <f t="shared" si="65"/>
        <v>7</v>
      </c>
      <c r="N645" t="str">
        <f t="shared" si="66"/>
        <v xml:space="preserve"> months</v>
      </c>
      <c r="O645" s="40" t="str">
        <f t="shared" si="67"/>
        <v>11 years, 7 months</v>
      </c>
    </row>
    <row r="646" spans="8:15" x14ac:dyDescent="0.25">
      <c r="H646" s="38">
        <v>603</v>
      </c>
      <c r="I646">
        <f t="shared" si="63"/>
        <v>11</v>
      </c>
      <c r="J646" t="str">
        <f t="shared" si="61"/>
        <v xml:space="preserve"> years</v>
      </c>
      <c r="K646" t="str">
        <f t="shared" si="62"/>
        <v xml:space="preserve">, </v>
      </c>
      <c r="L646">
        <f t="shared" si="64"/>
        <v>8</v>
      </c>
      <c r="M646">
        <f t="shared" si="65"/>
        <v>8</v>
      </c>
      <c r="N646" t="str">
        <f t="shared" si="66"/>
        <v xml:space="preserve"> months</v>
      </c>
      <c r="O646" s="40" t="str">
        <f t="shared" si="67"/>
        <v>11 years, 8 months</v>
      </c>
    </row>
    <row r="647" spans="8:15" x14ac:dyDescent="0.25">
      <c r="H647" s="38">
        <v>604</v>
      </c>
      <c r="I647">
        <f t="shared" si="63"/>
        <v>11</v>
      </c>
      <c r="J647" t="str">
        <f t="shared" si="61"/>
        <v xml:space="preserve"> years</v>
      </c>
      <c r="K647" t="str">
        <f t="shared" si="62"/>
        <v xml:space="preserve">, </v>
      </c>
      <c r="L647">
        <f t="shared" si="64"/>
        <v>8</v>
      </c>
      <c r="M647">
        <f t="shared" si="65"/>
        <v>8</v>
      </c>
      <c r="N647" t="str">
        <f t="shared" si="66"/>
        <v xml:space="preserve"> months</v>
      </c>
      <c r="O647" s="40" t="str">
        <f t="shared" si="67"/>
        <v>11 years, 8 months</v>
      </c>
    </row>
    <row r="648" spans="8:15" x14ac:dyDescent="0.25">
      <c r="H648" s="38">
        <v>605</v>
      </c>
      <c r="I648">
        <f t="shared" si="63"/>
        <v>11</v>
      </c>
      <c r="J648" t="str">
        <f t="shared" si="61"/>
        <v xml:space="preserve"> years</v>
      </c>
      <c r="K648" t="str">
        <f t="shared" si="62"/>
        <v xml:space="preserve">, </v>
      </c>
      <c r="L648">
        <f t="shared" si="64"/>
        <v>8</v>
      </c>
      <c r="M648">
        <f t="shared" si="65"/>
        <v>8</v>
      </c>
      <c r="N648" t="str">
        <f t="shared" si="66"/>
        <v xml:space="preserve"> months</v>
      </c>
      <c r="O648" s="40" t="str">
        <f t="shared" si="67"/>
        <v>11 years, 8 months</v>
      </c>
    </row>
    <row r="649" spans="8:15" x14ac:dyDescent="0.25">
      <c r="H649" s="38">
        <v>606</v>
      </c>
      <c r="I649">
        <f t="shared" si="63"/>
        <v>11</v>
      </c>
      <c r="J649" t="str">
        <f t="shared" si="61"/>
        <v xml:space="preserve"> years</v>
      </c>
      <c r="K649" t="str">
        <f t="shared" si="62"/>
        <v xml:space="preserve">, </v>
      </c>
      <c r="L649">
        <f t="shared" si="64"/>
        <v>8</v>
      </c>
      <c r="M649">
        <f t="shared" si="65"/>
        <v>8</v>
      </c>
      <c r="N649" t="str">
        <f t="shared" si="66"/>
        <v xml:space="preserve"> months</v>
      </c>
      <c r="O649" s="40" t="str">
        <f t="shared" si="67"/>
        <v>11 years, 8 months</v>
      </c>
    </row>
    <row r="650" spans="8:15" x14ac:dyDescent="0.25">
      <c r="H650" s="38">
        <v>607</v>
      </c>
      <c r="I650">
        <f t="shared" si="63"/>
        <v>11</v>
      </c>
      <c r="J650" t="str">
        <f t="shared" si="61"/>
        <v xml:space="preserve"> years</v>
      </c>
      <c r="K650" t="str">
        <f t="shared" si="62"/>
        <v xml:space="preserve">, </v>
      </c>
      <c r="L650">
        <f t="shared" si="64"/>
        <v>9</v>
      </c>
      <c r="M650">
        <f t="shared" si="65"/>
        <v>9</v>
      </c>
      <c r="N650" t="str">
        <f t="shared" si="66"/>
        <v xml:space="preserve"> months</v>
      </c>
      <c r="O650" s="40" t="str">
        <f t="shared" si="67"/>
        <v>11 years, 9 months</v>
      </c>
    </row>
    <row r="651" spans="8:15" x14ac:dyDescent="0.25">
      <c r="H651" s="38">
        <v>608</v>
      </c>
      <c r="I651">
        <f t="shared" si="63"/>
        <v>11</v>
      </c>
      <c r="J651" t="str">
        <f t="shared" si="61"/>
        <v xml:space="preserve"> years</v>
      </c>
      <c r="K651" t="str">
        <f t="shared" si="62"/>
        <v xml:space="preserve">, </v>
      </c>
      <c r="L651">
        <f t="shared" si="64"/>
        <v>9</v>
      </c>
      <c r="M651">
        <f t="shared" si="65"/>
        <v>9</v>
      </c>
      <c r="N651" t="str">
        <f t="shared" si="66"/>
        <v xml:space="preserve"> months</v>
      </c>
      <c r="O651" s="40" t="str">
        <f t="shared" si="67"/>
        <v>11 years, 9 months</v>
      </c>
    </row>
    <row r="652" spans="8:15" x14ac:dyDescent="0.25">
      <c r="H652" s="38">
        <v>609</v>
      </c>
      <c r="I652">
        <f t="shared" si="63"/>
        <v>11</v>
      </c>
      <c r="J652" t="str">
        <f t="shared" si="61"/>
        <v xml:space="preserve"> years</v>
      </c>
      <c r="K652" t="str">
        <f t="shared" si="62"/>
        <v xml:space="preserve">, </v>
      </c>
      <c r="L652">
        <f t="shared" si="64"/>
        <v>9</v>
      </c>
      <c r="M652">
        <f t="shared" si="65"/>
        <v>9</v>
      </c>
      <c r="N652" t="str">
        <f t="shared" si="66"/>
        <v xml:space="preserve"> months</v>
      </c>
      <c r="O652" s="40" t="str">
        <f t="shared" si="67"/>
        <v>11 years, 9 months</v>
      </c>
    </row>
    <row r="653" spans="8:15" x14ac:dyDescent="0.25">
      <c r="H653" s="38">
        <v>610</v>
      </c>
      <c r="I653">
        <f t="shared" si="63"/>
        <v>11</v>
      </c>
      <c r="J653" t="str">
        <f t="shared" si="61"/>
        <v xml:space="preserve"> years</v>
      </c>
      <c r="K653" t="str">
        <f t="shared" si="62"/>
        <v xml:space="preserve">, </v>
      </c>
      <c r="L653">
        <f t="shared" si="64"/>
        <v>9</v>
      </c>
      <c r="M653">
        <f t="shared" si="65"/>
        <v>9</v>
      </c>
      <c r="N653" t="str">
        <f t="shared" si="66"/>
        <v xml:space="preserve"> months</v>
      </c>
      <c r="O653" s="40" t="str">
        <f t="shared" si="67"/>
        <v>11 years, 9 months</v>
      </c>
    </row>
    <row r="654" spans="8:15" x14ac:dyDescent="0.25">
      <c r="H654" s="38">
        <v>611</v>
      </c>
      <c r="I654">
        <f t="shared" si="63"/>
        <v>11</v>
      </c>
      <c r="J654" t="str">
        <f t="shared" si="61"/>
        <v xml:space="preserve"> years</v>
      </c>
      <c r="K654" t="str">
        <f t="shared" si="62"/>
        <v xml:space="preserve">, </v>
      </c>
      <c r="L654">
        <f t="shared" si="64"/>
        <v>9</v>
      </c>
      <c r="M654">
        <f t="shared" si="65"/>
        <v>9</v>
      </c>
      <c r="N654" t="str">
        <f t="shared" si="66"/>
        <v xml:space="preserve"> months</v>
      </c>
      <c r="O654" s="40" t="str">
        <f t="shared" si="67"/>
        <v>11 years, 9 months</v>
      </c>
    </row>
    <row r="655" spans="8:15" x14ac:dyDescent="0.25">
      <c r="H655" s="38">
        <v>612</v>
      </c>
      <c r="I655">
        <f t="shared" si="63"/>
        <v>11</v>
      </c>
      <c r="J655" t="str">
        <f t="shared" si="61"/>
        <v xml:space="preserve"> years</v>
      </c>
      <c r="K655" t="str">
        <f t="shared" si="62"/>
        <v xml:space="preserve">, </v>
      </c>
      <c r="L655">
        <f t="shared" si="64"/>
        <v>10</v>
      </c>
      <c r="M655">
        <f t="shared" si="65"/>
        <v>10</v>
      </c>
      <c r="N655" t="str">
        <f t="shared" si="66"/>
        <v xml:space="preserve"> months</v>
      </c>
      <c r="O655" s="40" t="str">
        <f t="shared" si="67"/>
        <v>11 years, 10 months</v>
      </c>
    </row>
    <row r="656" spans="8:15" x14ac:dyDescent="0.25">
      <c r="H656" s="38">
        <v>613</v>
      </c>
      <c r="I656">
        <f t="shared" si="63"/>
        <v>11</v>
      </c>
      <c r="J656" t="str">
        <f t="shared" si="61"/>
        <v xml:space="preserve"> years</v>
      </c>
      <c r="K656" t="str">
        <f t="shared" si="62"/>
        <v xml:space="preserve">, </v>
      </c>
      <c r="L656">
        <f t="shared" si="64"/>
        <v>10</v>
      </c>
      <c r="M656">
        <f t="shared" si="65"/>
        <v>10</v>
      </c>
      <c r="N656" t="str">
        <f t="shared" si="66"/>
        <v xml:space="preserve"> months</v>
      </c>
      <c r="O656" s="40" t="str">
        <f t="shared" si="67"/>
        <v>11 years, 10 months</v>
      </c>
    </row>
    <row r="657" spans="8:15" x14ac:dyDescent="0.25">
      <c r="H657" s="38">
        <v>614</v>
      </c>
      <c r="I657">
        <f t="shared" si="63"/>
        <v>11</v>
      </c>
      <c r="J657" t="str">
        <f t="shared" si="61"/>
        <v xml:space="preserve"> years</v>
      </c>
      <c r="K657" t="str">
        <f t="shared" si="62"/>
        <v xml:space="preserve">, </v>
      </c>
      <c r="L657">
        <f t="shared" si="64"/>
        <v>10</v>
      </c>
      <c r="M657">
        <f t="shared" si="65"/>
        <v>10</v>
      </c>
      <c r="N657" t="str">
        <f t="shared" si="66"/>
        <v xml:space="preserve"> months</v>
      </c>
      <c r="O657" s="40" t="str">
        <f t="shared" si="67"/>
        <v>11 years, 10 months</v>
      </c>
    </row>
    <row r="658" spans="8:15" x14ac:dyDescent="0.25">
      <c r="H658" s="38">
        <v>615</v>
      </c>
      <c r="I658">
        <f t="shared" si="63"/>
        <v>11</v>
      </c>
      <c r="J658" t="str">
        <f t="shared" si="61"/>
        <v xml:space="preserve"> years</v>
      </c>
      <c r="K658" t="str">
        <f t="shared" si="62"/>
        <v xml:space="preserve">, </v>
      </c>
      <c r="L658">
        <f t="shared" si="64"/>
        <v>10</v>
      </c>
      <c r="M658">
        <f t="shared" si="65"/>
        <v>10</v>
      </c>
      <c r="N658" t="str">
        <f t="shared" si="66"/>
        <v xml:space="preserve"> months</v>
      </c>
      <c r="O658" s="40" t="str">
        <f t="shared" si="67"/>
        <v>11 years, 10 months</v>
      </c>
    </row>
    <row r="659" spans="8:15" x14ac:dyDescent="0.25">
      <c r="H659" s="38">
        <v>616</v>
      </c>
      <c r="I659">
        <f t="shared" si="63"/>
        <v>11</v>
      </c>
      <c r="J659" t="str">
        <f t="shared" si="61"/>
        <v xml:space="preserve"> years</v>
      </c>
      <c r="K659" t="str">
        <f t="shared" si="62"/>
        <v xml:space="preserve">, </v>
      </c>
      <c r="L659">
        <f t="shared" si="64"/>
        <v>11</v>
      </c>
      <c r="M659">
        <f t="shared" si="65"/>
        <v>11</v>
      </c>
      <c r="N659" t="str">
        <f t="shared" si="66"/>
        <v xml:space="preserve"> months</v>
      </c>
      <c r="O659" s="40" t="str">
        <f t="shared" si="67"/>
        <v>11 years, 11 months</v>
      </c>
    </row>
    <row r="660" spans="8:15" x14ac:dyDescent="0.25">
      <c r="H660" s="38">
        <v>617</v>
      </c>
      <c r="I660">
        <f t="shared" si="63"/>
        <v>11</v>
      </c>
      <c r="J660" t="str">
        <f t="shared" si="61"/>
        <v xml:space="preserve"> years</v>
      </c>
      <c r="K660" t="str">
        <f t="shared" si="62"/>
        <v xml:space="preserve">, </v>
      </c>
      <c r="L660">
        <f t="shared" si="64"/>
        <v>11</v>
      </c>
      <c r="M660">
        <f t="shared" si="65"/>
        <v>11</v>
      </c>
      <c r="N660" t="str">
        <f t="shared" si="66"/>
        <v xml:space="preserve"> months</v>
      </c>
      <c r="O660" s="40" t="str">
        <f t="shared" si="67"/>
        <v>11 years, 11 months</v>
      </c>
    </row>
    <row r="661" spans="8:15" x14ac:dyDescent="0.25">
      <c r="H661" s="38">
        <v>618</v>
      </c>
      <c r="I661">
        <f t="shared" si="63"/>
        <v>11</v>
      </c>
      <c r="J661" t="str">
        <f t="shared" si="61"/>
        <v xml:space="preserve"> years</v>
      </c>
      <c r="K661" t="str">
        <f t="shared" si="62"/>
        <v xml:space="preserve">, </v>
      </c>
      <c r="L661">
        <f t="shared" si="64"/>
        <v>11</v>
      </c>
      <c r="M661">
        <f t="shared" si="65"/>
        <v>11</v>
      </c>
      <c r="N661" t="str">
        <f t="shared" si="66"/>
        <v xml:space="preserve"> months</v>
      </c>
      <c r="O661" s="40" t="str">
        <f t="shared" si="67"/>
        <v>11 years, 11 months</v>
      </c>
    </row>
    <row r="662" spans="8:15" x14ac:dyDescent="0.25">
      <c r="H662" s="38">
        <v>619</v>
      </c>
      <c r="I662">
        <f t="shared" si="63"/>
        <v>11</v>
      </c>
      <c r="J662" t="str">
        <f t="shared" si="61"/>
        <v xml:space="preserve"> years</v>
      </c>
      <c r="K662" t="str">
        <f t="shared" si="62"/>
        <v xml:space="preserve">, </v>
      </c>
      <c r="L662">
        <f t="shared" si="64"/>
        <v>11</v>
      </c>
      <c r="M662">
        <f t="shared" si="65"/>
        <v>11</v>
      </c>
      <c r="N662" t="str">
        <f t="shared" si="66"/>
        <v xml:space="preserve"> months</v>
      </c>
      <c r="O662" s="40" t="str">
        <f t="shared" si="67"/>
        <v>11 years, 11 months</v>
      </c>
    </row>
    <row r="663" spans="8:15" x14ac:dyDescent="0.25">
      <c r="H663" s="38">
        <v>620</v>
      </c>
      <c r="I663">
        <f t="shared" si="63"/>
        <v>12</v>
      </c>
      <c r="J663" t="str">
        <f t="shared" si="61"/>
        <v xml:space="preserve"> years</v>
      </c>
      <c r="K663" t="str">
        <f t="shared" si="62"/>
        <v/>
      </c>
      <c r="L663">
        <f t="shared" si="64"/>
        <v>12</v>
      </c>
      <c r="M663" t="str">
        <f t="shared" si="65"/>
        <v/>
      </c>
      <c r="N663" t="str">
        <f t="shared" si="66"/>
        <v/>
      </c>
      <c r="O663" s="40" t="str">
        <f t="shared" si="67"/>
        <v>12 years</v>
      </c>
    </row>
    <row r="664" spans="8:15" x14ac:dyDescent="0.25">
      <c r="H664" s="38">
        <v>621</v>
      </c>
      <c r="I664">
        <f t="shared" si="63"/>
        <v>12</v>
      </c>
      <c r="J664" t="str">
        <f t="shared" si="61"/>
        <v xml:space="preserve"> years</v>
      </c>
      <c r="K664" t="str">
        <f t="shared" si="62"/>
        <v/>
      </c>
      <c r="L664">
        <f t="shared" si="64"/>
        <v>12</v>
      </c>
      <c r="M664" t="str">
        <f t="shared" si="65"/>
        <v/>
      </c>
      <c r="N664" t="str">
        <f t="shared" si="66"/>
        <v/>
      </c>
      <c r="O664" s="40" t="str">
        <f t="shared" si="67"/>
        <v>12 years</v>
      </c>
    </row>
    <row r="665" spans="8:15" x14ac:dyDescent="0.25">
      <c r="H665" s="38">
        <v>622</v>
      </c>
      <c r="I665">
        <f t="shared" si="63"/>
        <v>12</v>
      </c>
      <c r="J665" t="str">
        <f t="shared" si="61"/>
        <v xml:space="preserve"> years</v>
      </c>
      <c r="K665" t="str">
        <f t="shared" si="62"/>
        <v/>
      </c>
      <c r="L665">
        <f t="shared" si="64"/>
        <v>12</v>
      </c>
      <c r="M665" t="str">
        <f t="shared" si="65"/>
        <v/>
      </c>
      <c r="N665" t="str">
        <f t="shared" si="66"/>
        <v/>
      </c>
      <c r="O665" s="40" t="str">
        <f t="shared" si="67"/>
        <v>12 years</v>
      </c>
    </row>
    <row r="666" spans="8:15" x14ac:dyDescent="0.25">
      <c r="H666" s="38">
        <v>623</v>
      </c>
      <c r="I666">
        <f t="shared" si="63"/>
        <v>12</v>
      </c>
      <c r="J666" t="str">
        <f t="shared" si="61"/>
        <v xml:space="preserve"> years</v>
      </c>
      <c r="K666" t="str">
        <f t="shared" si="62"/>
        <v/>
      </c>
      <c r="L666">
        <f t="shared" si="64"/>
        <v>12</v>
      </c>
      <c r="M666" t="str">
        <f t="shared" si="65"/>
        <v/>
      </c>
      <c r="N666" t="str">
        <f t="shared" si="66"/>
        <v/>
      </c>
      <c r="O666" s="40" t="str">
        <f t="shared" si="67"/>
        <v>12 years</v>
      </c>
    </row>
    <row r="667" spans="8:15" x14ac:dyDescent="0.25">
      <c r="H667" s="38">
        <v>624</v>
      </c>
      <c r="I667">
        <f t="shared" si="63"/>
        <v>12</v>
      </c>
      <c r="J667" t="str">
        <f t="shared" si="61"/>
        <v xml:space="preserve"> years</v>
      </c>
      <c r="K667" t="str">
        <f t="shared" si="62"/>
        <v/>
      </c>
      <c r="L667">
        <f t="shared" si="64"/>
        <v>0</v>
      </c>
      <c r="M667" t="str">
        <f t="shared" si="65"/>
        <v/>
      </c>
      <c r="N667" t="str">
        <f t="shared" si="66"/>
        <v/>
      </c>
      <c r="O667" s="40" t="str">
        <f t="shared" si="67"/>
        <v>12 years</v>
      </c>
    </row>
    <row r="668" spans="8:15" x14ac:dyDescent="0.25">
      <c r="H668" s="38">
        <v>625</v>
      </c>
      <c r="I668">
        <f t="shared" si="63"/>
        <v>12</v>
      </c>
      <c r="J668" t="str">
        <f t="shared" ref="J668:J731" si="68">IF(I668=1," year"," years")</f>
        <v xml:space="preserve"> years</v>
      </c>
      <c r="K668" t="str">
        <f t="shared" ref="K668:K731" si="69">IF(OR(L668=12,L668=0),"",", ")</f>
        <v xml:space="preserve">, </v>
      </c>
      <c r="L668">
        <f t="shared" si="64"/>
        <v>1</v>
      </c>
      <c r="M668">
        <f t="shared" si="65"/>
        <v>1</v>
      </c>
      <c r="N668" t="str">
        <f t="shared" si="66"/>
        <v xml:space="preserve"> month</v>
      </c>
      <c r="O668" s="40" t="str">
        <f t="shared" si="67"/>
        <v>12 years, 1 month</v>
      </c>
    </row>
    <row r="669" spans="8:15" x14ac:dyDescent="0.25">
      <c r="H669" s="38">
        <v>626</v>
      </c>
      <c r="I669">
        <f t="shared" si="63"/>
        <v>12</v>
      </c>
      <c r="J669" t="str">
        <f t="shared" si="68"/>
        <v xml:space="preserve"> years</v>
      </c>
      <c r="K669" t="str">
        <f t="shared" si="69"/>
        <v xml:space="preserve">, </v>
      </c>
      <c r="L669">
        <f t="shared" si="64"/>
        <v>1</v>
      </c>
      <c r="M669">
        <f t="shared" si="65"/>
        <v>1</v>
      </c>
      <c r="N669" t="str">
        <f t="shared" si="66"/>
        <v xml:space="preserve"> month</v>
      </c>
      <c r="O669" s="40" t="str">
        <f t="shared" si="67"/>
        <v>12 years, 1 month</v>
      </c>
    </row>
    <row r="670" spans="8:15" x14ac:dyDescent="0.25">
      <c r="H670" s="38">
        <v>627</v>
      </c>
      <c r="I670">
        <f t="shared" si="63"/>
        <v>12</v>
      </c>
      <c r="J670" t="str">
        <f t="shared" si="68"/>
        <v xml:space="preserve"> years</v>
      </c>
      <c r="K670" t="str">
        <f t="shared" si="69"/>
        <v xml:space="preserve">, </v>
      </c>
      <c r="L670">
        <f t="shared" si="64"/>
        <v>1</v>
      </c>
      <c r="M670">
        <f t="shared" si="65"/>
        <v>1</v>
      </c>
      <c r="N670" t="str">
        <f t="shared" si="66"/>
        <v xml:space="preserve"> month</v>
      </c>
      <c r="O670" s="40" t="str">
        <f t="shared" si="67"/>
        <v>12 years, 1 month</v>
      </c>
    </row>
    <row r="671" spans="8:15" x14ac:dyDescent="0.25">
      <c r="H671" s="38">
        <v>628</v>
      </c>
      <c r="I671">
        <f t="shared" si="63"/>
        <v>12</v>
      </c>
      <c r="J671" t="str">
        <f t="shared" si="68"/>
        <v xml:space="preserve"> years</v>
      </c>
      <c r="K671" t="str">
        <f t="shared" si="69"/>
        <v xml:space="preserve">, </v>
      </c>
      <c r="L671">
        <f t="shared" si="64"/>
        <v>1</v>
      </c>
      <c r="M671">
        <f t="shared" si="65"/>
        <v>1</v>
      </c>
      <c r="N671" t="str">
        <f t="shared" si="66"/>
        <v xml:space="preserve"> month</v>
      </c>
      <c r="O671" s="40" t="str">
        <f t="shared" si="67"/>
        <v>12 years, 1 month</v>
      </c>
    </row>
    <row r="672" spans="8:15" x14ac:dyDescent="0.25">
      <c r="H672" s="38">
        <v>629</v>
      </c>
      <c r="I672">
        <f t="shared" ref="I672:I735" si="70">IF(INT(H672/52)=0,"",INT(H672/52))+IF(L672=12,1,0)</f>
        <v>12</v>
      </c>
      <c r="J672" t="str">
        <f t="shared" si="68"/>
        <v xml:space="preserve"> years</v>
      </c>
      <c r="K672" t="str">
        <f t="shared" si="69"/>
        <v xml:space="preserve">, </v>
      </c>
      <c r="L672">
        <f t="shared" si="64"/>
        <v>2</v>
      </c>
      <c r="M672">
        <f t="shared" si="65"/>
        <v>2</v>
      </c>
      <c r="N672" t="str">
        <f t="shared" si="66"/>
        <v xml:space="preserve"> months</v>
      </c>
      <c r="O672" s="40" t="str">
        <f t="shared" si="67"/>
        <v>12 years, 2 months</v>
      </c>
    </row>
    <row r="673" spans="8:15" x14ac:dyDescent="0.25">
      <c r="H673" s="38">
        <v>630</v>
      </c>
      <c r="I673">
        <f t="shared" si="70"/>
        <v>12</v>
      </c>
      <c r="J673" t="str">
        <f t="shared" si="68"/>
        <v xml:space="preserve"> years</v>
      </c>
      <c r="K673" t="str">
        <f t="shared" si="69"/>
        <v xml:space="preserve">, </v>
      </c>
      <c r="L673">
        <f t="shared" si="64"/>
        <v>2</v>
      </c>
      <c r="M673">
        <f t="shared" si="65"/>
        <v>2</v>
      </c>
      <c r="N673" t="str">
        <f t="shared" si="66"/>
        <v xml:space="preserve"> months</v>
      </c>
      <c r="O673" s="40" t="str">
        <f t="shared" si="67"/>
        <v>12 years, 2 months</v>
      </c>
    </row>
    <row r="674" spans="8:15" x14ac:dyDescent="0.25">
      <c r="H674" s="38">
        <v>631</v>
      </c>
      <c r="I674">
        <f t="shared" si="70"/>
        <v>12</v>
      </c>
      <c r="J674" t="str">
        <f t="shared" si="68"/>
        <v xml:space="preserve"> years</v>
      </c>
      <c r="K674" t="str">
        <f t="shared" si="69"/>
        <v xml:space="preserve">, </v>
      </c>
      <c r="L674">
        <f t="shared" si="64"/>
        <v>2</v>
      </c>
      <c r="M674">
        <f t="shared" si="65"/>
        <v>2</v>
      </c>
      <c r="N674" t="str">
        <f t="shared" si="66"/>
        <v xml:space="preserve"> months</v>
      </c>
      <c r="O674" s="40" t="str">
        <f t="shared" si="67"/>
        <v>12 years, 2 months</v>
      </c>
    </row>
    <row r="675" spans="8:15" x14ac:dyDescent="0.25">
      <c r="H675" s="38">
        <v>632</v>
      </c>
      <c r="I675">
        <f t="shared" si="70"/>
        <v>12</v>
      </c>
      <c r="J675" t="str">
        <f t="shared" si="68"/>
        <v xml:space="preserve"> years</v>
      </c>
      <c r="K675" t="str">
        <f t="shared" si="69"/>
        <v xml:space="preserve">, </v>
      </c>
      <c r="L675">
        <f t="shared" si="64"/>
        <v>2</v>
      </c>
      <c r="M675">
        <f t="shared" si="65"/>
        <v>2</v>
      </c>
      <c r="N675" t="str">
        <f t="shared" si="66"/>
        <v xml:space="preserve"> months</v>
      </c>
      <c r="O675" s="40" t="str">
        <f t="shared" si="67"/>
        <v>12 years, 2 months</v>
      </c>
    </row>
    <row r="676" spans="8:15" x14ac:dyDescent="0.25">
      <c r="H676" s="38">
        <v>633</v>
      </c>
      <c r="I676">
        <f t="shared" si="70"/>
        <v>12</v>
      </c>
      <c r="J676" t="str">
        <f t="shared" si="68"/>
        <v xml:space="preserve"> years</v>
      </c>
      <c r="K676" t="str">
        <f t="shared" si="69"/>
        <v xml:space="preserve">, </v>
      </c>
      <c r="L676">
        <f t="shared" si="64"/>
        <v>3</v>
      </c>
      <c r="M676">
        <f t="shared" si="65"/>
        <v>3</v>
      </c>
      <c r="N676" t="str">
        <f t="shared" si="66"/>
        <v xml:space="preserve"> months</v>
      </c>
      <c r="O676" s="40" t="str">
        <f t="shared" si="67"/>
        <v>12 years, 3 months</v>
      </c>
    </row>
    <row r="677" spans="8:15" x14ac:dyDescent="0.25">
      <c r="H677" s="38">
        <v>634</v>
      </c>
      <c r="I677">
        <f t="shared" si="70"/>
        <v>12</v>
      </c>
      <c r="J677" t="str">
        <f t="shared" si="68"/>
        <v xml:space="preserve"> years</v>
      </c>
      <c r="K677" t="str">
        <f t="shared" si="69"/>
        <v xml:space="preserve">, </v>
      </c>
      <c r="L677">
        <f t="shared" si="64"/>
        <v>3</v>
      </c>
      <c r="M677">
        <f t="shared" si="65"/>
        <v>3</v>
      </c>
      <c r="N677" t="str">
        <f t="shared" si="66"/>
        <v xml:space="preserve"> months</v>
      </c>
      <c r="O677" s="40" t="str">
        <f t="shared" si="67"/>
        <v>12 years, 3 months</v>
      </c>
    </row>
    <row r="678" spans="8:15" x14ac:dyDescent="0.25">
      <c r="H678" s="38">
        <v>635</v>
      </c>
      <c r="I678">
        <f t="shared" si="70"/>
        <v>12</v>
      </c>
      <c r="J678" t="str">
        <f t="shared" si="68"/>
        <v xml:space="preserve"> years</v>
      </c>
      <c r="K678" t="str">
        <f t="shared" si="69"/>
        <v xml:space="preserve">, </v>
      </c>
      <c r="L678">
        <f t="shared" si="64"/>
        <v>3</v>
      </c>
      <c r="M678">
        <f t="shared" si="65"/>
        <v>3</v>
      </c>
      <c r="N678" t="str">
        <f t="shared" si="66"/>
        <v xml:space="preserve"> months</v>
      </c>
      <c r="O678" s="40" t="str">
        <f t="shared" si="67"/>
        <v>12 years, 3 months</v>
      </c>
    </row>
    <row r="679" spans="8:15" x14ac:dyDescent="0.25">
      <c r="H679" s="38">
        <v>636</v>
      </c>
      <c r="I679">
        <f t="shared" si="70"/>
        <v>12</v>
      </c>
      <c r="J679" t="str">
        <f t="shared" si="68"/>
        <v xml:space="preserve"> years</v>
      </c>
      <c r="K679" t="str">
        <f t="shared" si="69"/>
        <v xml:space="preserve">, </v>
      </c>
      <c r="L679">
        <f t="shared" si="64"/>
        <v>3</v>
      </c>
      <c r="M679">
        <f t="shared" si="65"/>
        <v>3</v>
      </c>
      <c r="N679" t="str">
        <f t="shared" si="66"/>
        <v xml:space="preserve"> months</v>
      </c>
      <c r="O679" s="40" t="str">
        <f t="shared" si="67"/>
        <v>12 years, 3 months</v>
      </c>
    </row>
    <row r="680" spans="8:15" x14ac:dyDescent="0.25">
      <c r="H680" s="38">
        <v>637</v>
      </c>
      <c r="I680">
        <f t="shared" si="70"/>
        <v>12</v>
      </c>
      <c r="J680" t="str">
        <f t="shared" si="68"/>
        <v xml:space="preserve"> years</v>
      </c>
      <c r="K680" t="str">
        <f t="shared" si="69"/>
        <v xml:space="preserve">, </v>
      </c>
      <c r="L680">
        <f t="shared" si="64"/>
        <v>3</v>
      </c>
      <c r="M680">
        <f t="shared" si="65"/>
        <v>3</v>
      </c>
      <c r="N680" t="str">
        <f t="shared" si="66"/>
        <v xml:space="preserve"> months</v>
      </c>
      <c r="O680" s="40" t="str">
        <f t="shared" si="67"/>
        <v>12 years, 3 months</v>
      </c>
    </row>
    <row r="681" spans="8:15" x14ac:dyDescent="0.25">
      <c r="H681" s="38">
        <v>638</v>
      </c>
      <c r="I681">
        <f t="shared" si="70"/>
        <v>12</v>
      </c>
      <c r="J681" t="str">
        <f t="shared" si="68"/>
        <v xml:space="preserve"> years</v>
      </c>
      <c r="K681" t="str">
        <f t="shared" si="69"/>
        <v xml:space="preserve">, </v>
      </c>
      <c r="L681">
        <f t="shared" si="64"/>
        <v>4</v>
      </c>
      <c r="M681">
        <f t="shared" si="65"/>
        <v>4</v>
      </c>
      <c r="N681" t="str">
        <f t="shared" si="66"/>
        <v xml:space="preserve"> months</v>
      </c>
      <c r="O681" s="40" t="str">
        <f t="shared" si="67"/>
        <v>12 years, 4 months</v>
      </c>
    </row>
    <row r="682" spans="8:15" x14ac:dyDescent="0.25">
      <c r="H682" s="38">
        <v>639</v>
      </c>
      <c r="I682">
        <f t="shared" si="70"/>
        <v>12</v>
      </c>
      <c r="J682" t="str">
        <f t="shared" si="68"/>
        <v xml:space="preserve"> years</v>
      </c>
      <c r="K682" t="str">
        <f t="shared" si="69"/>
        <v xml:space="preserve">, </v>
      </c>
      <c r="L682">
        <f t="shared" si="64"/>
        <v>4</v>
      </c>
      <c r="M682">
        <f t="shared" si="65"/>
        <v>4</v>
      </c>
      <c r="N682" t="str">
        <f t="shared" si="66"/>
        <v xml:space="preserve"> months</v>
      </c>
      <c r="O682" s="40" t="str">
        <f t="shared" si="67"/>
        <v>12 years, 4 months</v>
      </c>
    </row>
    <row r="683" spans="8:15" x14ac:dyDescent="0.25">
      <c r="H683" s="38">
        <v>640</v>
      </c>
      <c r="I683">
        <f t="shared" si="70"/>
        <v>12</v>
      </c>
      <c r="J683" t="str">
        <f t="shared" si="68"/>
        <v xml:space="preserve"> years</v>
      </c>
      <c r="K683" t="str">
        <f t="shared" si="69"/>
        <v xml:space="preserve">, </v>
      </c>
      <c r="L683">
        <f t="shared" si="64"/>
        <v>4</v>
      </c>
      <c r="M683">
        <f t="shared" si="65"/>
        <v>4</v>
      </c>
      <c r="N683" t="str">
        <f t="shared" si="66"/>
        <v xml:space="preserve"> months</v>
      </c>
      <c r="O683" s="40" t="str">
        <f t="shared" si="67"/>
        <v>12 years, 4 months</v>
      </c>
    </row>
    <row r="684" spans="8:15" x14ac:dyDescent="0.25">
      <c r="H684" s="38">
        <v>641</v>
      </c>
      <c r="I684">
        <f t="shared" si="70"/>
        <v>12</v>
      </c>
      <c r="J684" t="str">
        <f t="shared" si="68"/>
        <v xml:space="preserve"> years</v>
      </c>
      <c r="K684" t="str">
        <f t="shared" si="69"/>
        <v xml:space="preserve">, </v>
      </c>
      <c r="L684">
        <f t="shared" si="64"/>
        <v>4</v>
      </c>
      <c r="M684">
        <f t="shared" si="65"/>
        <v>4</v>
      </c>
      <c r="N684" t="str">
        <f t="shared" si="66"/>
        <v xml:space="preserve"> months</v>
      </c>
      <c r="O684" s="40" t="str">
        <f t="shared" si="67"/>
        <v>12 years, 4 months</v>
      </c>
    </row>
    <row r="685" spans="8:15" x14ac:dyDescent="0.25">
      <c r="H685" s="38">
        <v>642</v>
      </c>
      <c r="I685">
        <f t="shared" si="70"/>
        <v>12</v>
      </c>
      <c r="J685" t="str">
        <f t="shared" si="68"/>
        <v xml:space="preserve"> years</v>
      </c>
      <c r="K685" t="str">
        <f t="shared" si="69"/>
        <v xml:space="preserve">, </v>
      </c>
      <c r="L685">
        <f t="shared" ref="L685:L748" si="71">IF((H685/52*12-INT(H685/52*12))=0,(H685/52-INT(H685/52))*12,INT((H685/52-INT(H685/52))*12)+1)</f>
        <v>5</v>
      </c>
      <c r="M685">
        <f t="shared" ref="M685:M748" si="72">IF(OR(L685=0,L685=12),"",L685)</f>
        <v>5</v>
      </c>
      <c r="N685" t="str">
        <f t="shared" ref="N685:N748" si="73">IF(L685=1," month",IF(OR(L685=0,L685=12),""," months"))</f>
        <v xml:space="preserve"> months</v>
      </c>
      <c r="O685" s="40" t="str">
        <f t="shared" ref="O685:O748" si="74">CONCATENATE(I685&amp;J685&amp;K685&amp;M685&amp;N685)</f>
        <v>12 years, 5 months</v>
      </c>
    </row>
    <row r="686" spans="8:15" x14ac:dyDescent="0.25">
      <c r="H686" s="38">
        <v>643</v>
      </c>
      <c r="I686">
        <f t="shared" si="70"/>
        <v>12</v>
      </c>
      <c r="J686" t="str">
        <f t="shared" si="68"/>
        <v xml:space="preserve"> years</v>
      </c>
      <c r="K686" t="str">
        <f t="shared" si="69"/>
        <v xml:space="preserve">, </v>
      </c>
      <c r="L686">
        <f t="shared" si="71"/>
        <v>5</v>
      </c>
      <c r="M686">
        <f t="shared" si="72"/>
        <v>5</v>
      </c>
      <c r="N686" t="str">
        <f t="shared" si="73"/>
        <v xml:space="preserve"> months</v>
      </c>
      <c r="O686" s="40" t="str">
        <f t="shared" si="74"/>
        <v>12 years, 5 months</v>
      </c>
    </row>
    <row r="687" spans="8:15" x14ac:dyDescent="0.25">
      <c r="H687" s="38">
        <v>644</v>
      </c>
      <c r="I687">
        <f t="shared" si="70"/>
        <v>12</v>
      </c>
      <c r="J687" t="str">
        <f t="shared" si="68"/>
        <v xml:space="preserve"> years</v>
      </c>
      <c r="K687" t="str">
        <f t="shared" si="69"/>
        <v xml:space="preserve">, </v>
      </c>
      <c r="L687">
        <f t="shared" si="71"/>
        <v>5</v>
      </c>
      <c r="M687">
        <f t="shared" si="72"/>
        <v>5</v>
      </c>
      <c r="N687" t="str">
        <f t="shared" si="73"/>
        <v xml:space="preserve"> months</v>
      </c>
      <c r="O687" s="40" t="str">
        <f t="shared" si="74"/>
        <v>12 years, 5 months</v>
      </c>
    </row>
    <row r="688" spans="8:15" x14ac:dyDescent="0.25">
      <c r="H688" s="38">
        <v>645</v>
      </c>
      <c r="I688">
        <f t="shared" si="70"/>
        <v>12</v>
      </c>
      <c r="J688" t="str">
        <f t="shared" si="68"/>
        <v xml:space="preserve"> years</v>
      </c>
      <c r="K688" t="str">
        <f t="shared" si="69"/>
        <v xml:space="preserve">, </v>
      </c>
      <c r="L688">
        <f t="shared" si="71"/>
        <v>5</v>
      </c>
      <c r="M688">
        <f t="shared" si="72"/>
        <v>5</v>
      </c>
      <c r="N688" t="str">
        <f t="shared" si="73"/>
        <v xml:space="preserve"> months</v>
      </c>
      <c r="O688" s="40" t="str">
        <f t="shared" si="74"/>
        <v>12 years, 5 months</v>
      </c>
    </row>
    <row r="689" spans="8:15" x14ac:dyDescent="0.25">
      <c r="H689" s="38">
        <v>646</v>
      </c>
      <c r="I689">
        <f t="shared" si="70"/>
        <v>12</v>
      </c>
      <c r="J689" t="str">
        <f t="shared" si="68"/>
        <v xml:space="preserve"> years</v>
      </c>
      <c r="K689" t="str">
        <f t="shared" si="69"/>
        <v xml:space="preserve">, </v>
      </c>
      <c r="L689">
        <f t="shared" si="71"/>
        <v>6</v>
      </c>
      <c r="M689">
        <f t="shared" si="72"/>
        <v>6</v>
      </c>
      <c r="N689" t="str">
        <f t="shared" si="73"/>
        <v xml:space="preserve"> months</v>
      </c>
      <c r="O689" s="40" t="str">
        <f t="shared" si="74"/>
        <v>12 years, 6 months</v>
      </c>
    </row>
    <row r="690" spans="8:15" x14ac:dyDescent="0.25">
      <c r="H690" s="38">
        <v>647</v>
      </c>
      <c r="I690">
        <f t="shared" si="70"/>
        <v>12</v>
      </c>
      <c r="J690" t="str">
        <f t="shared" si="68"/>
        <v xml:space="preserve"> years</v>
      </c>
      <c r="K690" t="str">
        <f t="shared" si="69"/>
        <v xml:space="preserve">, </v>
      </c>
      <c r="L690">
        <f t="shared" si="71"/>
        <v>6</v>
      </c>
      <c r="M690">
        <f t="shared" si="72"/>
        <v>6</v>
      </c>
      <c r="N690" t="str">
        <f t="shared" si="73"/>
        <v xml:space="preserve"> months</v>
      </c>
      <c r="O690" s="40" t="str">
        <f t="shared" si="74"/>
        <v>12 years, 6 months</v>
      </c>
    </row>
    <row r="691" spans="8:15" x14ac:dyDescent="0.25">
      <c r="H691" s="38">
        <v>648</v>
      </c>
      <c r="I691">
        <f t="shared" si="70"/>
        <v>12</v>
      </c>
      <c r="J691" t="str">
        <f t="shared" si="68"/>
        <v xml:space="preserve"> years</v>
      </c>
      <c r="K691" t="str">
        <f t="shared" si="69"/>
        <v xml:space="preserve">, </v>
      </c>
      <c r="L691">
        <f t="shared" si="71"/>
        <v>6</v>
      </c>
      <c r="M691">
        <f t="shared" si="72"/>
        <v>6</v>
      </c>
      <c r="N691" t="str">
        <f t="shared" si="73"/>
        <v xml:space="preserve"> months</v>
      </c>
      <c r="O691" s="40" t="str">
        <f t="shared" si="74"/>
        <v>12 years, 6 months</v>
      </c>
    </row>
    <row r="692" spans="8:15" x14ac:dyDescent="0.25">
      <c r="H692" s="38">
        <v>649</v>
      </c>
      <c r="I692">
        <f t="shared" si="70"/>
        <v>12</v>
      </c>
      <c r="J692" t="str">
        <f t="shared" si="68"/>
        <v xml:space="preserve"> years</v>
      </c>
      <c r="K692" t="str">
        <f t="shared" si="69"/>
        <v xml:space="preserve">, </v>
      </c>
      <c r="L692">
        <f t="shared" si="71"/>
        <v>6</v>
      </c>
      <c r="M692">
        <f t="shared" si="72"/>
        <v>6</v>
      </c>
      <c r="N692" t="str">
        <f t="shared" si="73"/>
        <v xml:space="preserve"> months</v>
      </c>
      <c r="O692" s="40" t="str">
        <f t="shared" si="74"/>
        <v>12 years, 6 months</v>
      </c>
    </row>
    <row r="693" spans="8:15" x14ac:dyDescent="0.25">
      <c r="H693" s="38">
        <v>650</v>
      </c>
      <c r="I693">
        <f t="shared" si="70"/>
        <v>12</v>
      </c>
      <c r="J693" t="str">
        <f t="shared" si="68"/>
        <v xml:space="preserve"> years</v>
      </c>
      <c r="K693" t="str">
        <f t="shared" si="69"/>
        <v xml:space="preserve">, </v>
      </c>
      <c r="L693">
        <f t="shared" si="71"/>
        <v>6</v>
      </c>
      <c r="M693">
        <f t="shared" si="72"/>
        <v>6</v>
      </c>
      <c r="N693" t="str">
        <f t="shared" si="73"/>
        <v xml:space="preserve"> months</v>
      </c>
      <c r="O693" s="40" t="str">
        <f t="shared" si="74"/>
        <v>12 years, 6 months</v>
      </c>
    </row>
    <row r="694" spans="8:15" x14ac:dyDescent="0.25">
      <c r="H694" s="38">
        <v>651</v>
      </c>
      <c r="I694">
        <f t="shared" si="70"/>
        <v>12</v>
      </c>
      <c r="J694" t="str">
        <f t="shared" si="68"/>
        <v xml:space="preserve"> years</v>
      </c>
      <c r="K694" t="str">
        <f t="shared" si="69"/>
        <v xml:space="preserve">, </v>
      </c>
      <c r="L694">
        <f t="shared" si="71"/>
        <v>7</v>
      </c>
      <c r="M694">
        <f t="shared" si="72"/>
        <v>7</v>
      </c>
      <c r="N694" t="str">
        <f t="shared" si="73"/>
        <v xml:space="preserve"> months</v>
      </c>
      <c r="O694" s="40" t="str">
        <f t="shared" si="74"/>
        <v>12 years, 7 months</v>
      </c>
    </row>
    <row r="695" spans="8:15" x14ac:dyDescent="0.25">
      <c r="H695" s="38">
        <v>652</v>
      </c>
      <c r="I695">
        <f t="shared" si="70"/>
        <v>12</v>
      </c>
      <c r="J695" t="str">
        <f t="shared" si="68"/>
        <v xml:space="preserve"> years</v>
      </c>
      <c r="K695" t="str">
        <f t="shared" si="69"/>
        <v xml:space="preserve">, </v>
      </c>
      <c r="L695">
        <f t="shared" si="71"/>
        <v>7</v>
      </c>
      <c r="M695">
        <f t="shared" si="72"/>
        <v>7</v>
      </c>
      <c r="N695" t="str">
        <f t="shared" si="73"/>
        <v xml:space="preserve"> months</v>
      </c>
      <c r="O695" s="40" t="str">
        <f t="shared" si="74"/>
        <v>12 years, 7 months</v>
      </c>
    </row>
    <row r="696" spans="8:15" x14ac:dyDescent="0.25">
      <c r="H696" s="38">
        <v>653</v>
      </c>
      <c r="I696">
        <f t="shared" si="70"/>
        <v>12</v>
      </c>
      <c r="J696" t="str">
        <f t="shared" si="68"/>
        <v xml:space="preserve"> years</v>
      </c>
      <c r="K696" t="str">
        <f t="shared" si="69"/>
        <v xml:space="preserve">, </v>
      </c>
      <c r="L696">
        <f t="shared" si="71"/>
        <v>7</v>
      </c>
      <c r="M696">
        <f t="shared" si="72"/>
        <v>7</v>
      </c>
      <c r="N696" t="str">
        <f t="shared" si="73"/>
        <v xml:space="preserve"> months</v>
      </c>
      <c r="O696" s="40" t="str">
        <f t="shared" si="74"/>
        <v>12 years, 7 months</v>
      </c>
    </row>
    <row r="697" spans="8:15" x14ac:dyDescent="0.25">
      <c r="H697" s="38">
        <v>654</v>
      </c>
      <c r="I697">
        <f t="shared" si="70"/>
        <v>12</v>
      </c>
      <c r="J697" t="str">
        <f t="shared" si="68"/>
        <v xml:space="preserve"> years</v>
      </c>
      <c r="K697" t="str">
        <f t="shared" si="69"/>
        <v xml:space="preserve">, </v>
      </c>
      <c r="L697">
        <f t="shared" si="71"/>
        <v>7</v>
      </c>
      <c r="M697">
        <f t="shared" si="72"/>
        <v>7</v>
      </c>
      <c r="N697" t="str">
        <f t="shared" si="73"/>
        <v xml:space="preserve"> months</v>
      </c>
      <c r="O697" s="40" t="str">
        <f t="shared" si="74"/>
        <v>12 years, 7 months</v>
      </c>
    </row>
    <row r="698" spans="8:15" x14ac:dyDescent="0.25">
      <c r="H698" s="38">
        <v>655</v>
      </c>
      <c r="I698">
        <f t="shared" si="70"/>
        <v>12</v>
      </c>
      <c r="J698" t="str">
        <f t="shared" si="68"/>
        <v xml:space="preserve"> years</v>
      </c>
      <c r="K698" t="str">
        <f t="shared" si="69"/>
        <v xml:space="preserve">, </v>
      </c>
      <c r="L698">
        <f t="shared" si="71"/>
        <v>8</v>
      </c>
      <c r="M698">
        <f t="shared" si="72"/>
        <v>8</v>
      </c>
      <c r="N698" t="str">
        <f t="shared" si="73"/>
        <v xml:space="preserve"> months</v>
      </c>
      <c r="O698" s="40" t="str">
        <f t="shared" si="74"/>
        <v>12 years, 8 months</v>
      </c>
    </row>
    <row r="699" spans="8:15" x14ac:dyDescent="0.25">
      <c r="H699" s="38">
        <v>656</v>
      </c>
      <c r="I699">
        <f t="shared" si="70"/>
        <v>12</v>
      </c>
      <c r="J699" t="str">
        <f t="shared" si="68"/>
        <v xml:space="preserve"> years</v>
      </c>
      <c r="K699" t="str">
        <f t="shared" si="69"/>
        <v xml:space="preserve">, </v>
      </c>
      <c r="L699">
        <f t="shared" si="71"/>
        <v>8</v>
      </c>
      <c r="M699">
        <f t="shared" si="72"/>
        <v>8</v>
      </c>
      <c r="N699" t="str">
        <f t="shared" si="73"/>
        <v xml:space="preserve"> months</v>
      </c>
      <c r="O699" s="40" t="str">
        <f t="shared" si="74"/>
        <v>12 years, 8 months</v>
      </c>
    </row>
    <row r="700" spans="8:15" x14ac:dyDescent="0.25">
      <c r="H700" s="38">
        <v>657</v>
      </c>
      <c r="I700">
        <f t="shared" si="70"/>
        <v>12</v>
      </c>
      <c r="J700" t="str">
        <f t="shared" si="68"/>
        <v xml:space="preserve"> years</v>
      </c>
      <c r="K700" t="str">
        <f t="shared" si="69"/>
        <v xml:space="preserve">, </v>
      </c>
      <c r="L700">
        <f t="shared" si="71"/>
        <v>8</v>
      </c>
      <c r="M700">
        <f t="shared" si="72"/>
        <v>8</v>
      </c>
      <c r="N700" t="str">
        <f t="shared" si="73"/>
        <v xml:space="preserve"> months</v>
      </c>
      <c r="O700" s="40" t="str">
        <f t="shared" si="74"/>
        <v>12 years, 8 months</v>
      </c>
    </row>
    <row r="701" spans="8:15" x14ac:dyDescent="0.25">
      <c r="H701" s="38">
        <v>658</v>
      </c>
      <c r="I701">
        <f t="shared" si="70"/>
        <v>12</v>
      </c>
      <c r="J701" t="str">
        <f t="shared" si="68"/>
        <v xml:space="preserve"> years</v>
      </c>
      <c r="K701" t="str">
        <f t="shared" si="69"/>
        <v xml:space="preserve">, </v>
      </c>
      <c r="L701">
        <f t="shared" si="71"/>
        <v>8</v>
      </c>
      <c r="M701">
        <f t="shared" si="72"/>
        <v>8</v>
      </c>
      <c r="N701" t="str">
        <f t="shared" si="73"/>
        <v xml:space="preserve"> months</v>
      </c>
      <c r="O701" s="40" t="str">
        <f t="shared" si="74"/>
        <v>12 years, 8 months</v>
      </c>
    </row>
    <row r="702" spans="8:15" x14ac:dyDescent="0.25">
      <c r="H702" s="38">
        <v>659</v>
      </c>
      <c r="I702">
        <f t="shared" si="70"/>
        <v>12</v>
      </c>
      <c r="J702" t="str">
        <f t="shared" si="68"/>
        <v xml:space="preserve"> years</v>
      </c>
      <c r="K702" t="str">
        <f t="shared" si="69"/>
        <v xml:space="preserve">, </v>
      </c>
      <c r="L702">
        <f t="shared" si="71"/>
        <v>9</v>
      </c>
      <c r="M702">
        <f t="shared" si="72"/>
        <v>9</v>
      </c>
      <c r="N702" t="str">
        <f t="shared" si="73"/>
        <v xml:space="preserve"> months</v>
      </c>
      <c r="O702" s="40" t="str">
        <f t="shared" si="74"/>
        <v>12 years, 9 months</v>
      </c>
    </row>
    <row r="703" spans="8:15" x14ac:dyDescent="0.25">
      <c r="H703" s="38">
        <v>660</v>
      </c>
      <c r="I703">
        <f t="shared" si="70"/>
        <v>12</v>
      </c>
      <c r="J703" t="str">
        <f t="shared" si="68"/>
        <v xml:space="preserve"> years</v>
      </c>
      <c r="K703" t="str">
        <f t="shared" si="69"/>
        <v xml:space="preserve">, </v>
      </c>
      <c r="L703">
        <f t="shared" si="71"/>
        <v>9</v>
      </c>
      <c r="M703">
        <f t="shared" si="72"/>
        <v>9</v>
      </c>
      <c r="N703" t="str">
        <f t="shared" si="73"/>
        <v xml:space="preserve"> months</v>
      </c>
      <c r="O703" s="40" t="str">
        <f t="shared" si="74"/>
        <v>12 years, 9 months</v>
      </c>
    </row>
    <row r="704" spans="8:15" x14ac:dyDescent="0.25">
      <c r="H704" s="38">
        <v>661</v>
      </c>
      <c r="I704">
        <f t="shared" si="70"/>
        <v>12</v>
      </c>
      <c r="J704" t="str">
        <f t="shared" si="68"/>
        <v xml:space="preserve"> years</v>
      </c>
      <c r="K704" t="str">
        <f t="shared" si="69"/>
        <v xml:space="preserve">, </v>
      </c>
      <c r="L704">
        <f t="shared" si="71"/>
        <v>9</v>
      </c>
      <c r="M704">
        <f t="shared" si="72"/>
        <v>9</v>
      </c>
      <c r="N704" t="str">
        <f t="shared" si="73"/>
        <v xml:space="preserve"> months</v>
      </c>
      <c r="O704" s="40" t="str">
        <f t="shared" si="74"/>
        <v>12 years, 9 months</v>
      </c>
    </row>
    <row r="705" spans="8:15" x14ac:dyDescent="0.25">
      <c r="H705" s="38">
        <v>662</v>
      </c>
      <c r="I705">
        <f t="shared" si="70"/>
        <v>12</v>
      </c>
      <c r="J705" t="str">
        <f t="shared" si="68"/>
        <v xml:space="preserve"> years</v>
      </c>
      <c r="K705" t="str">
        <f t="shared" si="69"/>
        <v xml:space="preserve">, </v>
      </c>
      <c r="L705">
        <f t="shared" si="71"/>
        <v>9</v>
      </c>
      <c r="M705">
        <f t="shared" si="72"/>
        <v>9</v>
      </c>
      <c r="N705" t="str">
        <f t="shared" si="73"/>
        <v xml:space="preserve"> months</v>
      </c>
      <c r="O705" s="40" t="str">
        <f t="shared" si="74"/>
        <v>12 years, 9 months</v>
      </c>
    </row>
    <row r="706" spans="8:15" x14ac:dyDescent="0.25">
      <c r="H706" s="38">
        <v>663</v>
      </c>
      <c r="I706">
        <f t="shared" si="70"/>
        <v>12</v>
      </c>
      <c r="J706" t="str">
        <f t="shared" si="68"/>
        <v xml:space="preserve"> years</v>
      </c>
      <c r="K706" t="str">
        <f t="shared" si="69"/>
        <v xml:space="preserve">, </v>
      </c>
      <c r="L706">
        <f t="shared" si="71"/>
        <v>9</v>
      </c>
      <c r="M706">
        <f t="shared" si="72"/>
        <v>9</v>
      </c>
      <c r="N706" t="str">
        <f t="shared" si="73"/>
        <v xml:space="preserve"> months</v>
      </c>
      <c r="O706" s="40" t="str">
        <f t="shared" si="74"/>
        <v>12 years, 9 months</v>
      </c>
    </row>
    <row r="707" spans="8:15" x14ac:dyDescent="0.25">
      <c r="H707" s="38">
        <v>664</v>
      </c>
      <c r="I707">
        <f t="shared" si="70"/>
        <v>12</v>
      </c>
      <c r="J707" t="str">
        <f t="shared" si="68"/>
        <v xml:space="preserve"> years</v>
      </c>
      <c r="K707" t="str">
        <f t="shared" si="69"/>
        <v xml:space="preserve">, </v>
      </c>
      <c r="L707">
        <f t="shared" si="71"/>
        <v>10</v>
      </c>
      <c r="M707">
        <f t="shared" si="72"/>
        <v>10</v>
      </c>
      <c r="N707" t="str">
        <f t="shared" si="73"/>
        <v xml:space="preserve"> months</v>
      </c>
      <c r="O707" s="40" t="str">
        <f t="shared" si="74"/>
        <v>12 years, 10 months</v>
      </c>
    </row>
    <row r="708" spans="8:15" x14ac:dyDescent="0.25">
      <c r="H708" s="38">
        <v>665</v>
      </c>
      <c r="I708">
        <f t="shared" si="70"/>
        <v>12</v>
      </c>
      <c r="J708" t="str">
        <f t="shared" si="68"/>
        <v xml:space="preserve"> years</v>
      </c>
      <c r="K708" t="str">
        <f t="shared" si="69"/>
        <v xml:space="preserve">, </v>
      </c>
      <c r="L708">
        <f t="shared" si="71"/>
        <v>10</v>
      </c>
      <c r="M708">
        <f t="shared" si="72"/>
        <v>10</v>
      </c>
      <c r="N708" t="str">
        <f t="shared" si="73"/>
        <v xml:space="preserve"> months</v>
      </c>
      <c r="O708" s="40" t="str">
        <f t="shared" si="74"/>
        <v>12 years, 10 months</v>
      </c>
    </row>
    <row r="709" spans="8:15" x14ac:dyDescent="0.25">
      <c r="H709" s="38">
        <v>666</v>
      </c>
      <c r="I709">
        <f t="shared" si="70"/>
        <v>12</v>
      </c>
      <c r="J709" t="str">
        <f t="shared" si="68"/>
        <v xml:space="preserve"> years</v>
      </c>
      <c r="K709" t="str">
        <f t="shared" si="69"/>
        <v xml:space="preserve">, </v>
      </c>
      <c r="L709">
        <f t="shared" si="71"/>
        <v>10</v>
      </c>
      <c r="M709">
        <f t="shared" si="72"/>
        <v>10</v>
      </c>
      <c r="N709" t="str">
        <f t="shared" si="73"/>
        <v xml:space="preserve"> months</v>
      </c>
      <c r="O709" s="40" t="str">
        <f t="shared" si="74"/>
        <v>12 years, 10 months</v>
      </c>
    </row>
    <row r="710" spans="8:15" x14ac:dyDescent="0.25">
      <c r="H710" s="38">
        <v>667</v>
      </c>
      <c r="I710">
        <f t="shared" si="70"/>
        <v>12</v>
      </c>
      <c r="J710" t="str">
        <f t="shared" si="68"/>
        <v xml:space="preserve"> years</v>
      </c>
      <c r="K710" t="str">
        <f t="shared" si="69"/>
        <v xml:space="preserve">, </v>
      </c>
      <c r="L710">
        <f t="shared" si="71"/>
        <v>10</v>
      </c>
      <c r="M710">
        <f t="shared" si="72"/>
        <v>10</v>
      </c>
      <c r="N710" t="str">
        <f t="shared" si="73"/>
        <v xml:space="preserve"> months</v>
      </c>
      <c r="O710" s="40" t="str">
        <f t="shared" si="74"/>
        <v>12 years, 10 months</v>
      </c>
    </row>
    <row r="711" spans="8:15" x14ac:dyDescent="0.25">
      <c r="H711" s="38">
        <v>668</v>
      </c>
      <c r="I711">
        <f t="shared" si="70"/>
        <v>12</v>
      </c>
      <c r="J711" t="str">
        <f t="shared" si="68"/>
        <v xml:space="preserve"> years</v>
      </c>
      <c r="K711" t="str">
        <f t="shared" si="69"/>
        <v xml:space="preserve">, </v>
      </c>
      <c r="L711">
        <f t="shared" si="71"/>
        <v>11</v>
      </c>
      <c r="M711">
        <f t="shared" si="72"/>
        <v>11</v>
      </c>
      <c r="N711" t="str">
        <f t="shared" si="73"/>
        <v xml:space="preserve"> months</v>
      </c>
      <c r="O711" s="40" t="str">
        <f t="shared" si="74"/>
        <v>12 years, 11 months</v>
      </c>
    </row>
    <row r="712" spans="8:15" x14ac:dyDescent="0.25">
      <c r="H712" s="38">
        <v>669</v>
      </c>
      <c r="I712">
        <f t="shared" si="70"/>
        <v>12</v>
      </c>
      <c r="J712" t="str">
        <f t="shared" si="68"/>
        <v xml:space="preserve"> years</v>
      </c>
      <c r="K712" t="str">
        <f t="shared" si="69"/>
        <v xml:space="preserve">, </v>
      </c>
      <c r="L712">
        <f t="shared" si="71"/>
        <v>11</v>
      </c>
      <c r="M712">
        <f t="shared" si="72"/>
        <v>11</v>
      </c>
      <c r="N712" t="str">
        <f t="shared" si="73"/>
        <v xml:space="preserve"> months</v>
      </c>
      <c r="O712" s="40" t="str">
        <f t="shared" si="74"/>
        <v>12 years, 11 months</v>
      </c>
    </row>
    <row r="713" spans="8:15" x14ac:dyDescent="0.25">
      <c r="H713" s="38">
        <v>670</v>
      </c>
      <c r="I713">
        <f t="shared" si="70"/>
        <v>12</v>
      </c>
      <c r="J713" t="str">
        <f t="shared" si="68"/>
        <v xml:space="preserve"> years</v>
      </c>
      <c r="K713" t="str">
        <f t="shared" si="69"/>
        <v xml:space="preserve">, </v>
      </c>
      <c r="L713">
        <f t="shared" si="71"/>
        <v>11</v>
      </c>
      <c r="M713">
        <f t="shared" si="72"/>
        <v>11</v>
      </c>
      <c r="N713" t="str">
        <f t="shared" si="73"/>
        <v xml:space="preserve"> months</v>
      </c>
      <c r="O713" s="40" t="str">
        <f t="shared" si="74"/>
        <v>12 years, 11 months</v>
      </c>
    </row>
    <row r="714" spans="8:15" x14ac:dyDescent="0.25">
      <c r="H714" s="38">
        <v>671</v>
      </c>
      <c r="I714">
        <f t="shared" si="70"/>
        <v>12</v>
      </c>
      <c r="J714" t="str">
        <f t="shared" si="68"/>
        <v xml:space="preserve"> years</v>
      </c>
      <c r="K714" t="str">
        <f t="shared" si="69"/>
        <v xml:space="preserve">, </v>
      </c>
      <c r="L714">
        <f t="shared" si="71"/>
        <v>11</v>
      </c>
      <c r="M714">
        <f t="shared" si="72"/>
        <v>11</v>
      </c>
      <c r="N714" t="str">
        <f t="shared" si="73"/>
        <v xml:space="preserve"> months</v>
      </c>
      <c r="O714" s="40" t="str">
        <f t="shared" si="74"/>
        <v>12 years, 11 months</v>
      </c>
    </row>
    <row r="715" spans="8:15" x14ac:dyDescent="0.25">
      <c r="H715" s="38">
        <v>672</v>
      </c>
      <c r="I715">
        <f t="shared" si="70"/>
        <v>13</v>
      </c>
      <c r="J715" t="str">
        <f t="shared" si="68"/>
        <v xml:space="preserve"> years</v>
      </c>
      <c r="K715" t="str">
        <f t="shared" si="69"/>
        <v/>
      </c>
      <c r="L715">
        <f t="shared" si="71"/>
        <v>12</v>
      </c>
      <c r="M715" t="str">
        <f t="shared" si="72"/>
        <v/>
      </c>
      <c r="N715" t="str">
        <f t="shared" si="73"/>
        <v/>
      </c>
      <c r="O715" s="40" t="str">
        <f t="shared" si="74"/>
        <v>13 years</v>
      </c>
    </row>
    <row r="716" spans="8:15" x14ac:dyDescent="0.25">
      <c r="H716" s="38">
        <v>673</v>
      </c>
      <c r="I716">
        <f t="shared" si="70"/>
        <v>13</v>
      </c>
      <c r="J716" t="str">
        <f t="shared" si="68"/>
        <v xml:space="preserve"> years</v>
      </c>
      <c r="K716" t="str">
        <f t="shared" si="69"/>
        <v/>
      </c>
      <c r="L716">
        <f t="shared" si="71"/>
        <v>12</v>
      </c>
      <c r="M716" t="str">
        <f t="shared" si="72"/>
        <v/>
      </c>
      <c r="N716" t="str">
        <f t="shared" si="73"/>
        <v/>
      </c>
      <c r="O716" s="40" t="str">
        <f t="shared" si="74"/>
        <v>13 years</v>
      </c>
    </row>
    <row r="717" spans="8:15" x14ac:dyDescent="0.25">
      <c r="H717" s="38">
        <v>674</v>
      </c>
      <c r="I717">
        <f t="shared" si="70"/>
        <v>13</v>
      </c>
      <c r="J717" t="str">
        <f t="shared" si="68"/>
        <v xml:space="preserve"> years</v>
      </c>
      <c r="K717" t="str">
        <f t="shared" si="69"/>
        <v/>
      </c>
      <c r="L717">
        <f t="shared" si="71"/>
        <v>12</v>
      </c>
      <c r="M717" t="str">
        <f t="shared" si="72"/>
        <v/>
      </c>
      <c r="N717" t="str">
        <f t="shared" si="73"/>
        <v/>
      </c>
      <c r="O717" s="40" t="str">
        <f t="shared" si="74"/>
        <v>13 years</v>
      </c>
    </row>
    <row r="718" spans="8:15" x14ac:dyDescent="0.25">
      <c r="H718" s="38">
        <v>675</v>
      </c>
      <c r="I718">
        <f t="shared" si="70"/>
        <v>13</v>
      </c>
      <c r="J718" t="str">
        <f t="shared" si="68"/>
        <v xml:space="preserve"> years</v>
      </c>
      <c r="K718" t="str">
        <f t="shared" si="69"/>
        <v/>
      </c>
      <c r="L718">
        <f t="shared" si="71"/>
        <v>12</v>
      </c>
      <c r="M718" t="str">
        <f t="shared" si="72"/>
        <v/>
      </c>
      <c r="N718" t="str">
        <f t="shared" si="73"/>
        <v/>
      </c>
      <c r="O718" s="40" t="str">
        <f t="shared" si="74"/>
        <v>13 years</v>
      </c>
    </row>
    <row r="719" spans="8:15" x14ac:dyDescent="0.25">
      <c r="H719" s="38">
        <v>676</v>
      </c>
      <c r="I719">
        <f t="shared" si="70"/>
        <v>13</v>
      </c>
      <c r="J719" t="str">
        <f t="shared" si="68"/>
        <v xml:space="preserve"> years</v>
      </c>
      <c r="K719" t="str">
        <f t="shared" si="69"/>
        <v/>
      </c>
      <c r="L719">
        <f t="shared" si="71"/>
        <v>0</v>
      </c>
      <c r="M719" t="str">
        <f t="shared" si="72"/>
        <v/>
      </c>
      <c r="N719" t="str">
        <f t="shared" si="73"/>
        <v/>
      </c>
      <c r="O719" s="40" t="str">
        <f t="shared" si="74"/>
        <v>13 years</v>
      </c>
    </row>
    <row r="720" spans="8:15" x14ac:dyDescent="0.25">
      <c r="H720" s="38">
        <v>677</v>
      </c>
      <c r="I720">
        <f t="shared" si="70"/>
        <v>13</v>
      </c>
      <c r="J720" t="str">
        <f t="shared" si="68"/>
        <v xml:space="preserve"> years</v>
      </c>
      <c r="K720" t="str">
        <f t="shared" si="69"/>
        <v xml:space="preserve">, </v>
      </c>
      <c r="L720">
        <f t="shared" si="71"/>
        <v>1</v>
      </c>
      <c r="M720">
        <f t="shared" si="72"/>
        <v>1</v>
      </c>
      <c r="N720" t="str">
        <f t="shared" si="73"/>
        <v xml:space="preserve"> month</v>
      </c>
      <c r="O720" s="40" t="str">
        <f t="shared" si="74"/>
        <v>13 years, 1 month</v>
      </c>
    </row>
    <row r="721" spans="8:15" x14ac:dyDescent="0.25">
      <c r="H721" s="38">
        <v>678</v>
      </c>
      <c r="I721">
        <f t="shared" si="70"/>
        <v>13</v>
      </c>
      <c r="J721" t="str">
        <f t="shared" si="68"/>
        <v xml:space="preserve"> years</v>
      </c>
      <c r="K721" t="str">
        <f t="shared" si="69"/>
        <v xml:space="preserve">, </v>
      </c>
      <c r="L721">
        <f t="shared" si="71"/>
        <v>1</v>
      </c>
      <c r="M721">
        <f t="shared" si="72"/>
        <v>1</v>
      </c>
      <c r="N721" t="str">
        <f t="shared" si="73"/>
        <v xml:space="preserve"> month</v>
      </c>
      <c r="O721" s="40" t="str">
        <f t="shared" si="74"/>
        <v>13 years, 1 month</v>
      </c>
    </row>
    <row r="722" spans="8:15" x14ac:dyDescent="0.25">
      <c r="H722" s="38">
        <v>679</v>
      </c>
      <c r="I722">
        <f t="shared" si="70"/>
        <v>13</v>
      </c>
      <c r="J722" t="str">
        <f t="shared" si="68"/>
        <v xml:space="preserve"> years</v>
      </c>
      <c r="K722" t="str">
        <f t="shared" si="69"/>
        <v xml:space="preserve">, </v>
      </c>
      <c r="L722">
        <f t="shared" si="71"/>
        <v>1</v>
      </c>
      <c r="M722">
        <f t="shared" si="72"/>
        <v>1</v>
      </c>
      <c r="N722" t="str">
        <f t="shared" si="73"/>
        <v xml:space="preserve"> month</v>
      </c>
      <c r="O722" s="40" t="str">
        <f t="shared" si="74"/>
        <v>13 years, 1 month</v>
      </c>
    </row>
    <row r="723" spans="8:15" x14ac:dyDescent="0.25">
      <c r="H723" s="38">
        <v>680</v>
      </c>
      <c r="I723">
        <f t="shared" si="70"/>
        <v>13</v>
      </c>
      <c r="J723" t="str">
        <f t="shared" si="68"/>
        <v xml:space="preserve"> years</v>
      </c>
      <c r="K723" t="str">
        <f t="shared" si="69"/>
        <v xml:space="preserve">, </v>
      </c>
      <c r="L723">
        <f t="shared" si="71"/>
        <v>1</v>
      </c>
      <c r="M723">
        <f t="shared" si="72"/>
        <v>1</v>
      </c>
      <c r="N723" t="str">
        <f t="shared" si="73"/>
        <v xml:space="preserve"> month</v>
      </c>
      <c r="O723" s="40" t="str">
        <f t="shared" si="74"/>
        <v>13 years, 1 month</v>
      </c>
    </row>
    <row r="724" spans="8:15" x14ac:dyDescent="0.25">
      <c r="H724" s="38">
        <v>681</v>
      </c>
      <c r="I724">
        <f t="shared" si="70"/>
        <v>13</v>
      </c>
      <c r="J724" t="str">
        <f t="shared" si="68"/>
        <v xml:space="preserve"> years</v>
      </c>
      <c r="K724" t="str">
        <f t="shared" si="69"/>
        <v xml:space="preserve">, </v>
      </c>
      <c r="L724">
        <f t="shared" si="71"/>
        <v>2</v>
      </c>
      <c r="M724">
        <f t="shared" si="72"/>
        <v>2</v>
      </c>
      <c r="N724" t="str">
        <f t="shared" si="73"/>
        <v xml:space="preserve"> months</v>
      </c>
      <c r="O724" s="40" t="str">
        <f t="shared" si="74"/>
        <v>13 years, 2 months</v>
      </c>
    </row>
    <row r="725" spans="8:15" x14ac:dyDescent="0.25">
      <c r="H725" s="38">
        <v>682</v>
      </c>
      <c r="I725">
        <f t="shared" si="70"/>
        <v>13</v>
      </c>
      <c r="J725" t="str">
        <f t="shared" si="68"/>
        <v xml:space="preserve"> years</v>
      </c>
      <c r="K725" t="str">
        <f t="shared" si="69"/>
        <v xml:space="preserve">, </v>
      </c>
      <c r="L725">
        <f t="shared" si="71"/>
        <v>2</v>
      </c>
      <c r="M725">
        <f t="shared" si="72"/>
        <v>2</v>
      </c>
      <c r="N725" t="str">
        <f t="shared" si="73"/>
        <v xml:space="preserve"> months</v>
      </c>
      <c r="O725" s="40" t="str">
        <f t="shared" si="74"/>
        <v>13 years, 2 months</v>
      </c>
    </row>
    <row r="726" spans="8:15" x14ac:dyDescent="0.25">
      <c r="H726" s="38">
        <v>683</v>
      </c>
      <c r="I726">
        <f t="shared" si="70"/>
        <v>13</v>
      </c>
      <c r="J726" t="str">
        <f t="shared" si="68"/>
        <v xml:space="preserve"> years</v>
      </c>
      <c r="K726" t="str">
        <f t="shared" si="69"/>
        <v xml:space="preserve">, </v>
      </c>
      <c r="L726">
        <f t="shared" si="71"/>
        <v>2</v>
      </c>
      <c r="M726">
        <f t="shared" si="72"/>
        <v>2</v>
      </c>
      <c r="N726" t="str">
        <f t="shared" si="73"/>
        <v xml:space="preserve"> months</v>
      </c>
      <c r="O726" s="40" t="str">
        <f t="shared" si="74"/>
        <v>13 years, 2 months</v>
      </c>
    </row>
    <row r="727" spans="8:15" x14ac:dyDescent="0.25">
      <c r="H727" s="38">
        <v>684</v>
      </c>
      <c r="I727">
        <f t="shared" si="70"/>
        <v>13</v>
      </c>
      <c r="J727" t="str">
        <f t="shared" si="68"/>
        <v xml:space="preserve"> years</v>
      </c>
      <c r="K727" t="str">
        <f t="shared" si="69"/>
        <v xml:space="preserve">, </v>
      </c>
      <c r="L727">
        <f t="shared" si="71"/>
        <v>2</v>
      </c>
      <c r="M727">
        <f t="shared" si="72"/>
        <v>2</v>
      </c>
      <c r="N727" t="str">
        <f t="shared" si="73"/>
        <v xml:space="preserve"> months</v>
      </c>
      <c r="O727" s="40" t="str">
        <f t="shared" si="74"/>
        <v>13 years, 2 months</v>
      </c>
    </row>
    <row r="728" spans="8:15" x14ac:dyDescent="0.25">
      <c r="H728" s="38">
        <v>685</v>
      </c>
      <c r="I728">
        <f t="shared" si="70"/>
        <v>13</v>
      </c>
      <c r="J728" t="str">
        <f t="shared" si="68"/>
        <v xml:space="preserve"> years</v>
      </c>
      <c r="K728" t="str">
        <f t="shared" si="69"/>
        <v xml:space="preserve">, </v>
      </c>
      <c r="L728">
        <f t="shared" si="71"/>
        <v>3</v>
      </c>
      <c r="M728">
        <f t="shared" si="72"/>
        <v>3</v>
      </c>
      <c r="N728" t="str">
        <f t="shared" si="73"/>
        <v xml:space="preserve"> months</v>
      </c>
      <c r="O728" s="40" t="str">
        <f t="shared" si="74"/>
        <v>13 years, 3 months</v>
      </c>
    </row>
    <row r="729" spans="8:15" x14ac:dyDescent="0.25">
      <c r="H729" s="38">
        <v>686</v>
      </c>
      <c r="I729">
        <f t="shared" si="70"/>
        <v>13</v>
      </c>
      <c r="J729" t="str">
        <f t="shared" si="68"/>
        <v xml:space="preserve"> years</v>
      </c>
      <c r="K729" t="str">
        <f t="shared" si="69"/>
        <v xml:space="preserve">, </v>
      </c>
      <c r="L729">
        <f t="shared" si="71"/>
        <v>3</v>
      </c>
      <c r="M729">
        <f t="shared" si="72"/>
        <v>3</v>
      </c>
      <c r="N729" t="str">
        <f t="shared" si="73"/>
        <v xml:space="preserve"> months</v>
      </c>
      <c r="O729" s="40" t="str">
        <f t="shared" si="74"/>
        <v>13 years, 3 months</v>
      </c>
    </row>
    <row r="730" spans="8:15" x14ac:dyDescent="0.25">
      <c r="H730" s="38">
        <v>687</v>
      </c>
      <c r="I730">
        <f t="shared" si="70"/>
        <v>13</v>
      </c>
      <c r="J730" t="str">
        <f t="shared" si="68"/>
        <v xml:space="preserve"> years</v>
      </c>
      <c r="K730" t="str">
        <f t="shared" si="69"/>
        <v xml:space="preserve">, </v>
      </c>
      <c r="L730">
        <f t="shared" si="71"/>
        <v>3</v>
      </c>
      <c r="M730">
        <f t="shared" si="72"/>
        <v>3</v>
      </c>
      <c r="N730" t="str">
        <f t="shared" si="73"/>
        <v xml:space="preserve"> months</v>
      </c>
      <c r="O730" s="40" t="str">
        <f t="shared" si="74"/>
        <v>13 years, 3 months</v>
      </c>
    </row>
    <row r="731" spans="8:15" x14ac:dyDescent="0.25">
      <c r="H731" s="38">
        <v>688</v>
      </c>
      <c r="I731">
        <f t="shared" si="70"/>
        <v>13</v>
      </c>
      <c r="J731" t="str">
        <f t="shared" si="68"/>
        <v xml:space="preserve"> years</v>
      </c>
      <c r="K731" t="str">
        <f t="shared" si="69"/>
        <v xml:space="preserve">, </v>
      </c>
      <c r="L731">
        <f t="shared" si="71"/>
        <v>3</v>
      </c>
      <c r="M731">
        <f t="shared" si="72"/>
        <v>3</v>
      </c>
      <c r="N731" t="str">
        <f t="shared" si="73"/>
        <v xml:space="preserve"> months</v>
      </c>
      <c r="O731" s="40" t="str">
        <f t="shared" si="74"/>
        <v>13 years, 3 months</v>
      </c>
    </row>
    <row r="732" spans="8:15" x14ac:dyDescent="0.25">
      <c r="H732" s="38">
        <v>689</v>
      </c>
      <c r="I732">
        <f t="shared" si="70"/>
        <v>13</v>
      </c>
      <c r="J732" t="str">
        <f t="shared" ref="J732:J795" si="75">IF(I732=1," year"," years")</f>
        <v xml:space="preserve"> years</v>
      </c>
      <c r="K732" t="str">
        <f t="shared" ref="K732:K795" si="76">IF(OR(L732=12,L732=0),"",", ")</f>
        <v xml:space="preserve">, </v>
      </c>
      <c r="L732">
        <f t="shared" si="71"/>
        <v>3</v>
      </c>
      <c r="M732">
        <f t="shared" si="72"/>
        <v>3</v>
      </c>
      <c r="N732" t="str">
        <f t="shared" si="73"/>
        <v xml:space="preserve"> months</v>
      </c>
      <c r="O732" s="40" t="str">
        <f t="shared" si="74"/>
        <v>13 years, 3 months</v>
      </c>
    </row>
    <row r="733" spans="8:15" x14ac:dyDescent="0.25">
      <c r="H733" s="38">
        <v>690</v>
      </c>
      <c r="I733">
        <f t="shared" si="70"/>
        <v>13</v>
      </c>
      <c r="J733" t="str">
        <f t="shared" si="75"/>
        <v xml:space="preserve"> years</v>
      </c>
      <c r="K733" t="str">
        <f t="shared" si="76"/>
        <v xml:space="preserve">, </v>
      </c>
      <c r="L733">
        <f t="shared" si="71"/>
        <v>4</v>
      </c>
      <c r="M733">
        <f t="shared" si="72"/>
        <v>4</v>
      </c>
      <c r="N733" t="str">
        <f t="shared" si="73"/>
        <v xml:space="preserve"> months</v>
      </c>
      <c r="O733" s="40" t="str">
        <f t="shared" si="74"/>
        <v>13 years, 4 months</v>
      </c>
    </row>
    <row r="734" spans="8:15" x14ac:dyDescent="0.25">
      <c r="H734" s="38">
        <v>691</v>
      </c>
      <c r="I734">
        <f t="shared" si="70"/>
        <v>13</v>
      </c>
      <c r="J734" t="str">
        <f t="shared" si="75"/>
        <v xml:space="preserve"> years</v>
      </c>
      <c r="K734" t="str">
        <f t="shared" si="76"/>
        <v xml:space="preserve">, </v>
      </c>
      <c r="L734">
        <f t="shared" si="71"/>
        <v>4</v>
      </c>
      <c r="M734">
        <f t="shared" si="72"/>
        <v>4</v>
      </c>
      <c r="N734" t="str">
        <f t="shared" si="73"/>
        <v xml:space="preserve"> months</v>
      </c>
      <c r="O734" s="40" t="str">
        <f t="shared" si="74"/>
        <v>13 years, 4 months</v>
      </c>
    </row>
    <row r="735" spans="8:15" x14ac:dyDescent="0.25">
      <c r="H735" s="38">
        <v>692</v>
      </c>
      <c r="I735">
        <f t="shared" si="70"/>
        <v>13</v>
      </c>
      <c r="J735" t="str">
        <f t="shared" si="75"/>
        <v xml:space="preserve"> years</v>
      </c>
      <c r="K735" t="str">
        <f t="shared" si="76"/>
        <v xml:space="preserve">, </v>
      </c>
      <c r="L735">
        <f t="shared" si="71"/>
        <v>4</v>
      </c>
      <c r="M735">
        <f t="shared" si="72"/>
        <v>4</v>
      </c>
      <c r="N735" t="str">
        <f t="shared" si="73"/>
        <v xml:space="preserve"> months</v>
      </c>
      <c r="O735" s="40" t="str">
        <f t="shared" si="74"/>
        <v>13 years, 4 months</v>
      </c>
    </row>
    <row r="736" spans="8:15" x14ac:dyDescent="0.25">
      <c r="H736" s="38">
        <v>693</v>
      </c>
      <c r="I736">
        <f t="shared" ref="I736:I799" si="77">IF(INT(H736/52)=0,"",INT(H736/52))+IF(L736=12,1,0)</f>
        <v>13</v>
      </c>
      <c r="J736" t="str">
        <f t="shared" si="75"/>
        <v xml:space="preserve"> years</v>
      </c>
      <c r="K736" t="str">
        <f t="shared" si="76"/>
        <v xml:space="preserve">, </v>
      </c>
      <c r="L736">
        <f t="shared" si="71"/>
        <v>4</v>
      </c>
      <c r="M736">
        <f t="shared" si="72"/>
        <v>4</v>
      </c>
      <c r="N736" t="str">
        <f t="shared" si="73"/>
        <v xml:space="preserve"> months</v>
      </c>
      <c r="O736" s="40" t="str">
        <f t="shared" si="74"/>
        <v>13 years, 4 months</v>
      </c>
    </row>
    <row r="737" spans="8:15" x14ac:dyDescent="0.25">
      <c r="H737" s="38">
        <v>694</v>
      </c>
      <c r="I737">
        <f t="shared" si="77"/>
        <v>13</v>
      </c>
      <c r="J737" t="str">
        <f t="shared" si="75"/>
        <v xml:space="preserve"> years</v>
      </c>
      <c r="K737" t="str">
        <f t="shared" si="76"/>
        <v xml:space="preserve">, </v>
      </c>
      <c r="L737">
        <f t="shared" si="71"/>
        <v>5</v>
      </c>
      <c r="M737">
        <f t="shared" si="72"/>
        <v>5</v>
      </c>
      <c r="N737" t="str">
        <f t="shared" si="73"/>
        <v xml:space="preserve"> months</v>
      </c>
      <c r="O737" s="40" t="str">
        <f t="shared" si="74"/>
        <v>13 years, 5 months</v>
      </c>
    </row>
    <row r="738" spans="8:15" x14ac:dyDescent="0.25">
      <c r="H738" s="38">
        <v>695</v>
      </c>
      <c r="I738">
        <f t="shared" si="77"/>
        <v>13</v>
      </c>
      <c r="J738" t="str">
        <f t="shared" si="75"/>
        <v xml:space="preserve"> years</v>
      </c>
      <c r="K738" t="str">
        <f t="shared" si="76"/>
        <v xml:space="preserve">, </v>
      </c>
      <c r="L738">
        <f t="shared" si="71"/>
        <v>5</v>
      </c>
      <c r="M738">
        <f t="shared" si="72"/>
        <v>5</v>
      </c>
      <c r="N738" t="str">
        <f t="shared" si="73"/>
        <v xml:space="preserve"> months</v>
      </c>
      <c r="O738" s="40" t="str">
        <f t="shared" si="74"/>
        <v>13 years, 5 months</v>
      </c>
    </row>
    <row r="739" spans="8:15" x14ac:dyDescent="0.25">
      <c r="H739" s="38">
        <v>696</v>
      </c>
      <c r="I739">
        <f t="shared" si="77"/>
        <v>13</v>
      </c>
      <c r="J739" t="str">
        <f t="shared" si="75"/>
        <v xml:space="preserve"> years</v>
      </c>
      <c r="K739" t="str">
        <f t="shared" si="76"/>
        <v xml:space="preserve">, </v>
      </c>
      <c r="L739">
        <f t="shared" si="71"/>
        <v>5</v>
      </c>
      <c r="M739">
        <f t="shared" si="72"/>
        <v>5</v>
      </c>
      <c r="N739" t="str">
        <f t="shared" si="73"/>
        <v xml:space="preserve"> months</v>
      </c>
      <c r="O739" s="40" t="str">
        <f t="shared" si="74"/>
        <v>13 years, 5 months</v>
      </c>
    </row>
    <row r="740" spans="8:15" x14ac:dyDescent="0.25">
      <c r="H740" s="38">
        <v>697</v>
      </c>
      <c r="I740">
        <f t="shared" si="77"/>
        <v>13</v>
      </c>
      <c r="J740" t="str">
        <f t="shared" si="75"/>
        <v xml:space="preserve"> years</v>
      </c>
      <c r="K740" t="str">
        <f t="shared" si="76"/>
        <v xml:space="preserve">, </v>
      </c>
      <c r="L740">
        <f t="shared" si="71"/>
        <v>5</v>
      </c>
      <c r="M740">
        <f t="shared" si="72"/>
        <v>5</v>
      </c>
      <c r="N740" t="str">
        <f t="shared" si="73"/>
        <v xml:space="preserve"> months</v>
      </c>
      <c r="O740" s="40" t="str">
        <f t="shared" si="74"/>
        <v>13 years, 5 months</v>
      </c>
    </row>
    <row r="741" spans="8:15" x14ac:dyDescent="0.25">
      <c r="H741" s="38">
        <v>698</v>
      </c>
      <c r="I741">
        <f t="shared" si="77"/>
        <v>13</v>
      </c>
      <c r="J741" t="str">
        <f t="shared" si="75"/>
        <v xml:space="preserve"> years</v>
      </c>
      <c r="K741" t="str">
        <f t="shared" si="76"/>
        <v xml:space="preserve">, </v>
      </c>
      <c r="L741">
        <f t="shared" si="71"/>
        <v>6</v>
      </c>
      <c r="M741">
        <f t="shared" si="72"/>
        <v>6</v>
      </c>
      <c r="N741" t="str">
        <f t="shared" si="73"/>
        <v xml:space="preserve"> months</v>
      </c>
      <c r="O741" s="40" t="str">
        <f t="shared" si="74"/>
        <v>13 years, 6 months</v>
      </c>
    </row>
    <row r="742" spans="8:15" x14ac:dyDescent="0.25">
      <c r="H742" s="38">
        <v>699</v>
      </c>
      <c r="I742">
        <f t="shared" si="77"/>
        <v>13</v>
      </c>
      <c r="J742" t="str">
        <f t="shared" si="75"/>
        <v xml:space="preserve"> years</v>
      </c>
      <c r="K742" t="str">
        <f t="shared" si="76"/>
        <v xml:space="preserve">, </v>
      </c>
      <c r="L742">
        <f t="shared" si="71"/>
        <v>6</v>
      </c>
      <c r="M742">
        <f t="shared" si="72"/>
        <v>6</v>
      </c>
      <c r="N742" t="str">
        <f t="shared" si="73"/>
        <v xml:space="preserve"> months</v>
      </c>
      <c r="O742" s="40" t="str">
        <f t="shared" si="74"/>
        <v>13 years, 6 months</v>
      </c>
    </row>
    <row r="743" spans="8:15" x14ac:dyDescent="0.25">
      <c r="H743" s="38">
        <v>700</v>
      </c>
      <c r="I743">
        <f t="shared" si="77"/>
        <v>13</v>
      </c>
      <c r="J743" t="str">
        <f t="shared" si="75"/>
        <v xml:space="preserve"> years</v>
      </c>
      <c r="K743" t="str">
        <f t="shared" si="76"/>
        <v xml:space="preserve">, </v>
      </c>
      <c r="L743">
        <f t="shared" si="71"/>
        <v>6</v>
      </c>
      <c r="M743">
        <f t="shared" si="72"/>
        <v>6</v>
      </c>
      <c r="N743" t="str">
        <f t="shared" si="73"/>
        <v xml:space="preserve"> months</v>
      </c>
      <c r="O743" s="40" t="str">
        <f t="shared" si="74"/>
        <v>13 years, 6 months</v>
      </c>
    </row>
    <row r="744" spans="8:15" x14ac:dyDescent="0.25">
      <c r="H744" s="38">
        <v>701</v>
      </c>
      <c r="I744">
        <f t="shared" si="77"/>
        <v>13</v>
      </c>
      <c r="J744" t="str">
        <f t="shared" si="75"/>
        <v xml:space="preserve"> years</v>
      </c>
      <c r="K744" t="str">
        <f t="shared" si="76"/>
        <v xml:space="preserve">, </v>
      </c>
      <c r="L744">
        <f t="shared" si="71"/>
        <v>6</v>
      </c>
      <c r="M744">
        <f t="shared" si="72"/>
        <v>6</v>
      </c>
      <c r="N744" t="str">
        <f t="shared" si="73"/>
        <v xml:space="preserve"> months</v>
      </c>
      <c r="O744" s="40" t="str">
        <f t="shared" si="74"/>
        <v>13 years, 6 months</v>
      </c>
    </row>
    <row r="745" spans="8:15" x14ac:dyDescent="0.25">
      <c r="H745" s="38">
        <v>702</v>
      </c>
      <c r="I745">
        <f t="shared" si="77"/>
        <v>13</v>
      </c>
      <c r="J745" t="str">
        <f t="shared" si="75"/>
        <v xml:space="preserve"> years</v>
      </c>
      <c r="K745" t="str">
        <f t="shared" si="76"/>
        <v xml:space="preserve">, </v>
      </c>
      <c r="L745">
        <f t="shared" si="71"/>
        <v>6</v>
      </c>
      <c r="M745">
        <f t="shared" si="72"/>
        <v>6</v>
      </c>
      <c r="N745" t="str">
        <f t="shared" si="73"/>
        <v xml:space="preserve"> months</v>
      </c>
      <c r="O745" s="40" t="str">
        <f t="shared" si="74"/>
        <v>13 years, 6 months</v>
      </c>
    </row>
    <row r="746" spans="8:15" x14ac:dyDescent="0.25">
      <c r="H746" s="38">
        <v>703</v>
      </c>
      <c r="I746">
        <f t="shared" si="77"/>
        <v>13</v>
      </c>
      <c r="J746" t="str">
        <f t="shared" si="75"/>
        <v xml:space="preserve"> years</v>
      </c>
      <c r="K746" t="str">
        <f t="shared" si="76"/>
        <v xml:space="preserve">, </v>
      </c>
      <c r="L746">
        <f t="shared" si="71"/>
        <v>7</v>
      </c>
      <c r="M746">
        <f t="shared" si="72"/>
        <v>7</v>
      </c>
      <c r="N746" t="str">
        <f t="shared" si="73"/>
        <v xml:space="preserve"> months</v>
      </c>
      <c r="O746" s="40" t="str">
        <f t="shared" si="74"/>
        <v>13 years, 7 months</v>
      </c>
    </row>
    <row r="747" spans="8:15" x14ac:dyDescent="0.25">
      <c r="H747" s="38">
        <v>704</v>
      </c>
      <c r="I747">
        <f t="shared" si="77"/>
        <v>13</v>
      </c>
      <c r="J747" t="str">
        <f t="shared" si="75"/>
        <v xml:space="preserve"> years</v>
      </c>
      <c r="K747" t="str">
        <f t="shared" si="76"/>
        <v xml:space="preserve">, </v>
      </c>
      <c r="L747">
        <f t="shared" si="71"/>
        <v>7</v>
      </c>
      <c r="M747">
        <f t="shared" si="72"/>
        <v>7</v>
      </c>
      <c r="N747" t="str">
        <f t="shared" si="73"/>
        <v xml:space="preserve"> months</v>
      </c>
      <c r="O747" s="40" t="str">
        <f t="shared" si="74"/>
        <v>13 years, 7 months</v>
      </c>
    </row>
    <row r="748" spans="8:15" x14ac:dyDescent="0.25">
      <c r="H748" s="38">
        <v>705</v>
      </c>
      <c r="I748">
        <f t="shared" si="77"/>
        <v>13</v>
      </c>
      <c r="J748" t="str">
        <f t="shared" si="75"/>
        <v xml:space="preserve"> years</v>
      </c>
      <c r="K748" t="str">
        <f t="shared" si="76"/>
        <v xml:space="preserve">, </v>
      </c>
      <c r="L748">
        <f t="shared" si="71"/>
        <v>7</v>
      </c>
      <c r="M748">
        <f t="shared" si="72"/>
        <v>7</v>
      </c>
      <c r="N748" t="str">
        <f t="shared" si="73"/>
        <v xml:space="preserve"> months</v>
      </c>
      <c r="O748" s="40" t="str">
        <f t="shared" si="74"/>
        <v>13 years, 7 months</v>
      </c>
    </row>
    <row r="749" spans="8:15" x14ac:dyDescent="0.25">
      <c r="H749" s="38">
        <v>706</v>
      </c>
      <c r="I749">
        <f t="shared" si="77"/>
        <v>13</v>
      </c>
      <c r="J749" t="str">
        <f t="shared" si="75"/>
        <v xml:space="preserve"> years</v>
      </c>
      <c r="K749" t="str">
        <f t="shared" si="76"/>
        <v xml:space="preserve">, </v>
      </c>
      <c r="L749">
        <f t="shared" ref="L749:L812" si="78">IF((H749/52*12-INT(H749/52*12))=0,(H749/52-INT(H749/52))*12,INT((H749/52-INT(H749/52))*12)+1)</f>
        <v>7</v>
      </c>
      <c r="M749">
        <f t="shared" ref="M749:M812" si="79">IF(OR(L749=0,L749=12),"",L749)</f>
        <v>7</v>
      </c>
      <c r="N749" t="str">
        <f t="shared" ref="N749:N812" si="80">IF(L749=1," month",IF(OR(L749=0,L749=12),""," months"))</f>
        <v xml:space="preserve"> months</v>
      </c>
      <c r="O749" s="40" t="str">
        <f t="shared" ref="O749:O812" si="81">CONCATENATE(I749&amp;J749&amp;K749&amp;M749&amp;N749)</f>
        <v>13 years, 7 months</v>
      </c>
    </row>
    <row r="750" spans="8:15" x14ac:dyDescent="0.25">
      <c r="H750" s="38">
        <v>707</v>
      </c>
      <c r="I750">
        <f t="shared" si="77"/>
        <v>13</v>
      </c>
      <c r="J750" t="str">
        <f t="shared" si="75"/>
        <v xml:space="preserve"> years</v>
      </c>
      <c r="K750" t="str">
        <f t="shared" si="76"/>
        <v xml:space="preserve">, </v>
      </c>
      <c r="L750">
        <f t="shared" si="78"/>
        <v>8</v>
      </c>
      <c r="M750">
        <f t="shared" si="79"/>
        <v>8</v>
      </c>
      <c r="N750" t="str">
        <f t="shared" si="80"/>
        <v xml:space="preserve"> months</v>
      </c>
      <c r="O750" s="40" t="str">
        <f t="shared" si="81"/>
        <v>13 years, 8 months</v>
      </c>
    </row>
    <row r="751" spans="8:15" x14ac:dyDescent="0.25">
      <c r="H751" s="38">
        <v>708</v>
      </c>
      <c r="I751">
        <f t="shared" si="77"/>
        <v>13</v>
      </c>
      <c r="J751" t="str">
        <f t="shared" si="75"/>
        <v xml:space="preserve"> years</v>
      </c>
      <c r="K751" t="str">
        <f t="shared" si="76"/>
        <v xml:space="preserve">, </v>
      </c>
      <c r="L751">
        <f t="shared" si="78"/>
        <v>8</v>
      </c>
      <c r="M751">
        <f t="shared" si="79"/>
        <v>8</v>
      </c>
      <c r="N751" t="str">
        <f t="shared" si="80"/>
        <v xml:space="preserve"> months</v>
      </c>
      <c r="O751" s="40" t="str">
        <f t="shared" si="81"/>
        <v>13 years, 8 months</v>
      </c>
    </row>
    <row r="752" spans="8:15" x14ac:dyDescent="0.25">
      <c r="H752" s="38">
        <v>709</v>
      </c>
      <c r="I752">
        <f t="shared" si="77"/>
        <v>13</v>
      </c>
      <c r="J752" t="str">
        <f t="shared" si="75"/>
        <v xml:space="preserve"> years</v>
      </c>
      <c r="K752" t="str">
        <f t="shared" si="76"/>
        <v xml:space="preserve">, </v>
      </c>
      <c r="L752">
        <f t="shared" si="78"/>
        <v>8</v>
      </c>
      <c r="M752">
        <f t="shared" si="79"/>
        <v>8</v>
      </c>
      <c r="N752" t="str">
        <f t="shared" si="80"/>
        <v xml:space="preserve"> months</v>
      </c>
      <c r="O752" s="40" t="str">
        <f t="shared" si="81"/>
        <v>13 years, 8 months</v>
      </c>
    </row>
    <row r="753" spans="8:15" x14ac:dyDescent="0.25">
      <c r="H753" s="38">
        <v>710</v>
      </c>
      <c r="I753">
        <f t="shared" si="77"/>
        <v>13</v>
      </c>
      <c r="J753" t="str">
        <f t="shared" si="75"/>
        <v xml:space="preserve"> years</v>
      </c>
      <c r="K753" t="str">
        <f t="shared" si="76"/>
        <v xml:space="preserve">, </v>
      </c>
      <c r="L753">
        <f t="shared" si="78"/>
        <v>8</v>
      </c>
      <c r="M753">
        <f t="shared" si="79"/>
        <v>8</v>
      </c>
      <c r="N753" t="str">
        <f t="shared" si="80"/>
        <v xml:space="preserve"> months</v>
      </c>
      <c r="O753" s="40" t="str">
        <f t="shared" si="81"/>
        <v>13 years, 8 months</v>
      </c>
    </row>
    <row r="754" spans="8:15" x14ac:dyDescent="0.25">
      <c r="H754" s="38">
        <v>711</v>
      </c>
      <c r="I754">
        <f t="shared" si="77"/>
        <v>13</v>
      </c>
      <c r="J754" t="str">
        <f t="shared" si="75"/>
        <v xml:space="preserve"> years</v>
      </c>
      <c r="K754" t="str">
        <f t="shared" si="76"/>
        <v xml:space="preserve">, </v>
      </c>
      <c r="L754">
        <f t="shared" si="78"/>
        <v>9</v>
      </c>
      <c r="M754">
        <f t="shared" si="79"/>
        <v>9</v>
      </c>
      <c r="N754" t="str">
        <f t="shared" si="80"/>
        <v xml:space="preserve"> months</v>
      </c>
      <c r="O754" s="40" t="str">
        <f t="shared" si="81"/>
        <v>13 years, 9 months</v>
      </c>
    </row>
    <row r="755" spans="8:15" x14ac:dyDescent="0.25">
      <c r="H755" s="38">
        <v>712</v>
      </c>
      <c r="I755">
        <f t="shared" si="77"/>
        <v>13</v>
      </c>
      <c r="J755" t="str">
        <f t="shared" si="75"/>
        <v xml:space="preserve"> years</v>
      </c>
      <c r="K755" t="str">
        <f t="shared" si="76"/>
        <v xml:space="preserve">, </v>
      </c>
      <c r="L755">
        <f t="shared" si="78"/>
        <v>9</v>
      </c>
      <c r="M755">
        <f t="shared" si="79"/>
        <v>9</v>
      </c>
      <c r="N755" t="str">
        <f t="shared" si="80"/>
        <v xml:space="preserve"> months</v>
      </c>
      <c r="O755" s="40" t="str">
        <f t="shared" si="81"/>
        <v>13 years, 9 months</v>
      </c>
    </row>
    <row r="756" spans="8:15" x14ac:dyDescent="0.25">
      <c r="H756" s="38">
        <v>713</v>
      </c>
      <c r="I756">
        <f t="shared" si="77"/>
        <v>13</v>
      </c>
      <c r="J756" t="str">
        <f t="shared" si="75"/>
        <v xml:space="preserve"> years</v>
      </c>
      <c r="K756" t="str">
        <f t="shared" si="76"/>
        <v xml:space="preserve">, </v>
      </c>
      <c r="L756">
        <f t="shared" si="78"/>
        <v>9</v>
      </c>
      <c r="M756">
        <f t="shared" si="79"/>
        <v>9</v>
      </c>
      <c r="N756" t="str">
        <f t="shared" si="80"/>
        <v xml:space="preserve"> months</v>
      </c>
      <c r="O756" s="40" t="str">
        <f t="shared" si="81"/>
        <v>13 years, 9 months</v>
      </c>
    </row>
    <row r="757" spans="8:15" x14ac:dyDescent="0.25">
      <c r="H757" s="38">
        <v>714</v>
      </c>
      <c r="I757">
        <f t="shared" si="77"/>
        <v>13</v>
      </c>
      <c r="J757" t="str">
        <f t="shared" si="75"/>
        <v xml:space="preserve"> years</v>
      </c>
      <c r="K757" t="str">
        <f t="shared" si="76"/>
        <v xml:space="preserve">, </v>
      </c>
      <c r="L757">
        <f t="shared" si="78"/>
        <v>9</v>
      </c>
      <c r="M757">
        <f t="shared" si="79"/>
        <v>9</v>
      </c>
      <c r="N757" t="str">
        <f t="shared" si="80"/>
        <v xml:space="preserve"> months</v>
      </c>
      <c r="O757" s="40" t="str">
        <f t="shared" si="81"/>
        <v>13 years, 9 months</v>
      </c>
    </row>
    <row r="758" spans="8:15" x14ac:dyDescent="0.25">
      <c r="H758" s="38">
        <v>715</v>
      </c>
      <c r="I758">
        <f t="shared" si="77"/>
        <v>13</v>
      </c>
      <c r="J758" t="str">
        <f t="shared" si="75"/>
        <v xml:space="preserve"> years</v>
      </c>
      <c r="K758" t="str">
        <f t="shared" si="76"/>
        <v xml:space="preserve">, </v>
      </c>
      <c r="L758">
        <f t="shared" si="78"/>
        <v>9</v>
      </c>
      <c r="M758">
        <f t="shared" si="79"/>
        <v>9</v>
      </c>
      <c r="N758" t="str">
        <f t="shared" si="80"/>
        <v xml:space="preserve"> months</v>
      </c>
      <c r="O758" s="40" t="str">
        <f t="shared" si="81"/>
        <v>13 years, 9 months</v>
      </c>
    </row>
    <row r="759" spans="8:15" x14ac:dyDescent="0.25">
      <c r="H759" s="38">
        <v>716</v>
      </c>
      <c r="I759">
        <f t="shared" si="77"/>
        <v>13</v>
      </c>
      <c r="J759" t="str">
        <f t="shared" si="75"/>
        <v xml:space="preserve"> years</v>
      </c>
      <c r="K759" t="str">
        <f t="shared" si="76"/>
        <v xml:space="preserve">, </v>
      </c>
      <c r="L759">
        <f t="shared" si="78"/>
        <v>10</v>
      </c>
      <c r="M759">
        <f t="shared" si="79"/>
        <v>10</v>
      </c>
      <c r="N759" t="str">
        <f t="shared" si="80"/>
        <v xml:space="preserve"> months</v>
      </c>
      <c r="O759" s="40" t="str">
        <f t="shared" si="81"/>
        <v>13 years, 10 months</v>
      </c>
    </row>
    <row r="760" spans="8:15" x14ac:dyDescent="0.25">
      <c r="H760" s="38">
        <v>717</v>
      </c>
      <c r="I760">
        <f t="shared" si="77"/>
        <v>13</v>
      </c>
      <c r="J760" t="str">
        <f t="shared" si="75"/>
        <v xml:space="preserve"> years</v>
      </c>
      <c r="K760" t="str">
        <f t="shared" si="76"/>
        <v xml:space="preserve">, </v>
      </c>
      <c r="L760">
        <f t="shared" si="78"/>
        <v>10</v>
      </c>
      <c r="M760">
        <f t="shared" si="79"/>
        <v>10</v>
      </c>
      <c r="N760" t="str">
        <f t="shared" si="80"/>
        <v xml:space="preserve"> months</v>
      </c>
      <c r="O760" s="40" t="str">
        <f t="shared" si="81"/>
        <v>13 years, 10 months</v>
      </c>
    </row>
    <row r="761" spans="8:15" x14ac:dyDescent="0.25">
      <c r="H761" s="38">
        <v>718</v>
      </c>
      <c r="I761">
        <f t="shared" si="77"/>
        <v>13</v>
      </c>
      <c r="J761" t="str">
        <f t="shared" si="75"/>
        <v xml:space="preserve"> years</v>
      </c>
      <c r="K761" t="str">
        <f t="shared" si="76"/>
        <v xml:space="preserve">, </v>
      </c>
      <c r="L761">
        <f t="shared" si="78"/>
        <v>10</v>
      </c>
      <c r="M761">
        <f t="shared" si="79"/>
        <v>10</v>
      </c>
      <c r="N761" t="str">
        <f t="shared" si="80"/>
        <v xml:space="preserve"> months</v>
      </c>
      <c r="O761" s="40" t="str">
        <f t="shared" si="81"/>
        <v>13 years, 10 months</v>
      </c>
    </row>
    <row r="762" spans="8:15" x14ac:dyDescent="0.25">
      <c r="H762" s="38">
        <v>719</v>
      </c>
      <c r="I762">
        <f t="shared" si="77"/>
        <v>13</v>
      </c>
      <c r="J762" t="str">
        <f t="shared" si="75"/>
        <v xml:space="preserve"> years</v>
      </c>
      <c r="K762" t="str">
        <f t="shared" si="76"/>
        <v xml:space="preserve">, </v>
      </c>
      <c r="L762">
        <f t="shared" si="78"/>
        <v>10</v>
      </c>
      <c r="M762">
        <f t="shared" si="79"/>
        <v>10</v>
      </c>
      <c r="N762" t="str">
        <f t="shared" si="80"/>
        <v xml:space="preserve"> months</v>
      </c>
      <c r="O762" s="40" t="str">
        <f t="shared" si="81"/>
        <v>13 years, 10 months</v>
      </c>
    </row>
    <row r="763" spans="8:15" x14ac:dyDescent="0.25">
      <c r="H763" s="38">
        <v>720</v>
      </c>
      <c r="I763">
        <f t="shared" si="77"/>
        <v>13</v>
      </c>
      <c r="J763" t="str">
        <f t="shared" si="75"/>
        <v xml:space="preserve"> years</v>
      </c>
      <c r="K763" t="str">
        <f t="shared" si="76"/>
        <v xml:space="preserve">, </v>
      </c>
      <c r="L763">
        <f t="shared" si="78"/>
        <v>11</v>
      </c>
      <c r="M763">
        <f t="shared" si="79"/>
        <v>11</v>
      </c>
      <c r="N763" t="str">
        <f t="shared" si="80"/>
        <v xml:space="preserve"> months</v>
      </c>
      <c r="O763" s="40" t="str">
        <f t="shared" si="81"/>
        <v>13 years, 11 months</v>
      </c>
    </row>
    <row r="764" spans="8:15" x14ac:dyDescent="0.25">
      <c r="H764" s="38">
        <v>721</v>
      </c>
      <c r="I764">
        <f t="shared" si="77"/>
        <v>13</v>
      </c>
      <c r="J764" t="str">
        <f t="shared" si="75"/>
        <v xml:space="preserve"> years</v>
      </c>
      <c r="K764" t="str">
        <f t="shared" si="76"/>
        <v xml:space="preserve">, </v>
      </c>
      <c r="L764">
        <f t="shared" si="78"/>
        <v>11</v>
      </c>
      <c r="M764">
        <f t="shared" si="79"/>
        <v>11</v>
      </c>
      <c r="N764" t="str">
        <f t="shared" si="80"/>
        <v xml:space="preserve"> months</v>
      </c>
      <c r="O764" s="40" t="str">
        <f t="shared" si="81"/>
        <v>13 years, 11 months</v>
      </c>
    </row>
    <row r="765" spans="8:15" x14ac:dyDescent="0.25">
      <c r="H765" s="38">
        <v>722</v>
      </c>
      <c r="I765">
        <f t="shared" si="77"/>
        <v>13</v>
      </c>
      <c r="J765" t="str">
        <f t="shared" si="75"/>
        <v xml:space="preserve"> years</v>
      </c>
      <c r="K765" t="str">
        <f t="shared" si="76"/>
        <v xml:space="preserve">, </v>
      </c>
      <c r="L765">
        <f t="shared" si="78"/>
        <v>11</v>
      </c>
      <c r="M765">
        <f t="shared" si="79"/>
        <v>11</v>
      </c>
      <c r="N765" t="str">
        <f t="shared" si="80"/>
        <v xml:space="preserve"> months</v>
      </c>
      <c r="O765" s="40" t="str">
        <f t="shared" si="81"/>
        <v>13 years, 11 months</v>
      </c>
    </row>
    <row r="766" spans="8:15" x14ac:dyDescent="0.25">
      <c r="H766" s="38">
        <v>723</v>
      </c>
      <c r="I766">
        <f t="shared" si="77"/>
        <v>13</v>
      </c>
      <c r="J766" t="str">
        <f t="shared" si="75"/>
        <v xml:space="preserve"> years</v>
      </c>
      <c r="K766" t="str">
        <f t="shared" si="76"/>
        <v xml:space="preserve">, </v>
      </c>
      <c r="L766">
        <f t="shared" si="78"/>
        <v>11</v>
      </c>
      <c r="M766">
        <f t="shared" si="79"/>
        <v>11</v>
      </c>
      <c r="N766" t="str">
        <f t="shared" si="80"/>
        <v xml:space="preserve"> months</v>
      </c>
      <c r="O766" s="40" t="str">
        <f t="shared" si="81"/>
        <v>13 years, 11 months</v>
      </c>
    </row>
    <row r="767" spans="8:15" x14ac:dyDescent="0.25">
      <c r="H767" s="38">
        <v>724</v>
      </c>
      <c r="I767">
        <f t="shared" si="77"/>
        <v>14</v>
      </c>
      <c r="J767" t="str">
        <f t="shared" si="75"/>
        <v xml:space="preserve"> years</v>
      </c>
      <c r="K767" t="str">
        <f t="shared" si="76"/>
        <v/>
      </c>
      <c r="L767">
        <f t="shared" si="78"/>
        <v>12</v>
      </c>
      <c r="M767" t="str">
        <f t="shared" si="79"/>
        <v/>
      </c>
      <c r="N767" t="str">
        <f t="shared" si="80"/>
        <v/>
      </c>
      <c r="O767" s="40" t="str">
        <f t="shared" si="81"/>
        <v>14 years</v>
      </c>
    </row>
    <row r="768" spans="8:15" x14ac:dyDescent="0.25">
      <c r="H768" s="38">
        <v>725</v>
      </c>
      <c r="I768">
        <f t="shared" si="77"/>
        <v>14</v>
      </c>
      <c r="J768" t="str">
        <f t="shared" si="75"/>
        <v xml:space="preserve"> years</v>
      </c>
      <c r="K768" t="str">
        <f t="shared" si="76"/>
        <v/>
      </c>
      <c r="L768">
        <f t="shared" si="78"/>
        <v>12</v>
      </c>
      <c r="M768" t="str">
        <f t="shared" si="79"/>
        <v/>
      </c>
      <c r="N768" t="str">
        <f t="shared" si="80"/>
        <v/>
      </c>
      <c r="O768" s="40" t="str">
        <f t="shared" si="81"/>
        <v>14 years</v>
      </c>
    </row>
    <row r="769" spans="8:15" x14ac:dyDescent="0.25">
      <c r="H769" s="38">
        <v>726</v>
      </c>
      <c r="I769">
        <f t="shared" si="77"/>
        <v>14</v>
      </c>
      <c r="J769" t="str">
        <f t="shared" si="75"/>
        <v xml:space="preserve"> years</v>
      </c>
      <c r="K769" t="str">
        <f t="shared" si="76"/>
        <v/>
      </c>
      <c r="L769">
        <f t="shared" si="78"/>
        <v>12</v>
      </c>
      <c r="M769" t="str">
        <f t="shared" si="79"/>
        <v/>
      </c>
      <c r="N769" t="str">
        <f t="shared" si="80"/>
        <v/>
      </c>
      <c r="O769" s="40" t="str">
        <f t="shared" si="81"/>
        <v>14 years</v>
      </c>
    </row>
    <row r="770" spans="8:15" x14ac:dyDescent="0.25">
      <c r="H770" s="38">
        <v>727</v>
      </c>
      <c r="I770">
        <f t="shared" si="77"/>
        <v>14</v>
      </c>
      <c r="J770" t="str">
        <f t="shared" si="75"/>
        <v xml:space="preserve"> years</v>
      </c>
      <c r="K770" t="str">
        <f t="shared" si="76"/>
        <v/>
      </c>
      <c r="L770">
        <f t="shared" si="78"/>
        <v>12</v>
      </c>
      <c r="M770" t="str">
        <f t="shared" si="79"/>
        <v/>
      </c>
      <c r="N770" t="str">
        <f t="shared" si="80"/>
        <v/>
      </c>
      <c r="O770" s="40" t="str">
        <f t="shared" si="81"/>
        <v>14 years</v>
      </c>
    </row>
    <row r="771" spans="8:15" x14ac:dyDescent="0.25">
      <c r="H771" s="38">
        <v>728</v>
      </c>
      <c r="I771">
        <f t="shared" si="77"/>
        <v>14</v>
      </c>
      <c r="J771" t="str">
        <f t="shared" si="75"/>
        <v xml:space="preserve"> years</v>
      </c>
      <c r="K771" t="str">
        <f t="shared" si="76"/>
        <v/>
      </c>
      <c r="L771">
        <f t="shared" si="78"/>
        <v>0</v>
      </c>
      <c r="M771" t="str">
        <f t="shared" si="79"/>
        <v/>
      </c>
      <c r="N771" t="str">
        <f t="shared" si="80"/>
        <v/>
      </c>
      <c r="O771" s="40" t="str">
        <f t="shared" si="81"/>
        <v>14 years</v>
      </c>
    </row>
    <row r="772" spans="8:15" x14ac:dyDescent="0.25">
      <c r="H772" s="38">
        <v>729</v>
      </c>
      <c r="I772">
        <f t="shared" si="77"/>
        <v>14</v>
      </c>
      <c r="J772" t="str">
        <f t="shared" si="75"/>
        <v xml:space="preserve"> years</v>
      </c>
      <c r="K772" t="str">
        <f t="shared" si="76"/>
        <v xml:space="preserve">, </v>
      </c>
      <c r="L772">
        <f t="shared" si="78"/>
        <v>1</v>
      </c>
      <c r="M772">
        <f t="shared" si="79"/>
        <v>1</v>
      </c>
      <c r="N772" t="str">
        <f t="shared" si="80"/>
        <v xml:space="preserve"> month</v>
      </c>
      <c r="O772" s="40" t="str">
        <f t="shared" si="81"/>
        <v>14 years, 1 month</v>
      </c>
    </row>
    <row r="773" spans="8:15" x14ac:dyDescent="0.25">
      <c r="H773" s="38">
        <v>730</v>
      </c>
      <c r="I773">
        <f t="shared" si="77"/>
        <v>14</v>
      </c>
      <c r="J773" t="str">
        <f t="shared" si="75"/>
        <v xml:space="preserve"> years</v>
      </c>
      <c r="K773" t="str">
        <f t="shared" si="76"/>
        <v xml:space="preserve">, </v>
      </c>
      <c r="L773">
        <f t="shared" si="78"/>
        <v>1</v>
      </c>
      <c r="M773">
        <f t="shared" si="79"/>
        <v>1</v>
      </c>
      <c r="N773" t="str">
        <f t="shared" si="80"/>
        <v xml:space="preserve"> month</v>
      </c>
      <c r="O773" s="40" t="str">
        <f t="shared" si="81"/>
        <v>14 years, 1 month</v>
      </c>
    </row>
    <row r="774" spans="8:15" x14ac:dyDescent="0.25">
      <c r="H774" s="38">
        <v>731</v>
      </c>
      <c r="I774">
        <f t="shared" si="77"/>
        <v>14</v>
      </c>
      <c r="J774" t="str">
        <f t="shared" si="75"/>
        <v xml:space="preserve"> years</v>
      </c>
      <c r="K774" t="str">
        <f t="shared" si="76"/>
        <v xml:space="preserve">, </v>
      </c>
      <c r="L774">
        <f t="shared" si="78"/>
        <v>1</v>
      </c>
      <c r="M774">
        <f t="shared" si="79"/>
        <v>1</v>
      </c>
      <c r="N774" t="str">
        <f t="shared" si="80"/>
        <v xml:space="preserve"> month</v>
      </c>
      <c r="O774" s="40" t="str">
        <f t="shared" si="81"/>
        <v>14 years, 1 month</v>
      </c>
    </row>
    <row r="775" spans="8:15" x14ac:dyDescent="0.25">
      <c r="H775" s="38">
        <v>732</v>
      </c>
      <c r="I775">
        <f t="shared" si="77"/>
        <v>14</v>
      </c>
      <c r="J775" t="str">
        <f t="shared" si="75"/>
        <v xml:space="preserve"> years</v>
      </c>
      <c r="K775" t="str">
        <f t="shared" si="76"/>
        <v xml:space="preserve">, </v>
      </c>
      <c r="L775">
        <f t="shared" si="78"/>
        <v>1</v>
      </c>
      <c r="M775">
        <f t="shared" si="79"/>
        <v>1</v>
      </c>
      <c r="N775" t="str">
        <f t="shared" si="80"/>
        <v xml:space="preserve"> month</v>
      </c>
      <c r="O775" s="40" t="str">
        <f t="shared" si="81"/>
        <v>14 years, 1 month</v>
      </c>
    </row>
    <row r="776" spans="8:15" x14ac:dyDescent="0.25">
      <c r="H776" s="38">
        <v>733</v>
      </c>
      <c r="I776">
        <f t="shared" si="77"/>
        <v>14</v>
      </c>
      <c r="J776" t="str">
        <f t="shared" si="75"/>
        <v xml:space="preserve"> years</v>
      </c>
      <c r="K776" t="str">
        <f t="shared" si="76"/>
        <v xml:space="preserve">, </v>
      </c>
      <c r="L776">
        <f t="shared" si="78"/>
        <v>2</v>
      </c>
      <c r="M776">
        <f t="shared" si="79"/>
        <v>2</v>
      </c>
      <c r="N776" t="str">
        <f t="shared" si="80"/>
        <v xml:space="preserve"> months</v>
      </c>
      <c r="O776" s="40" t="str">
        <f t="shared" si="81"/>
        <v>14 years, 2 months</v>
      </c>
    </row>
    <row r="777" spans="8:15" x14ac:dyDescent="0.25">
      <c r="H777" s="38">
        <v>734</v>
      </c>
      <c r="I777">
        <f t="shared" si="77"/>
        <v>14</v>
      </c>
      <c r="J777" t="str">
        <f t="shared" si="75"/>
        <v xml:space="preserve"> years</v>
      </c>
      <c r="K777" t="str">
        <f t="shared" si="76"/>
        <v xml:space="preserve">, </v>
      </c>
      <c r="L777">
        <f t="shared" si="78"/>
        <v>2</v>
      </c>
      <c r="M777">
        <f t="shared" si="79"/>
        <v>2</v>
      </c>
      <c r="N777" t="str">
        <f t="shared" si="80"/>
        <v xml:space="preserve"> months</v>
      </c>
      <c r="O777" s="40" t="str">
        <f t="shared" si="81"/>
        <v>14 years, 2 months</v>
      </c>
    </row>
    <row r="778" spans="8:15" x14ac:dyDescent="0.25">
      <c r="H778" s="38">
        <v>735</v>
      </c>
      <c r="I778">
        <f t="shared" si="77"/>
        <v>14</v>
      </c>
      <c r="J778" t="str">
        <f t="shared" si="75"/>
        <v xml:space="preserve"> years</v>
      </c>
      <c r="K778" t="str">
        <f t="shared" si="76"/>
        <v xml:space="preserve">, </v>
      </c>
      <c r="L778">
        <f t="shared" si="78"/>
        <v>2</v>
      </c>
      <c r="M778">
        <f t="shared" si="79"/>
        <v>2</v>
      </c>
      <c r="N778" t="str">
        <f t="shared" si="80"/>
        <v xml:space="preserve"> months</v>
      </c>
      <c r="O778" s="40" t="str">
        <f t="shared" si="81"/>
        <v>14 years, 2 months</v>
      </c>
    </row>
    <row r="779" spans="8:15" x14ac:dyDescent="0.25">
      <c r="H779" s="38">
        <v>736</v>
      </c>
      <c r="I779">
        <f t="shared" si="77"/>
        <v>14</v>
      </c>
      <c r="J779" t="str">
        <f t="shared" si="75"/>
        <v xml:space="preserve"> years</v>
      </c>
      <c r="K779" t="str">
        <f t="shared" si="76"/>
        <v xml:space="preserve">, </v>
      </c>
      <c r="L779">
        <f t="shared" si="78"/>
        <v>2</v>
      </c>
      <c r="M779">
        <f t="shared" si="79"/>
        <v>2</v>
      </c>
      <c r="N779" t="str">
        <f t="shared" si="80"/>
        <v xml:space="preserve"> months</v>
      </c>
      <c r="O779" s="40" t="str">
        <f t="shared" si="81"/>
        <v>14 years, 2 months</v>
      </c>
    </row>
    <row r="780" spans="8:15" x14ac:dyDescent="0.25">
      <c r="H780" s="38">
        <v>737</v>
      </c>
      <c r="I780">
        <f t="shared" si="77"/>
        <v>14</v>
      </c>
      <c r="J780" t="str">
        <f t="shared" si="75"/>
        <v xml:space="preserve"> years</v>
      </c>
      <c r="K780" t="str">
        <f t="shared" si="76"/>
        <v xml:space="preserve">, </v>
      </c>
      <c r="L780">
        <f t="shared" si="78"/>
        <v>3</v>
      </c>
      <c r="M780">
        <f t="shared" si="79"/>
        <v>3</v>
      </c>
      <c r="N780" t="str">
        <f t="shared" si="80"/>
        <v xml:space="preserve"> months</v>
      </c>
      <c r="O780" s="40" t="str">
        <f t="shared" si="81"/>
        <v>14 years, 3 months</v>
      </c>
    </row>
    <row r="781" spans="8:15" x14ac:dyDescent="0.25">
      <c r="H781" s="38">
        <v>738</v>
      </c>
      <c r="I781">
        <f t="shared" si="77"/>
        <v>14</v>
      </c>
      <c r="J781" t="str">
        <f t="shared" si="75"/>
        <v xml:space="preserve"> years</v>
      </c>
      <c r="K781" t="str">
        <f t="shared" si="76"/>
        <v xml:space="preserve">, </v>
      </c>
      <c r="L781">
        <f t="shared" si="78"/>
        <v>3</v>
      </c>
      <c r="M781">
        <f t="shared" si="79"/>
        <v>3</v>
      </c>
      <c r="N781" t="str">
        <f t="shared" si="80"/>
        <v xml:space="preserve"> months</v>
      </c>
      <c r="O781" s="40" t="str">
        <f t="shared" si="81"/>
        <v>14 years, 3 months</v>
      </c>
    </row>
    <row r="782" spans="8:15" x14ac:dyDescent="0.25">
      <c r="H782" s="38">
        <v>739</v>
      </c>
      <c r="I782">
        <f t="shared" si="77"/>
        <v>14</v>
      </c>
      <c r="J782" t="str">
        <f t="shared" si="75"/>
        <v xml:space="preserve"> years</v>
      </c>
      <c r="K782" t="str">
        <f t="shared" si="76"/>
        <v xml:space="preserve">, </v>
      </c>
      <c r="L782">
        <f t="shared" si="78"/>
        <v>3</v>
      </c>
      <c r="M782">
        <f t="shared" si="79"/>
        <v>3</v>
      </c>
      <c r="N782" t="str">
        <f t="shared" si="80"/>
        <v xml:space="preserve"> months</v>
      </c>
      <c r="O782" s="40" t="str">
        <f t="shared" si="81"/>
        <v>14 years, 3 months</v>
      </c>
    </row>
    <row r="783" spans="8:15" x14ac:dyDescent="0.25">
      <c r="H783" s="38">
        <v>740</v>
      </c>
      <c r="I783">
        <f t="shared" si="77"/>
        <v>14</v>
      </c>
      <c r="J783" t="str">
        <f t="shared" si="75"/>
        <v xml:space="preserve"> years</v>
      </c>
      <c r="K783" t="str">
        <f t="shared" si="76"/>
        <v xml:space="preserve">, </v>
      </c>
      <c r="L783">
        <f t="shared" si="78"/>
        <v>3</v>
      </c>
      <c r="M783">
        <f t="shared" si="79"/>
        <v>3</v>
      </c>
      <c r="N783" t="str">
        <f t="shared" si="80"/>
        <v xml:space="preserve"> months</v>
      </c>
      <c r="O783" s="40" t="str">
        <f t="shared" si="81"/>
        <v>14 years, 3 months</v>
      </c>
    </row>
    <row r="784" spans="8:15" x14ac:dyDescent="0.25">
      <c r="H784" s="38">
        <v>741</v>
      </c>
      <c r="I784">
        <f t="shared" si="77"/>
        <v>14</v>
      </c>
      <c r="J784" t="str">
        <f t="shared" si="75"/>
        <v xml:space="preserve"> years</v>
      </c>
      <c r="K784" t="str">
        <f t="shared" si="76"/>
        <v xml:space="preserve">, </v>
      </c>
      <c r="L784">
        <f t="shared" si="78"/>
        <v>3</v>
      </c>
      <c r="M784">
        <f t="shared" si="79"/>
        <v>3</v>
      </c>
      <c r="N784" t="str">
        <f t="shared" si="80"/>
        <v xml:space="preserve"> months</v>
      </c>
      <c r="O784" s="40" t="str">
        <f t="shared" si="81"/>
        <v>14 years, 3 months</v>
      </c>
    </row>
    <row r="785" spans="8:15" x14ac:dyDescent="0.25">
      <c r="H785" s="38">
        <v>742</v>
      </c>
      <c r="I785">
        <f t="shared" si="77"/>
        <v>14</v>
      </c>
      <c r="J785" t="str">
        <f t="shared" si="75"/>
        <v xml:space="preserve"> years</v>
      </c>
      <c r="K785" t="str">
        <f t="shared" si="76"/>
        <v xml:space="preserve">, </v>
      </c>
      <c r="L785">
        <f t="shared" si="78"/>
        <v>4</v>
      </c>
      <c r="M785">
        <f t="shared" si="79"/>
        <v>4</v>
      </c>
      <c r="N785" t="str">
        <f t="shared" si="80"/>
        <v xml:space="preserve"> months</v>
      </c>
      <c r="O785" s="40" t="str">
        <f t="shared" si="81"/>
        <v>14 years, 4 months</v>
      </c>
    </row>
    <row r="786" spans="8:15" x14ac:dyDescent="0.25">
      <c r="H786" s="38">
        <v>743</v>
      </c>
      <c r="I786">
        <f t="shared" si="77"/>
        <v>14</v>
      </c>
      <c r="J786" t="str">
        <f t="shared" si="75"/>
        <v xml:space="preserve"> years</v>
      </c>
      <c r="K786" t="str">
        <f t="shared" si="76"/>
        <v xml:space="preserve">, </v>
      </c>
      <c r="L786">
        <f t="shared" si="78"/>
        <v>4</v>
      </c>
      <c r="M786">
        <f t="shared" si="79"/>
        <v>4</v>
      </c>
      <c r="N786" t="str">
        <f t="shared" si="80"/>
        <v xml:space="preserve"> months</v>
      </c>
      <c r="O786" s="40" t="str">
        <f t="shared" si="81"/>
        <v>14 years, 4 months</v>
      </c>
    </row>
    <row r="787" spans="8:15" x14ac:dyDescent="0.25">
      <c r="H787" s="38">
        <v>744</v>
      </c>
      <c r="I787">
        <f t="shared" si="77"/>
        <v>14</v>
      </c>
      <c r="J787" t="str">
        <f t="shared" si="75"/>
        <v xml:space="preserve"> years</v>
      </c>
      <c r="K787" t="str">
        <f t="shared" si="76"/>
        <v xml:space="preserve">, </v>
      </c>
      <c r="L787">
        <f t="shared" si="78"/>
        <v>4</v>
      </c>
      <c r="M787">
        <f t="shared" si="79"/>
        <v>4</v>
      </c>
      <c r="N787" t="str">
        <f t="shared" si="80"/>
        <v xml:space="preserve"> months</v>
      </c>
      <c r="O787" s="40" t="str">
        <f t="shared" si="81"/>
        <v>14 years, 4 months</v>
      </c>
    </row>
    <row r="788" spans="8:15" x14ac:dyDescent="0.25">
      <c r="H788" s="38">
        <v>745</v>
      </c>
      <c r="I788">
        <f t="shared" si="77"/>
        <v>14</v>
      </c>
      <c r="J788" t="str">
        <f t="shared" si="75"/>
        <v xml:space="preserve"> years</v>
      </c>
      <c r="K788" t="str">
        <f t="shared" si="76"/>
        <v xml:space="preserve">, </v>
      </c>
      <c r="L788">
        <f t="shared" si="78"/>
        <v>4</v>
      </c>
      <c r="M788">
        <f t="shared" si="79"/>
        <v>4</v>
      </c>
      <c r="N788" t="str">
        <f t="shared" si="80"/>
        <v xml:space="preserve"> months</v>
      </c>
      <c r="O788" s="40" t="str">
        <f t="shared" si="81"/>
        <v>14 years, 4 months</v>
      </c>
    </row>
    <row r="789" spans="8:15" x14ac:dyDescent="0.25">
      <c r="H789" s="38">
        <v>746</v>
      </c>
      <c r="I789">
        <f t="shared" si="77"/>
        <v>14</v>
      </c>
      <c r="J789" t="str">
        <f t="shared" si="75"/>
        <v xml:space="preserve"> years</v>
      </c>
      <c r="K789" t="str">
        <f t="shared" si="76"/>
        <v xml:space="preserve">, </v>
      </c>
      <c r="L789">
        <f t="shared" si="78"/>
        <v>5</v>
      </c>
      <c r="M789">
        <f t="shared" si="79"/>
        <v>5</v>
      </c>
      <c r="N789" t="str">
        <f t="shared" si="80"/>
        <v xml:space="preserve"> months</v>
      </c>
      <c r="O789" s="40" t="str">
        <f t="shared" si="81"/>
        <v>14 years, 5 months</v>
      </c>
    </row>
    <row r="790" spans="8:15" x14ac:dyDescent="0.25">
      <c r="H790" s="38">
        <v>747</v>
      </c>
      <c r="I790">
        <f t="shared" si="77"/>
        <v>14</v>
      </c>
      <c r="J790" t="str">
        <f t="shared" si="75"/>
        <v xml:space="preserve"> years</v>
      </c>
      <c r="K790" t="str">
        <f t="shared" si="76"/>
        <v xml:space="preserve">, </v>
      </c>
      <c r="L790">
        <f t="shared" si="78"/>
        <v>5</v>
      </c>
      <c r="M790">
        <f t="shared" si="79"/>
        <v>5</v>
      </c>
      <c r="N790" t="str">
        <f t="shared" si="80"/>
        <v xml:space="preserve"> months</v>
      </c>
      <c r="O790" s="40" t="str">
        <f t="shared" si="81"/>
        <v>14 years, 5 months</v>
      </c>
    </row>
    <row r="791" spans="8:15" x14ac:dyDescent="0.25">
      <c r="H791" s="38">
        <v>748</v>
      </c>
      <c r="I791">
        <f t="shared" si="77"/>
        <v>14</v>
      </c>
      <c r="J791" t="str">
        <f t="shared" si="75"/>
        <v xml:space="preserve"> years</v>
      </c>
      <c r="K791" t="str">
        <f t="shared" si="76"/>
        <v xml:space="preserve">, </v>
      </c>
      <c r="L791">
        <f t="shared" si="78"/>
        <v>5</v>
      </c>
      <c r="M791">
        <f t="shared" si="79"/>
        <v>5</v>
      </c>
      <c r="N791" t="str">
        <f t="shared" si="80"/>
        <v xml:space="preserve"> months</v>
      </c>
      <c r="O791" s="40" t="str">
        <f t="shared" si="81"/>
        <v>14 years, 5 months</v>
      </c>
    </row>
    <row r="792" spans="8:15" x14ac:dyDescent="0.25">
      <c r="H792" s="38">
        <v>749</v>
      </c>
      <c r="I792">
        <f t="shared" si="77"/>
        <v>14</v>
      </c>
      <c r="J792" t="str">
        <f t="shared" si="75"/>
        <v xml:space="preserve"> years</v>
      </c>
      <c r="K792" t="str">
        <f t="shared" si="76"/>
        <v xml:space="preserve">, </v>
      </c>
      <c r="L792">
        <f t="shared" si="78"/>
        <v>5</v>
      </c>
      <c r="M792">
        <f t="shared" si="79"/>
        <v>5</v>
      </c>
      <c r="N792" t="str">
        <f t="shared" si="80"/>
        <v xml:space="preserve"> months</v>
      </c>
      <c r="O792" s="40" t="str">
        <f t="shared" si="81"/>
        <v>14 years, 5 months</v>
      </c>
    </row>
    <row r="793" spans="8:15" x14ac:dyDescent="0.25">
      <c r="H793" s="38">
        <v>750</v>
      </c>
      <c r="I793">
        <f t="shared" si="77"/>
        <v>14</v>
      </c>
      <c r="J793" t="str">
        <f t="shared" si="75"/>
        <v xml:space="preserve"> years</v>
      </c>
      <c r="K793" t="str">
        <f t="shared" si="76"/>
        <v xml:space="preserve">, </v>
      </c>
      <c r="L793">
        <f t="shared" si="78"/>
        <v>6</v>
      </c>
      <c r="M793">
        <f t="shared" si="79"/>
        <v>6</v>
      </c>
      <c r="N793" t="str">
        <f t="shared" si="80"/>
        <v xml:space="preserve"> months</v>
      </c>
      <c r="O793" s="40" t="str">
        <f t="shared" si="81"/>
        <v>14 years, 6 months</v>
      </c>
    </row>
    <row r="794" spans="8:15" x14ac:dyDescent="0.25">
      <c r="H794" s="38">
        <v>751</v>
      </c>
      <c r="I794">
        <f t="shared" si="77"/>
        <v>14</v>
      </c>
      <c r="J794" t="str">
        <f t="shared" si="75"/>
        <v xml:space="preserve"> years</v>
      </c>
      <c r="K794" t="str">
        <f t="shared" si="76"/>
        <v xml:space="preserve">, </v>
      </c>
      <c r="L794">
        <f t="shared" si="78"/>
        <v>6</v>
      </c>
      <c r="M794">
        <f t="shared" si="79"/>
        <v>6</v>
      </c>
      <c r="N794" t="str">
        <f t="shared" si="80"/>
        <v xml:space="preserve"> months</v>
      </c>
      <c r="O794" s="40" t="str">
        <f t="shared" si="81"/>
        <v>14 years, 6 months</v>
      </c>
    </row>
    <row r="795" spans="8:15" x14ac:dyDescent="0.25">
      <c r="H795" s="38">
        <v>752</v>
      </c>
      <c r="I795">
        <f t="shared" si="77"/>
        <v>14</v>
      </c>
      <c r="J795" t="str">
        <f t="shared" si="75"/>
        <v xml:space="preserve"> years</v>
      </c>
      <c r="K795" t="str">
        <f t="shared" si="76"/>
        <v xml:space="preserve">, </v>
      </c>
      <c r="L795">
        <f t="shared" si="78"/>
        <v>6</v>
      </c>
      <c r="M795">
        <f t="shared" si="79"/>
        <v>6</v>
      </c>
      <c r="N795" t="str">
        <f t="shared" si="80"/>
        <v xml:space="preserve"> months</v>
      </c>
      <c r="O795" s="40" t="str">
        <f t="shared" si="81"/>
        <v>14 years, 6 months</v>
      </c>
    </row>
    <row r="796" spans="8:15" x14ac:dyDescent="0.25">
      <c r="H796" s="38">
        <v>753</v>
      </c>
      <c r="I796">
        <f t="shared" si="77"/>
        <v>14</v>
      </c>
      <c r="J796" t="str">
        <f t="shared" ref="J796:J859" si="82">IF(I796=1," year"," years")</f>
        <v xml:space="preserve"> years</v>
      </c>
      <c r="K796" t="str">
        <f t="shared" ref="K796:K859" si="83">IF(OR(L796=12,L796=0),"",", ")</f>
        <v xml:space="preserve">, </v>
      </c>
      <c r="L796">
        <f t="shared" si="78"/>
        <v>6</v>
      </c>
      <c r="M796">
        <f t="shared" si="79"/>
        <v>6</v>
      </c>
      <c r="N796" t="str">
        <f t="shared" si="80"/>
        <v xml:space="preserve"> months</v>
      </c>
      <c r="O796" s="40" t="str">
        <f t="shared" si="81"/>
        <v>14 years, 6 months</v>
      </c>
    </row>
    <row r="797" spans="8:15" x14ac:dyDescent="0.25">
      <c r="H797" s="38">
        <v>754</v>
      </c>
      <c r="I797">
        <f t="shared" si="77"/>
        <v>14</v>
      </c>
      <c r="J797" t="str">
        <f t="shared" si="82"/>
        <v xml:space="preserve"> years</v>
      </c>
      <c r="K797" t="str">
        <f t="shared" si="83"/>
        <v xml:space="preserve">, </v>
      </c>
      <c r="L797">
        <f t="shared" si="78"/>
        <v>6</v>
      </c>
      <c r="M797">
        <f t="shared" si="79"/>
        <v>6</v>
      </c>
      <c r="N797" t="str">
        <f t="shared" si="80"/>
        <v xml:space="preserve"> months</v>
      </c>
      <c r="O797" s="40" t="str">
        <f t="shared" si="81"/>
        <v>14 years, 6 months</v>
      </c>
    </row>
    <row r="798" spans="8:15" x14ac:dyDescent="0.25">
      <c r="H798" s="38">
        <v>755</v>
      </c>
      <c r="I798">
        <f t="shared" si="77"/>
        <v>14</v>
      </c>
      <c r="J798" t="str">
        <f t="shared" si="82"/>
        <v xml:space="preserve"> years</v>
      </c>
      <c r="K798" t="str">
        <f t="shared" si="83"/>
        <v xml:space="preserve">, </v>
      </c>
      <c r="L798">
        <f t="shared" si="78"/>
        <v>7</v>
      </c>
      <c r="M798">
        <f t="shared" si="79"/>
        <v>7</v>
      </c>
      <c r="N798" t="str">
        <f t="shared" si="80"/>
        <v xml:space="preserve"> months</v>
      </c>
      <c r="O798" s="40" t="str">
        <f t="shared" si="81"/>
        <v>14 years, 7 months</v>
      </c>
    </row>
    <row r="799" spans="8:15" x14ac:dyDescent="0.25">
      <c r="H799" s="38">
        <v>756</v>
      </c>
      <c r="I799">
        <f t="shared" si="77"/>
        <v>14</v>
      </c>
      <c r="J799" t="str">
        <f t="shared" si="82"/>
        <v xml:space="preserve"> years</v>
      </c>
      <c r="K799" t="str">
        <f t="shared" si="83"/>
        <v xml:space="preserve">, </v>
      </c>
      <c r="L799">
        <f t="shared" si="78"/>
        <v>7</v>
      </c>
      <c r="M799">
        <f t="shared" si="79"/>
        <v>7</v>
      </c>
      <c r="N799" t="str">
        <f t="shared" si="80"/>
        <v xml:space="preserve"> months</v>
      </c>
      <c r="O799" s="40" t="str">
        <f t="shared" si="81"/>
        <v>14 years, 7 months</v>
      </c>
    </row>
    <row r="800" spans="8:15" x14ac:dyDescent="0.25">
      <c r="H800" s="38">
        <v>757</v>
      </c>
      <c r="I800">
        <f t="shared" ref="I800:I863" si="84">IF(INT(H800/52)=0,"",INT(H800/52))+IF(L800=12,1,0)</f>
        <v>14</v>
      </c>
      <c r="J800" t="str">
        <f t="shared" si="82"/>
        <v xml:space="preserve"> years</v>
      </c>
      <c r="K800" t="str">
        <f t="shared" si="83"/>
        <v xml:space="preserve">, </v>
      </c>
      <c r="L800">
        <f t="shared" si="78"/>
        <v>7</v>
      </c>
      <c r="M800">
        <f t="shared" si="79"/>
        <v>7</v>
      </c>
      <c r="N800" t="str">
        <f t="shared" si="80"/>
        <v xml:space="preserve"> months</v>
      </c>
      <c r="O800" s="40" t="str">
        <f t="shared" si="81"/>
        <v>14 years, 7 months</v>
      </c>
    </row>
    <row r="801" spans="8:15" x14ac:dyDescent="0.25">
      <c r="H801" s="38">
        <v>758</v>
      </c>
      <c r="I801">
        <f t="shared" si="84"/>
        <v>14</v>
      </c>
      <c r="J801" t="str">
        <f t="shared" si="82"/>
        <v xml:space="preserve"> years</v>
      </c>
      <c r="K801" t="str">
        <f t="shared" si="83"/>
        <v xml:space="preserve">, </v>
      </c>
      <c r="L801">
        <f t="shared" si="78"/>
        <v>7</v>
      </c>
      <c r="M801">
        <f t="shared" si="79"/>
        <v>7</v>
      </c>
      <c r="N801" t="str">
        <f t="shared" si="80"/>
        <v xml:space="preserve"> months</v>
      </c>
      <c r="O801" s="40" t="str">
        <f t="shared" si="81"/>
        <v>14 years, 7 months</v>
      </c>
    </row>
    <row r="802" spans="8:15" x14ac:dyDescent="0.25">
      <c r="H802" s="38">
        <v>759</v>
      </c>
      <c r="I802">
        <f t="shared" si="84"/>
        <v>14</v>
      </c>
      <c r="J802" t="str">
        <f t="shared" si="82"/>
        <v xml:space="preserve"> years</v>
      </c>
      <c r="K802" t="str">
        <f t="shared" si="83"/>
        <v xml:space="preserve">, </v>
      </c>
      <c r="L802">
        <f t="shared" si="78"/>
        <v>8</v>
      </c>
      <c r="M802">
        <f t="shared" si="79"/>
        <v>8</v>
      </c>
      <c r="N802" t="str">
        <f t="shared" si="80"/>
        <v xml:space="preserve"> months</v>
      </c>
      <c r="O802" s="40" t="str">
        <f t="shared" si="81"/>
        <v>14 years, 8 months</v>
      </c>
    </row>
    <row r="803" spans="8:15" x14ac:dyDescent="0.25">
      <c r="H803" s="38">
        <v>760</v>
      </c>
      <c r="I803">
        <f t="shared" si="84"/>
        <v>14</v>
      </c>
      <c r="J803" t="str">
        <f t="shared" si="82"/>
        <v xml:space="preserve"> years</v>
      </c>
      <c r="K803" t="str">
        <f t="shared" si="83"/>
        <v xml:space="preserve">, </v>
      </c>
      <c r="L803">
        <f t="shared" si="78"/>
        <v>8</v>
      </c>
      <c r="M803">
        <f t="shared" si="79"/>
        <v>8</v>
      </c>
      <c r="N803" t="str">
        <f t="shared" si="80"/>
        <v xml:space="preserve"> months</v>
      </c>
      <c r="O803" s="40" t="str">
        <f t="shared" si="81"/>
        <v>14 years, 8 months</v>
      </c>
    </row>
    <row r="804" spans="8:15" x14ac:dyDescent="0.25">
      <c r="H804" s="38">
        <v>761</v>
      </c>
      <c r="I804">
        <f t="shared" si="84"/>
        <v>14</v>
      </c>
      <c r="J804" t="str">
        <f t="shared" si="82"/>
        <v xml:space="preserve"> years</v>
      </c>
      <c r="K804" t="str">
        <f t="shared" si="83"/>
        <v xml:space="preserve">, </v>
      </c>
      <c r="L804">
        <f t="shared" si="78"/>
        <v>8</v>
      </c>
      <c r="M804">
        <f t="shared" si="79"/>
        <v>8</v>
      </c>
      <c r="N804" t="str">
        <f t="shared" si="80"/>
        <v xml:space="preserve"> months</v>
      </c>
      <c r="O804" s="40" t="str">
        <f t="shared" si="81"/>
        <v>14 years, 8 months</v>
      </c>
    </row>
    <row r="805" spans="8:15" x14ac:dyDescent="0.25">
      <c r="H805" s="38">
        <v>762</v>
      </c>
      <c r="I805">
        <f t="shared" si="84"/>
        <v>14</v>
      </c>
      <c r="J805" t="str">
        <f t="shared" si="82"/>
        <v xml:space="preserve"> years</v>
      </c>
      <c r="K805" t="str">
        <f t="shared" si="83"/>
        <v xml:space="preserve">, </v>
      </c>
      <c r="L805">
        <f t="shared" si="78"/>
        <v>8</v>
      </c>
      <c r="M805">
        <f t="shared" si="79"/>
        <v>8</v>
      </c>
      <c r="N805" t="str">
        <f t="shared" si="80"/>
        <v xml:space="preserve"> months</v>
      </c>
      <c r="O805" s="40" t="str">
        <f t="shared" si="81"/>
        <v>14 years, 8 months</v>
      </c>
    </row>
    <row r="806" spans="8:15" x14ac:dyDescent="0.25">
      <c r="H806" s="38">
        <v>763</v>
      </c>
      <c r="I806">
        <f t="shared" si="84"/>
        <v>14</v>
      </c>
      <c r="J806" t="str">
        <f t="shared" si="82"/>
        <v xml:space="preserve"> years</v>
      </c>
      <c r="K806" t="str">
        <f t="shared" si="83"/>
        <v xml:space="preserve">, </v>
      </c>
      <c r="L806">
        <f t="shared" si="78"/>
        <v>9</v>
      </c>
      <c r="M806">
        <f t="shared" si="79"/>
        <v>9</v>
      </c>
      <c r="N806" t="str">
        <f t="shared" si="80"/>
        <v xml:space="preserve"> months</v>
      </c>
      <c r="O806" s="40" t="str">
        <f t="shared" si="81"/>
        <v>14 years, 9 months</v>
      </c>
    </row>
    <row r="807" spans="8:15" x14ac:dyDescent="0.25">
      <c r="H807" s="38">
        <v>764</v>
      </c>
      <c r="I807">
        <f t="shared" si="84"/>
        <v>14</v>
      </c>
      <c r="J807" t="str">
        <f t="shared" si="82"/>
        <v xml:space="preserve"> years</v>
      </c>
      <c r="K807" t="str">
        <f t="shared" si="83"/>
        <v xml:space="preserve">, </v>
      </c>
      <c r="L807">
        <f t="shared" si="78"/>
        <v>9</v>
      </c>
      <c r="M807">
        <f t="shared" si="79"/>
        <v>9</v>
      </c>
      <c r="N807" t="str">
        <f t="shared" si="80"/>
        <v xml:space="preserve"> months</v>
      </c>
      <c r="O807" s="40" t="str">
        <f t="shared" si="81"/>
        <v>14 years, 9 months</v>
      </c>
    </row>
    <row r="808" spans="8:15" x14ac:dyDescent="0.25">
      <c r="H808" s="38">
        <v>765</v>
      </c>
      <c r="I808">
        <f t="shared" si="84"/>
        <v>14</v>
      </c>
      <c r="J808" t="str">
        <f t="shared" si="82"/>
        <v xml:space="preserve"> years</v>
      </c>
      <c r="K808" t="str">
        <f t="shared" si="83"/>
        <v xml:space="preserve">, </v>
      </c>
      <c r="L808">
        <f t="shared" si="78"/>
        <v>9</v>
      </c>
      <c r="M808">
        <f t="shared" si="79"/>
        <v>9</v>
      </c>
      <c r="N808" t="str">
        <f t="shared" si="80"/>
        <v xml:space="preserve"> months</v>
      </c>
      <c r="O808" s="40" t="str">
        <f t="shared" si="81"/>
        <v>14 years, 9 months</v>
      </c>
    </row>
    <row r="809" spans="8:15" x14ac:dyDescent="0.25">
      <c r="H809" s="38">
        <v>766</v>
      </c>
      <c r="I809">
        <f t="shared" si="84"/>
        <v>14</v>
      </c>
      <c r="J809" t="str">
        <f t="shared" si="82"/>
        <v xml:space="preserve"> years</v>
      </c>
      <c r="K809" t="str">
        <f t="shared" si="83"/>
        <v xml:space="preserve">, </v>
      </c>
      <c r="L809">
        <f t="shared" si="78"/>
        <v>9</v>
      </c>
      <c r="M809">
        <f t="shared" si="79"/>
        <v>9</v>
      </c>
      <c r="N809" t="str">
        <f t="shared" si="80"/>
        <v xml:space="preserve"> months</v>
      </c>
      <c r="O809" s="40" t="str">
        <f t="shared" si="81"/>
        <v>14 years, 9 months</v>
      </c>
    </row>
    <row r="810" spans="8:15" x14ac:dyDescent="0.25">
      <c r="H810" s="38">
        <v>767</v>
      </c>
      <c r="I810">
        <f t="shared" si="84"/>
        <v>14</v>
      </c>
      <c r="J810" t="str">
        <f t="shared" si="82"/>
        <v xml:space="preserve"> years</v>
      </c>
      <c r="K810" t="str">
        <f t="shared" si="83"/>
        <v xml:space="preserve">, </v>
      </c>
      <c r="L810">
        <f t="shared" si="78"/>
        <v>9</v>
      </c>
      <c r="M810">
        <f t="shared" si="79"/>
        <v>9</v>
      </c>
      <c r="N810" t="str">
        <f t="shared" si="80"/>
        <v xml:space="preserve"> months</v>
      </c>
      <c r="O810" s="40" t="str">
        <f t="shared" si="81"/>
        <v>14 years, 9 months</v>
      </c>
    </row>
    <row r="811" spans="8:15" x14ac:dyDescent="0.25">
      <c r="H811" s="38">
        <v>768</v>
      </c>
      <c r="I811">
        <f t="shared" si="84"/>
        <v>14</v>
      </c>
      <c r="J811" t="str">
        <f t="shared" si="82"/>
        <v xml:space="preserve"> years</v>
      </c>
      <c r="K811" t="str">
        <f t="shared" si="83"/>
        <v xml:space="preserve">, </v>
      </c>
      <c r="L811">
        <f t="shared" si="78"/>
        <v>10</v>
      </c>
      <c r="M811">
        <f t="shared" si="79"/>
        <v>10</v>
      </c>
      <c r="N811" t="str">
        <f t="shared" si="80"/>
        <v xml:space="preserve"> months</v>
      </c>
      <c r="O811" s="40" t="str">
        <f t="shared" si="81"/>
        <v>14 years, 10 months</v>
      </c>
    </row>
    <row r="812" spans="8:15" x14ac:dyDescent="0.25">
      <c r="H812" s="38">
        <v>769</v>
      </c>
      <c r="I812">
        <f t="shared" si="84"/>
        <v>14</v>
      </c>
      <c r="J812" t="str">
        <f t="shared" si="82"/>
        <v xml:space="preserve"> years</v>
      </c>
      <c r="K812" t="str">
        <f t="shared" si="83"/>
        <v xml:space="preserve">, </v>
      </c>
      <c r="L812">
        <f t="shared" si="78"/>
        <v>10</v>
      </c>
      <c r="M812">
        <f t="shared" si="79"/>
        <v>10</v>
      </c>
      <c r="N812" t="str">
        <f t="shared" si="80"/>
        <v xml:space="preserve"> months</v>
      </c>
      <c r="O812" s="40" t="str">
        <f t="shared" si="81"/>
        <v>14 years, 10 months</v>
      </c>
    </row>
    <row r="813" spans="8:15" x14ac:dyDescent="0.25">
      <c r="H813" s="38">
        <v>770</v>
      </c>
      <c r="I813">
        <f t="shared" si="84"/>
        <v>14</v>
      </c>
      <c r="J813" t="str">
        <f t="shared" si="82"/>
        <v xml:space="preserve"> years</v>
      </c>
      <c r="K813" t="str">
        <f t="shared" si="83"/>
        <v xml:space="preserve">, </v>
      </c>
      <c r="L813">
        <f t="shared" ref="L813:L876" si="85">IF((H813/52*12-INT(H813/52*12))=0,(H813/52-INT(H813/52))*12,INT((H813/52-INT(H813/52))*12)+1)</f>
        <v>10</v>
      </c>
      <c r="M813">
        <f t="shared" ref="M813:M876" si="86">IF(OR(L813=0,L813=12),"",L813)</f>
        <v>10</v>
      </c>
      <c r="N813" t="str">
        <f t="shared" ref="N813:N876" si="87">IF(L813=1," month",IF(OR(L813=0,L813=12),""," months"))</f>
        <v xml:space="preserve"> months</v>
      </c>
      <c r="O813" s="40" t="str">
        <f t="shared" ref="O813:O876" si="88">CONCATENATE(I813&amp;J813&amp;K813&amp;M813&amp;N813)</f>
        <v>14 years, 10 months</v>
      </c>
    </row>
    <row r="814" spans="8:15" x14ac:dyDescent="0.25">
      <c r="H814" s="38">
        <v>771</v>
      </c>
      <c r="I814">
        <f t="shared" si="84"/>
        <v>14</v>
      </c>
      <c r="J814" t="str">
        <f t="shared" si="82"/>
        <v xml:space="preserve"> years</v>
      </c>
      <c r="K814" t="str">
        <f t="shared" si="83"/>
        <v xml:space="preserve">, </v>
      </c>
      <c r="L814">
        <f t="shared" si="85"/>
        <v>10</v>
      </c>
      <c r="M814">
        <f t="shared" si="86"/>
        <v>10</v>
      </c>
      <c r="N814" t="str">
        <f t="shared" si="87"/>
        <v xml:space="preserve"> months</v>
      </c>
      <c r="O814" s="40" t="str">
        <f t="shared" si="88"/>
        <v>14 years, 10 months</v>
      </c>
    </row>
    <row r="815" spans="8:15" x14ac:dyDescent="0.25">
      <c r="H815" s="38">
        <v>772</v>
      </c>
      <c r="I815">
        <f t="shared" si="84"/>
        <v>14</v>
      </c>
      <c r="J815" t="str">
        <f t="shared" si="82"/>
        <v xml:space="preserve"> years</v>
      </c>
      <c r="K815" t="str">
        <f t="shared" si="83"/>
        <v xml:space="preserve">, </v>
      </c>
      <c r="L815">
        <f t="shared" si="85"/>
        <v>11</v>
      </c>
      <c r="M815">
        <f t="shared" si="86"/>
        <v>11</v>
      </c>
      <c r="N815" t="str">
        <f t="shared" si="87"/>
        <v xml:space="preserve"> months</v>
      </c>
      <c r="O815" s="40" t="str">
        <f t="shared" si="88"/>
        <v>14 years, 11 months</v>
      </c>
    </row>
    <row r="816" spans="8:15" x14ac:dyDescent="0.25">
      <c r="H816" s="38">
        <v>773</v>
      </c>
      <c r="I816">
        <f t="shared" si="84"/>
        <v>14</v>
      </c>
      <c r="J816" t="str">
        <f t="shared" si="82"/>
        <v xml:space="preserve"> years</v>
      </c>
      <c r="K816" t="str">
        <f t="shared" si="83"/>
        <v xml:space="preserve">, </v>
      </c>
      <c r="L816">
        <f t="shared" si="85"/>
        <v>11</v>
      </c>
      <c r="M816">
        <f t="shared" si="86"/>
        <v>11</v>
      </c>
      <c r="N816" t="str">
        <f t="shared" si="87"/>
        <v xml:space="preserve"> months</v>
      </c>
      <c r="O816" s="40" t="str">
        <f t="shared" si="88"/>
        <v>14 years, 11 months</v>
      </c>
    </row>
    <row r="817" spans="8:15" x14ac:dyDescent="0.25">
      <c r="H817" s="38">
        <v>774</v>
      </c>
      <c r="I817">
        <f t="shared" si="84"/>
        <v>14</v>
      </c>
      <c r="J817" t="str">
        <f t="shared" si="82"/>
        <v xml:space="preserve"> years</v>
      </c>
      <c r="K817" t="str">
        <f t="shared" si="83"/>
        <v xml:space="preserve">, </v>
      </c>
      <c r="L817">
        <f t="shared" si="85"/>
        <v>11</v>
      </c>
      <c r="M817">
        <f t="shared" si="86"/>
        <v>11</v>
      </c>
      <c r="N817" t="str">
        <f t="shared" si="87"/>
        <v xml:space="preserve"> months</v>
      </c>
      <c r="O817" s="40" t="str">
        <f t="shared" si="88"/>
        <v>14 years, 11 months</v>
      </c>
    </row>
    <row r="818" spans="8:15" x14ac:dyDescent="0.25">
      <c r="H818" s="38">
        <v>775</v>
      </c>
      <c r="I818">
        <f t="shared" si="84"/>
        <v>14</v>
      </c>
      <c r="J818" t="str">
        <f t="shared" si="82"/>
        <v xml:space="preserve"> years</v>
      </c>
      <c r="K818" t="str">
        <f t="shared" si="83"/>
        <v xml:space="preserve">, </v>
      </c>
      <c r="L818">
        <f t="shared" si="85"/>
        <v>11</v>
      </c>
      <c r="M818">
        <f t="shared" si="86"/>
        <v>11</v>
      </c>
      <c r="N818" t="str">
        <f t="shared" si="87"/>
        <v xml:space="preserve"> months</v>
      </c>
      <c r="O818" s="40" t="str">
        <f t="shared" si="88"/>
        <v>14 years, 11 months</v>
      </c>
    </row>
    <row r="819" spans="8:15" x14ac:dyDescent="0.25">
      <c r="H819" s="38">
        <v>776</v>
      </c>
      <c r="I819">
        <f t="shared" si="84"/>
        <v>15</v>
      </c>
      <c r="J819" t="str">
        <f t="shared" si="82"/>
        <v xml:space="preserve"> years</v>
      </c>
      <c r="K819" t="str">
        <f t="shared" si="83"/>
        <v/>
      </c>
      <c r="L819">
        <f t="shared" si="85"/>
        <v>12</v>
      </c>
      <c r="M819" t="str">
        <f t="shared" si="86"/>
        <v/>
      </c>
      <c r="N819" t="str">
        <f t="shared" si="87"/>
        <v/>
      </c>
      <c r="O819" s="40" t="str">
        <f t="shared" si="88"/>
        <v>15 years</v>
      </c>
    </row>
    <row r="820" spans="8:15" x14ac:dyDescent="0.25">
      <c r="H820" s="38">
        <v>777</v>
      </c>
      <c r="I820">
        <f t="shared" si="84"/>
        <v>15</v>
      </c>
      <c r="J820" t="str">
        <f t="shared" si="82"/>
        <v xml:space="preserve"> years</v>
      </c>
      <c r="K820" t="str">
        <f t="shared" si="83"/>
        <v/>
      </c>
      <c r="L820">
        <f t="shared" si="85"/>
        <v>12</v>
      </c>
      <c r="M820" t="str">
        <f t="shared" si="86"/>
        <v/>
      </c>
      <c r="N820" t="str">
        <f t="shared" si="87"/>
        <v/>
      </c>
      <c r="O820" s="40" t="str">
        <f t="shared" si="88"/>
        <v>15 years</v>
      </c>
    </row>
    <row r="821" spans="8:15" x14ac:dyDescent="0.25">
      <c r="H821" s="38">
        <v>778</v>
      </c>
      <c r="I821">
        <f t="shared" si="84"/>
        <v>15</v>
      </c>
      <c r="J821" t="str">
        <f t="shared" si="82"/>
        <v xml:space="preserve"> years</v>
      </c>
      <c r="K821" t="str">
        <f t="shared" si="83"/>
        <v/>
      </c>
      <c r="L821">
        <f t="shared" si="85"/>
        <v>12</v>
      </c>
      <c r="M821" t="str">
        <f t="shared" si="86"/>
        <v/>
      </c>
      <c r="N821" t="str">
        <f t="shared" si="87"/>
        <v/>
      </c>
      <c r="O821" s="40" t="str">
        <f t="shared" si="88"/>
        <v>15 years</v>
      </c>
    </row>
    <row r="822" spans="8:15" x14ac:dyDescent="0.25">
      <c r="H822" s="38">
        <v>779</v>
      </c>
      <c r="I822">
        <f t="shared" si="84"/>
        <v>15</v>
      </c>
      <c r="J822" t="str">
        <f t="shared" si="82"/>
        <v xml:space="preserve"> years</v>
      </c>
      <c r="K822" t="str">
        <f t="shared" si="83"/>
        <v/>
      </c>
      <c r="L822">
        <f t="shared" si="85"/>
        <v>12</v>
      </c>
      <c r="M822" t="str">
        <f t="shared" si="86"/>
        <v/>
      </c>
      <c r="N822" t="str">
        <f t="shared" si="87"/>
        <v/>
      </c>
      <c r="O822" s="40" t="str">
        <f t="shared" si="88"/>
        <v>15 years</v>
      </c>
    </row>
    <row r="823" spans="8:15" x14ac:dyDescent="0.25">
      <c r="H823" s="38">
        <v>780</v>
      </c>
      <c r="I823">
        <f t="shared" si="84"/>
        <v>15</v>
      </c>
      <c r="J823" t="str">
        <f t="shared" si="82"/>
        <v xml:space="preserve"> years</v>
      </c>
      <c r="K823" t="str">
        <f t="shared" si="83"/>
        <v/>
      </c>
      <c r="L823">
        <f t="shared" si="85"/>
        <v>0</v>
      </c>
      <c r="M823" t="str">
        <f t="shared" si="86"/>
        <v/>
      </c>
      <c r="N823" t="str">
        <f t="shared" si="87"/>
        <v/>
      </c>
      <c r="O823" s="40" t="str">
        <f t="shared" si="88"/>
        <v>15 years</v>
      </c>
    </row>
    <row r="824" spans="8:15" x14ac:dyDescent="0.25">
      <c r="H824" s="38">
        <v>781</v>
      </c>
      <c r="I824">
        <f t="shared" si="84"/>
        <v>15</v>
      </c>
      <c r="J824" t="str">
        <f t="shared" si="82"/>
        <v xml:space="preserve"> years</v>
      </c>
      <c r="K824" t="str">
        <f t="shared" si="83"/>
        <v xml:space="preserve">, </v>
      </c>
      <c r="L824">
        <f t="shared" si="85"/>
        <v>1</v>
      </c>
      <c r="M824">
        <f t="shared" si="86"/>
        <v>1</v>
      </c>
      <c r="N824" t="str">
        <f t="shared" si="87"/>
        <v xml:space="preserve"> month</v>
      </c>
      <c r="O824" s="40" t="str">
        <f t="shared" si="88"/>
        <v>15 years, 1 month</v>
      </c>
    </row>
    <row r="825" spans="8:15" x14ac:dyDescent="0.25">
      <c r="H825" s="38">
        <v>782</v>
      </c>
      <c r="I825">
        <f t="shared" si="84"/>
        <v>15</v>
      </c>
      <c r="J825" t="str">
        <f t="shared" si="82"/>
        <v xml:space="preserve"> years</v>
      </c>
      <c r="K825" t="str">
        <f t="shared" si="83"/>
        <v xml:space="preserve">, </v>
      </c>
      <c r="L825">
        <f t="shared" si="85"/>
        <v>1</v>
      </c>
      <c r="M825">
        <f t="shared" si="86"/>
        <v>1</v>
      </c>
      <c r="N825" t="str">
        <f t="shared" si="87"/>
        <v xml:space="preserve"> month</v>
      </c>
      <c r="O825" s="40" t="str">
        <f t="shared" si="88"/>
        <v>15 years, 1 month</v>
      </c>
    </row>
    <row r="826" spans="8:15" x14ac:dyDescent="0.25">
      <c r="H826" s="38">
        <v>783</v>
      </c>
      <c r="I826">
        <f t="shared" si="84"/>
        <v>15</v>
      </c>
      <c r="J826" t="str">
        <f t="shared" si="82"/>
        <v xml:space="preserve"> years</v>
      </c>
      <c r="K826" t="str">
        <f t="shared" si="83"/>
        <v xml:space="preserve">, </v>
      </c>
      <c r="L826">
        <f t="shared" si="85"/>
        <v>1</v>
      </c>
      <c r="M826">
        <f t="shared" si="86"/>
        <v>1</v>
      </c>
      <c r="N826" t="str">
        <f t="shared" si="87"/>
        <v xml:space="preserve"> month</v>
      </c>
      <c r="O826" s="40" t="str">
        <f t="shared" si="88"/>
        <v>15 years, 1 month</v>
      </c>
    </row>
    <row r="827" spans="8:15" x14ac:dyDescent="0.25">
      <c r="H827" s="38">
        <v>784</v>
      </c>
      <c r="I827">
        <f t="shared" si="84"/>
        <v>15</v>
      </c>
      <c r="J827" t="str">
        <f t="shared" si="82"/>
        <v xml:space="preserve"> years</v>
      </c>
      <c r="K827" t="str">
        <f t="shared" si="83"/>
        <v xml:space="preserve">, </v>
      </c>
      <c r="L827">
        <f t="shared" si="85"/>
        <v>1</v>
      </c>
      <c r="M827">
        <f t="shared" si="86"/>
        <v>1</v>
      </c>
      <c r="N827" t="str">
        <f t="shared" si="87"/>
        <v xml:space="preserve"> month</v>
      </c>
      <c r="O827" s="40" t="str">
        <f t="shared" si="88"/>
        <v>15 years, 1 month</v>
      </c>
    </row>
    <row r="828" spans="8:15" x14ac:dyDescent="0.25">
      <c r="H828" s="38">
        <v>785</v>
      </c>
      <c r="I828">
        <f t="shared" si="84"/>
        <v>15</v>
      </c>
      <c r="J828" t="str">
        <f t="shared" si="82"/>
        <v xml:space="preserve"> years</v>
      </c>
      <c r="K828" t="str">
        <f t="shared" si="83"/>
        <v xml:space="preserve">, </v>
      </c>
      <c r="L828">
        <f t="shared" si="85"/>
        <v>2</v>
      </c>
      <c r="M828">
        <f t="shared" si="86"/>
        <v>2</v>
      </c>
      <c r="N828" t="str">
        <f t="shared" si="87"/>
        <v xml:space="preserve"> months</v>
      </c>
      <c r="O828" s="40" t="str">
        <f t="shared" si="88"/>
        <v>15 years, 2 months</v>
      </c>
    </row>
    <row r="829" spans="8:15" x14ac:dyDescent="0.25">
      <c r="H829" s="38">
        <v>786</v>
      </c>
      <c r="I829">
        <f t="shared" si="84"/>
        <v>15</v>
      </c>
      <c r="J829" t="str">
        <f t="shared" si="82"/>
        <v xml:space="preserve"> years</v>
      </c>
      <c r="K829" t="str">
        <f t="shared" si="83"/>
        <v xml:space="preserve">, </v>
      </c>
      <c r="L829">
        <f t="shared" si="85"/>
        <v>2</v>
      </c>
      <c r="M829">
        <f t="shared" si="86"/>
        <v>2</v>
      </c>
      <c r="N829" t="str">
        <f t="shared" si="87"/>
        <v xml:space="preserve"> months</v>
      </c>
      <c r="O829" s="40" t="str">
        <f t="shared" si="88"/>
        <v>15 years, 2 months</v>
      </c>
    </row>
    <row r="830" spans="8:15" x14ac:dyDescent="0.25">
      <c r="H830" s="38">
        <v>787</v>
      </c>
      <c r="I830">
        <f t="shared" si="84"/>
        <v>15</v>
      </c>
      <c r="J830" t="str">
        <f t="shared" si="82"/>
        <v xml:space="preserve"> years</v>
      </c>
      <c r="K830" t="str">
        <f t="shared" si="83"/>
        <v xml:space="preserve">, </v>
      </c>
      <c r="L830">
        <f t="shared" si="85"/>
        <v>2</v>
      </c>
      <c r="M830">
        <f t="shared" si="86"/>
        <v>2</v>
      </c>
      <c r="N830" t="str">
        <f t="shared" si="87"/>
        <v xml:space="preserve"> months</v>
      </c>
      <c r="O830" s="40" t="str">
        <f t="shared" si="88"/>
        <v>15 years, 2 months</v>
      </c>
    </row>
    <row r="831" spans="8:15" x14ac:dyDescent="0.25">
      <c r="H831" s="38">
        <v>788</v>
      </c>
      <c r="I831">
        <f t="shared" si="84"/>
        <v>15</v>
      </c>
      <c r="J831" t="str">
        <f t="shared" si="82"/>
        <v xml:space="preserve"> years</v>
      </c>
      <c r="K831" t="str">
        <f t="shared" si="83"/>
        <v xml:space="preserve">, </v>
      </c>
      <c r="L831">
        <f t="shared" si="85"/>
        <v>2</v>
      </c>
      <c r="M831">
        <f t="shared" si="86"/>
        <v>2</v>
      </c>
      <c r="N831" t="str">
        <f t="shared" si="87"/>
        <v xml:space="preserve"> months</v>
      </c>
      <c r="O831" s="40" t="str">
        <f t="shared" si="88"/>
        <v>15 years, 2 months</v>
      </c>
    </row>
    <row r="832" spans="8:15" x14ac:dyDescent="0.25">
      <c r="H832" s="38">
        <v>789</v>
      </c>
      <c r="I832">
        <f t="shared" si="84"/>
        <v>15</v>
      </c>
      <c r="J832" t="str">
        <f t="shared" si="82"/>
        <v xml:space="preserve"> years</v>
      </c>
      <c r="K832" t="str">
        <f t="shared" si="83"/>
        <v xml:space="preserve">, </v>
      </c>
      <c r="L832">
        <f t="shared" si="85"/>
        <v>3</v>
      </c>
      <c r="M832">
        <f t="shared" si="86"/>
        <v>3</v>
      </c>
      <c r="N832" t="str">
        <f t="shared" si="87"/>
        <v xml:space="preserve"> months</v>
      </c>
      <c r="O832" s="40" t="str">
        <f t="shared" si="88"/>
        <v>15 years, 3 months</v>
      </c>
    </row>
    <row r="833" spans="8:15" x14ac:dyDescent="0.25">
      <c r="H833" s="38">
        <v>790</v>
      </c>
      <c r="I833">
        <f t="shared" si="84"/>
        <v>15</v>
      </c>
      <c r="J833" t="str">
        <f t="shared" si="82"/>
        <v xml:space="preserve"> years</v>
      </c>
      <c r="K833" t="str">
        <f t="shared" si="83"/>
        <v xml:space="preserve">, </v>
      </c>
      <c r="L833">
        <f t="shared" si="85"/>
        <v>3</v>
      </c>
      <c r="M833">
        <f t="shared" si="86"/>
        <v>3</v>
      </c>
      <c r="N833" t="str">
        <f t="shared" si="87"/>
        <v xml:space="preserve"> months</v>
      </c>
      <c r="O833" s="40" t="str">
        <f t="shared" si="88"/>
        <v>15 years, 3 months</v>
      </c>
    </row>
    <row r="834" spans="8:15" x14ac:dyDescent="0.25">
      <c r="H834" s="38">
        <v>791</v>
      </c>
      <c r="I834">
        <f t="shared" si="84"/>
        <v>15</v>
      </c>
      <c r="J834" t="str">
        <f t="shared" si="82"/>
        <v xml:space="preserve"> years</v>
      </c>
      <c r="K834" t="str">
        <f t="shared" si="83"/>
        <v xml:space="preserve">, </v>
      </c>
      <c r="L834">
        <f t="shared" si="85"/>
        <v>3</v>
      </c>
      <c r="M834">
        <f t="shared" si="86"/>
        <v>3</v>
      </c>
      <c r="N834" t="str">
        <f t="shared" si="87"/>
        <v xml:space="preserve"> months</v>
      </c>
      <c r="O834" s="40" t="str">
        <f t="shared" si="88"/>
        <v>15 years, 3 months</v>
      </c>
    </row>
    <row r="835" spans="8:15" x14ac:dyDescent="0.25">
      <c r="H835" s="38">
        <v>792</v>
      </c>
      <c r="I835">
        <f t="shared" si="84"/>
        <v>15</v>
      </c>
      <c r="J835" t="str">
        <f t="shared" si="82"/>
        <v xml:space="preserve"> years</v>
      </c>
      <c r="K835" t="str">
        <f t="shared" si="83"/>
        <v xml:space="preserve">, </v>
      </c>
      <c r="L835">
        <f t="shared" si="85"/>
        <v>3</v>
      </c>
      <c r="M835">
        <f t="shared" si="86"/>
        <v>3</v>
      </c>
      <c r="N835" t="str">
        <f t="shared" si="87"/>
        <v xml:space="preserve"> months</v>
      </c>
      <c r="O835" s="40" t="str">
        <f t="shared" si="88"/>
        <v>15 years, 3 months</v>
      </c>
    </row>
    <row r="836" spans="8:15" x14ac:dyDescent="0.25">
      <c r="H836" s="38">
        <v>793</v>
      </c>
      <c r="I836">
        <f t="shared" si="84"/>
        <v>15</v>
      </c>
      <c r="J836" t="str">
        <f t="shared" si="82"/>
        <v xml:space="preserve"> years</v>
      </c>
      <c r="K836" t="str">
        <f t="shared" si="83"/>
        <v xml:space="preserve">, </v>
      </c>
      <c r="L836">
        <f t="shared" si="85"/>
        <v>3</v>
      </c>
      <c r="M836">
        <f t="shared" si="86"/>
        <v>3</v>
      </c>
      <c r="N836" t="str">
        <f t="shared" si="87"/>
        <v xml:space="preserve"> months</v>
      </c>
      <c r="O836" s="40" t="str">
        <f t="shared" si="88"/>
        <v>15 years, 3 months</v>
      </c>
    </row>
    <row r="837" spans="8:15" x14ac:dyDescent="0.25">
      <c r="H837" s="38">
        <v>794</v>
      </c>
      <c r="I837">
        <f t="shared" si="84"/>
        <v>15</v>
      </c>
      <c r="J837" t="str">
        <f t="shared" si="82"/>
        <v xml:space="preserve"> years</v>
      </c>
      <c r="K837" t="str">
        <f t="shared" si="83"/>
        <v xml:space="preserve">, </v>
      </c>
      <c r="L837">
        <f t="shared" si="85"/>
        <v>4</v>
      </c>
      <c r="M837">
        <f t="shared" si="86"/>
        <v>4</v>
      </c>
      <c r="N837" t="str">
        <f t="shared" si="87"/>
        <v xml:space="preserve"> months</v>
      </c>
      <c r="O837" s="40" t="str">
        <f t="shared" si="88"/>
        <v>15 years, 4 months</v>
      </c>
    </row>
    <row r="838" spans="8:15" x14ac:dyDescent="0.25">
      <c r="H838" s="38">
        <v>795</v>
      </c>
      <c r="I838">
        <f t="shared" si="84"/>
        <v>15</v>
      </c>
      <c r="J838" t="str">
        <f t="shared" si="82"/>
        <v xml:space="preserve"> years</v>
      </c>
      <c r="K838" t="str">
        <f t="shared" si="83"/>
        <v xml:space="preserve">, </v>
      </c>
      <c r="L838">
        <f t="shared" si="85"/>
        <v>4</v>
      </c>
      <c r="M838">
        <f t="shared" si="86"/>
        <v>4</v>
      </c>
      <c r="N838" t="str">
        <f t="shared" si="87"/>
        <v xml:space="preserve"> months</v>
      </c>
      <c r="O838" s="40" t="str">
        <f t="shared" si="88"/>
        <v>15 years, 4 months</v>
      </c>
    </row>
    <row r="839" spans="8:15" x14ac:dyDescent="0.25">
      <c r="H839" s="38">
        <v>796</v>
      </c>
      <c r="I839">
        <f t="shared" si="84"/>
        <v>15</v>
      </c>
      <c r="J839" t="str">
        <f t="shared" si="82"/>
        <v xml:space="preserve"> years</v>
      </c>
      <c r="K839" t="str">
        <f t="shared" si="83"/>
        <v xml:space="preserve">, </v>
      </c>
      <c r="L839">
        <f t="shared" si="85"/>
        <v>4</v>
      </c>
      <c r="M839">
        <f t="shared" si="86"/>
        <v>4</v>
      </c>
      <c r="N839" t="str">
        <f t="shared" si="87"/>
        <v xml:space="preserve"> months</v>
      </c>
      <c r="O839" s="40" t="str">
        <f t="shared" si="88"/>
        <v>15 years, 4 months</v>
      </c>
    </row>
    <row r="840" spans="8:15" x14ac:dyDescent="0.25">
      <c r="H840" s="38">
        <v>797</v>
      </c>
      <c r="I840">
        <f t="shared" si="84"/>
        <v>15</v>
      </c>
      <c r="J840" t="str">
        <f t="shared" si="82"/>
        <v xml:space="preserve"> years</v>
      </c>
      <c r="K840" t="str">
        <f t="shared" si="83"/>
        <v xml:space="preserve">, </v>
      </c>
      <c r="L840">
        <f t="shared" si="85"/>
        <v>4</v>
      </c>
      <c r="M840">
        <f t="shared" si="86"/>
        <v>4</v>
      </c>
      <c r="N840" t="str">
        <f t="shared" si="87"/>
        <v xml:space="preserve"> months</v>
      </c>
      <c r="O840" s="40" t="str">
        <f t="shared" si="88"/>
        <v>15 years, 4 months</v>
      </c>
    </row>
    <row r="841" spans="8:15" x14ac:dyDescent="0.25">
      <c r="H841" s="38">
        <v>798</v>
      </c>
      <c r="I841">
        <f t="shared" si="84"/>
        <v>15</v>
      </c>
      <c r="J841" t="str">
        <f t="shared" si="82"/>
        <v xml:space="preserve"> years</v>
      </c>
      <c r="K841" t="str">
        <f t="shared" si="83"/>
        <v xml:space="preserve">, </v>
      </c>
      <c r="L841">
        <f t="shared" si="85"/>
        <v>5</v>
      </c>
      <c r="M841">
        <f t="shared" si="86"/>
        <v>5</v>
      </c>
      <c r="N841" t="str">
        <f t="shared" si="87"/>
        <v xml:space="preserve"> months</v>
      </c>
      <c r="O841" s="40" t="str">
        <f t="shared" si="88"/>
        <v>15 years, 5 months</v>
      </c>
    </row>
    <row r="842" spans="8:15" x14ac:dyDescent="0.25">
      <c r="H842" s="38">
        <v>799</v>
      </c>
      <c r="I842">
        <f t="shared" si="84"/>
        <v>15</v>
      </c>
      <c r="J842" t="str">
        <f t="shared" si="82"/>
        <v xml:space="preserve"> years</v>
      </c>
      <c r="K842" t="str">
        <f t="shared" si="83"/>
        <v xml:space="preserve">, </v>
      </c>
      <c r="L842">
        <f t="shared" si="85"/>
        <v>5</v>
      </c>
      <c r="M842">
        <f t="shared" si="86"/>
        <v>5</v>
      </c>
      <c r="N842" t="str">
        <f t="shared" si="87"/>
        <v xml:space="preserve"> months</v>
      </c>
      <c r="O842" s="40" t="str">
        <f t="shared" si="88"/>
        <v>15 years, 5 months</v>
      </c>
    </row>
    <row r="843" spans="8:15" x14ac:dyDescent="0.25">
      <c r="H843" s="38">
        <v>800</v>
      </c>
      <c r="I843">
        <f t="shared" si="84"/>
        <v>15</v>
      </c>
      <c r="J843" t="str">
        <f t="shared" si="82"/>
        <v xml:space="preserve"> years</v>
      </c>
      <c r="K843" t="str">
        <f t="shared" si="83"/>
        <v xml:space="preserve">, </v>
      </c>
      <c r="L843">
        <f t="shared" si="85"/>
        <v>5</v>
      </c>
      <c r="M843">
        <f t="shared" si="86"/>
        <v>5</v>
      </c>
      <c r="N843" t="str">
        <f t="shared" si="87"/>
        <v xml:space="preserve"> months</v>
      </c>
      <c r="O843" s="40" t="str">
        <f t="shared" si="88"/>
        <v>15 years, 5 months</v>
      </c>
    </row>
    <row r="844" spans="8:15" x14ac:dyDescent="0.25">
      <c r="H844" s="38">
        <v>801</v>
      </c>
      <c r="I844">
        <f t="shared" si="84"/>
        <v>15</v>
      </c>
      <c r="J844" t="str">
        <f t="shared" si="82"/>
        <v xml:space="preserve"> years</v>
      </c>
      <c r="K844" t="str">
        <f t="shared" si="83"/>
        <v xml:space="preserve">, </v>
      </c>
      <c r="L844">
        <f t="shared" si="85"/>
        <v>5</v>
      </c>
      <c r="M844">
        <f t="shared" si="86"/>
        <v>5</v>
      </c>
      <c r="N844" t="str">
        <f t="shared" si="87"/>
        <v xml:space="preserve"> months</v>
      </c>
      <c r="O844" s="40" t="str">
        <f t="shared" si="88"/>
        <v>15 years, 5 months</v>
      </c>
    </row>
    <row r="845" spans="8:15" x14ac:dyDescent="0.25">
      <c r="H845" s="38">
        <v>802</v>
      </c>
      <c r="I845">
        <f t="shared" si="84"/>
        <v>15</v>
      </c>
      <c r="J845" t="str">
        <f t="shared" si="82"/>
        <v xml:space="preserve"> years</v>
      </c>
      <c r="K845" t="str">
        <f t="shared" si="83"/>
        <v xml:space="preserve">, </v>
      </c>
      <c r="L845">
        <f t="shared" si="85"/>
        <v>6</v>
      </c>
      <c r="M845">
        <f t="shared" si="86"/>
        <v>6</v>
      </c>
      <c r="N845" t="str">
        <f t="shared" si="87"/>
        <v xml:space="preserve"> months</v>
      </c>
      <c r="O845" s="40" t="str">
        <f t="shared" si="88"/>
        <v>15 years, 6 months</v>
      </c>
    </row>
    <row r="846" spans="8:15" x14ac:dyDescent="0.25">
      <c r="H846" s="38">
        <v>803</v>
      </c>
      <c r="I846">
        <f t="shared" si="84"/>
        <v>15</v>
      </c>
      <c r="J846" t="str">
        <f t="shared" si="82"/>
        <v xml:space="preserve"> years</v>
      </c>
      <c r="K846" t="str">
        <f t="shared" si="83"/>
        <v xml:space="preserve">, </v>
      </c>
      <c r="L846">
        <f t="shared" si="85"/>
        <v>6</v>
      </c>
      <c r="M846">
        <f t="shared" si="86"/>
        <v>6</v>
      </c>
      <c r="N846" t="str">
        <f t="shared" si="87"/>
        <v xml:space="preserve"> months</v>
      </c>
      <c r="O846" s="40" t="str">
        <f t="shared" si="88"/>
        <v>15 years, 6 months</v>
      </c>
    </row>
    <row r="847" spans="8:15" x14ac:dyDescent="0.25">
      <c r="H847" s="38">
        <v>804</v>
      </c>
      <c r="I847">
        <f t="shared" si="84"/>
        <v>15</v>
      </c>
      <c r="J847" t="str">
        <f t="shared" si="82"/>
        <v xml:space="preserve"> years</v>
      </c>
      <c r="K847" t="str">
        <f t="shared" si="83"/>
        <v xml:space="preserve">, </v>
      </c>
      <c r="L847">
        <f t="shared" si="85"/>
        <v>6</v>
      </c>
      <c r="M847">
        <f t="shared" si="86"/>
        <v>6</v>
      </c>
      <c r="N847" t="str">
        <f t="shared" si="87"/>
        <v xml:space="preserve"> months</v>
      </c>
      <c r="O847" s="40" t="str">
        <f t="shared" si="88"/>
        <v>15 years, 6 months</v>
      </c>
    </row>
    <row r="848" spans="8:15" x14ac:dyDescent="0.25">
      <c r="H848" s="38">
        <v>805</v>
      </c>
      <c r="I848">
        <f t="shared" si="84"/>
        <v>15</v>
      </c>
      <c r="J848" t="str">
        <f t="shared" si="82"/>
        <v xml:space="preserve"> years</v>
      </c>
      <c r="K848" t="str">
        <f t="shared" si="83"/>
        <v xml:space="preserve">, </v>
      </c>
      <c r="L848">
        <f t="shared" si="85"/>
        <v>6</v>
      </c>
      <c r="M848">
        <f t="shared" si="86"/>
        <v>6</v>
      </c>
      <c r="N848" t="str">
        <f t="shared" si="87"/>
        <v xml:space="preserve"> months</v>
      </c>
      <c r="O848" s="40" t="str">
        <f t="shared" si="88"/>
        <v>15 years, 6 months</v>
      </c>
    </row>
    <row r="849" spans="8:15" x14ac:dyDescent="0.25">
      <c r="H849" s="38">
        <v>806</v>
      </c>
      <c r="I849">
        <f t="shared" si="84"/>
        <v>15</v>
      </c>
      <c r="J849" t="str">
        <f t="shared" si="82"/>
        <v xml:space="preserve"> years</v>
      </c>
      <c r="K849" t="str">
        <f t="shared" si="83"/>
        <v xml:space="preserve">, </v>
      </c>
      <c r="L849">
        <f t="shared" si="85"/>
        <v>6</v>
      </c>
      <c r="M849">
        <f t="shared" si="86"/>
        <v>6</v>
      </c>
      <c r="N849" t="str">
        <f t="shared" si="87"/>
        <v xml:space="preserve"> months</v>
      </c>
      <c r="O849" s="40" t="str">
        <f t="shared" si="88"/>
        <v>15 years, 6 months</v>
      </c>
    </row>
    <row r="850" spans="8:15" x14ac:dyDescent="0.25">
      <c r="H850" s="38">
        <v>807</v>
      </c>
      <c r="I850">
        <f t="shared" si="84"/>
        <v>15</v>
      </c>
      <c r="J850" t="str">
        <f t="shared" si="82"/>
        <v xml:space="preserve"> years</v>
      </c>
      <c r="K850" t="str">
        <f t="shared" si="83"/>
        <v xml:space="preserve">, </v>
      </c>
      <c r="L850">
        <f t="shared" si="85"/>
        <v>7</v>
      </c>
      <c r="M850">
        <f t="shared" si="86"/>
        <v>7</v>
      </c>
      <c r="N850" t="str">
        <f t="shared" si="87"/>
        <v xml:space="preserve"> months</v>
      </c>
      <c r="O850" s="40" t="str">
        <f t="shared" si="88"/>
        <v>15 years, 7 months</v>
      </c>
    </row>
    <row r="851" spans="8:15" x14ac:dyDescent="0.25">
      <c r="H851" s="38">
        <v>808</v>
      </c>
      <c r="I851">
        <f t="shared" si="84"/>
        <v>15</v>
      </c>
      <c r="J851" t="str">
        <f t="shared" si="82"/>
        <v xml:space="preserve"> years</v>
      </c>
      <c r="K851" t="str">
        <f t="shared" si="83"/>
        <v xml:space="preserve">, </v>
      </c>
      <c r="L851">
        <f t="shared" si="85"/>
        <v>7</v>
      </c>
      <c r="M851">
        <f t="shared" si="86"/>
        <v>7</v>
      </c>
      <c r="N851" t="str">
        <f t="shared" si="87"/>
        <v xml:space="preserve"> months</v>
      </c>
      <c r="O851" s="40" t="str">
        <f t="shared" si="88"/>
        <v>15 years, 7 months</v>
      </c>
    </row>
    <row r="852" spans="8:15" x14ac:dyDescent="0.25">
      <c r="H852" s="38">
        <v>809</v>
      </c>
      <c r="I852">
        <f t="shared" si="84"/>
        <v>15</v>
      </c>
      <c r="J852" t="str">
        <f t="shared" si="82"/>
        <v xml:space="preserve"> years</v>
      </c>
      <c r="K852" t="str">
        <f t="shared" si="83"/>
        <v xml:space="preserve">, </v>
      </c>
      <c r="L852">
        <f t="shared" si="85"/>
        <v>7</v>
      </c>
      <c r="M852">
        <f t="shared" si="86"/>
        <v>7</v>
      </c>
      <c r="N852" t="str">
        <f t="shared" si="87"/>
        <v xml:space="preserve"> months</v>
      </c>
      <c r="O852" s="40" t="str">
        <f t="shared" si="88"/>
        <v>15 years, 7 months</v>
      </c>
    </row>
    <row r="853" spans="8:15" x14ac:dyDescent="0.25">
      <c r="H853" s="38">
        <v>810</v>
      </c>
      <c r="I853">
        <f t="shared" si="84"/>
        <v>15</v>
      </c>
      <c r="J853" t="str">
        <f t="shared" si="82"/>
        <v xml:space="preserve"> years</v>
      </c>
      <c r="K853" t="str">
        <f t="shared" si="83"/>
        <v xml:space="preserve">, </v>
      </c>
      <c r="L853">
        <f t="shared" si="85"/>
        <v>7</v>
      </c>
      <c r="M853">
        <f t="shared" si="86"/>
        <v>7</v>
      </c>
      <c r="N853" t="str">
        <f t="shared" si="87"/>
        <v xml:space="preserve"> months</v>
      </c>
      <c r="O853" s="40" t="str">
        <f t="shared" si="88"/>
        <v>15 years, 7 months</v>
      </c>
    </row>
    <row r="854" spans="8:15" x14ac:dyDescent="0.25">
      <c r="H854" s="38">
        <v>811</v>
      </c>
      <c r="I854">
        <f t="shared" si="84"/>
        <v>15</v>
      </c>
      <c r="J854" t="str">
        <f t="shared" si="82"/>
        <v xml:space="preserve"> years</v>
      </c>
      <c r="K854" t="str">
        <f t="shared" si="83"/>
        <v xml:space="preserve">, </v>
      </c>
      <c r="L854">
        <f t="shared" si="85"/>
        <v>8</v>
      </c>
      <c r="M854">
        <f t="shared" si="86"/>
        <v>8</v>
      </c>
      <c r="N854" t="str">
        <f t="shared" si="87"/>
        <v xml:space="preserve"> months</v>
      </c>
      <c r="O854" s="40" t="str">
        <f t="shared" si="88"/>
        <v>15 years, 8 months</v>
      </c>
    </row>
    <row r="855" spans="8:15" x14ac:dyDescent="0.25">
      <c r="H855" s="38">
        <v>812</v>
      </c>
      <c r="I855">
        <f t="shared" si="84"/>
        <v>15</v>
      </c>
      <c r="J855" t="str">
        <f t="shared" si="82"/>
        <v xml:space="preserve"> years</v>
      </c>
      <c r="K855" t="str">
        <f t="shared" si="83"/>
        <v xml:space="preserve">, </v>
      </c>
      <c r="L855">
        <f t="shared" si="85"/>
        <v>8</v>
      </c>
      <c r="M855">
        <f t="shared" si="86"/>
        <v>8</v>
      </c>
      <c r="N855" t="str">
        <f t="shared" si="87"/>
        <v xml:space="preserve"> months</v>
      </c>
      <c r="O855" s="40" t="str">
        <f t="shared" si="88"/>
        <v>15 years, 8 months</v>
      </c>
    </row>
    <row r="856" spans="8:15" x14ac:dyDescent="0.25">
      <c r="H856" s="38">
        <v>813</v>
      </c>
      <c r="I856">
        <f t="shared" si="84"/>
        <v>15</v>
      </c>
      <c r="J856" t="str">
        <f t="shared" si="82"/>
        <v xml:space="preserve"> years</v>
      </c>
      <c r="K856" t="str">
        <f t="shared" si="83"/>
        <v xml:space="preserve">, </v>
      </c>
      <c r="L856">
        <f t="shared" si="85"/>
        <v>8</v>
      </c>
      <c r="M856">
        <f t="shared" si="86"/>
        <v>8</v>
      </c>
      <c r="N856" t="str">
        <f t="shared" si="87"/>
        <v xml:space="preserve"> months</v>
      </c>
      <c r="O856" s="40" t="str">
        <f t="shared" si="88"/>
        <v>15 years, 8 months</v>
      </c>
    </row>
    <row r="857" spans="8:15" x14ac:dyDescent="0.25">
      <c r="H857" s="38">
        <v>814</v>
      </c>
      <c r="I857">
        <f t="shared" si="84"/>
        <v>15</v>
      </c>
      <c r="J857" t="str">
        <f t="shared" si="82"/>
        <v xml:space="preserve"> years</v>
      </c>
      <c r="K857" t="str">
        <f t="shared" si="83"/>
        <v xml:space="preserve">, </v>
      </c>
      <c r="L857">
        <f t="shared" si="85"/>
        <v>8</v>
      </c>
      <c r="M857">
        <f t="shared" si="86"/>
        <v>8</v>
      </c>
      <c r="N857" t="str">
        <f t="shared" si="87"/>
        <v xml:space="preserve"> months</v>
      </c>
      <c r="O857" s="40" t="str">
        <f t="shared" si="88"/>
        <v>15 years, 8 months</v>
      </c>
    </row>
    <row r="858" spans="8:15" x14ac:dyDescent="0.25">
      <c r="H858" s="38">
        <v>815</v>
      </c>
      <c r="I858">
        <f t="shared" si="84"/>
        <v>15</v>
      </c>
      <c r="J858" t="str">
        <f t="shared" si="82"/>
        <v xml:space="preserve"> years</v>
      </c>
      <c r="K858" t="str">
        <f t="shared" si="83"/>
        <v xml:space="preserve">, </v>
      </c>
      <c r="L858">
        <f t="shared" si="85"/>
        <v>9</v>
      </c>
      <c r="M858">
        <f t="shared" si="86"/>
        <v>9</v>
      </c>
      <c r="N858" t="str">
        <f t="shared" si="87"/>
        <v xml:space="preserve"> months</v>
      </c>
      <c r="O858" s="40" t="str">
        <f t="shared" si="88"/>
        <v>15 years, 9 months</v>
      </c>
    </row>
    <row r="859" spans="8:15" x14ac:dyDescent="0.25">
      <c r="H859" s="38">
        <v>816</v>
      </c>
      <c r="I859">
        <f t="shared" si="84"/>
        <v>15</v>
      </c>
      <c r="J859" t="str">
        <f t="shared" si="82"/>
        <v xml:space="preserve"> years</v>
      </c>
      <c r="K859" t="str">
        <f t="shared" si="83"/>
        <v xml:space="preserve">, </v>
      </c>
      <c r="L859">
        <f t="shared" si="85"/>
        <v>9</v>
      </c>
      <c r="M859">
        <f t="shared" si="86"/>
        <v>9</v>
      </c>
      <c r="N859" t="str">
        <f t="shared" si="87"/>
        <v xml:space="preserve"> months</v>
      </c>
      <c r="O859" s="40" t="str">
        <f t="shared" si="88"/>
        <v>15 years, 9 months</v>
      </c>
    </row>
    <row r="860" spans="8:15" x14ac:dyDescent="0.25">
      <c r="H860" s="38">
        <v>817</v>
      </c>
      <c r="I860">
        <f t="shared" si="84"/>
        <v>15</v>
      </c>
      <c r="J860" t="str">
        <f t="shared" ref="J860:J923" si="89">IF(I860=1," year"," years")</f>
        <v xml:space="preserve"> years</v>
      </c>
      <c r="K860" t="str">
        <f t="shared" ref="K860:K923" si="90">IF(OR(L860=12,L860=0),"",", ")</f>
        <v xml:space="preserve">, </v>
      </c>
      <c r="L860">
        <f t="shared" si="85"/>
        <v>9</v>
      </c>
      <c r="M860">
        <f t="shared" si="86"/>
        <v>9</v>
      </c>
      <c r="N860" t="str">
        <f t="shared" si="87"/>
        <v xml:space="preserve"> months</v>
      </c>
      <c r="O860" s="40" t="str">
        <f t="shared" si="88"/>
        <v>15 years, 9 months</v>
      </c>
    </row>
    <row r="861" spans="8:15" x14ac:dyDescent="0.25">
      <c r="H861" s="38">
        <v>818</v>
      </c>
      <c r="I861">
        <f t="shared" si="84"/>
        <v>15</v>
      </c>
      <c r="J861" t="str">
        <f t="shared" si="89"/>
        <v xml:space="preserve"> years</v>
      </c>
      <c r="K861" t="str">
        <f t="shared" si="90"/>
        <v xml:space="preserve">, </v>
      </c>
      <c r="L861">
        <f t="shared" si="85"/>
        <v>9</v>
      </c>
      <c r="M861">
        <f t="shared" si="86"/>
        <v>9</v>
      </c>
      <c r="N861" t="str">
        <f t="shared" si="87"/>
        <v xml:space="preserve"> months</v>
      </c>
      <c r="O861" s="40" t="str">
        <f t="shared" si="88"/>
        <v>15 years, 9 months</v>
      </c>
    </row>
    <row r="862" spans="8:15" x14ac:dyDescent="0.25">
      <c r="H862" s="38">
        <v>819</v>
      </c>
      <c r="I862">
        <f t="shared" si="84"/>
        <v>15</v>
      </c>
      <c r="J862" t="str">
        <f t="shared" si="89"/>
        <v xml:space="preserve"> years</v>
      </c>
      <c r="K862" t="str">
        <f t="shared" si="90"/>
        <v xml:space="preserve">, </v>
      </c>
      <c r="L862">
        <f t="shared" si="85"/>
        <v>9</v>
      </c>
      <c r="M862">
        <f t="shared" si="86"/>
        <v>9</v>
      </c>
      <c r="N862" t="str">
        <f t="shared" si="87"/>
        <v xml:space="preserve"> months</v>
      </c>
      <c r="O862" s="40" t="str">
        <f t="shared" si="88"/>
        <v>15 years, 9 months</v>
      </c>
    </row>
    <row r="863" spans="8:15" x14ac:dyDescent="0.25">
      <c r="H863" s="38">
        <v>820</v>
      </c>
      <c r="I863">
        <f t="shared" si="84"/>
        <v>15</v>
      </c>
      <c r="J863" t="str">
        <f t="shared" si="89"/>
        <v xml:space="preserve"> years</v>
      </c>
      <c r="K863" t="str">
        <f t="shared" si="90"/>
        <v xml:space="preserve">, </v>
      </c>
      <c r="L863">
        <f t="shared" si="85"/>
        <v>10</v>
      </c>
      <c r="M863">
        <f t="shared" si="86"/>
        <v>10</v>
      </c>
      <c r="N863" t="str">
        <f t="shared" si="87"/>
        <v xml:space="preserve"> months</v>
      </c>
      <c r="O863" s="40" t="str">
        <f t="shared" si="88"/>
        <v>15 years, 10 months</v>
      </c>
    </row>
    <row r="864" spans="8:15" x14ac:dyDescent="0.25">
      <c r="H864" s="38">
        <v>821</v>
      </c>
      <c r="I864">
        <f t="shared" ref="I864:I927" si="91">IF(INT(H864/52)=0,"",INT(H864/52))+IF(L864=12,1,0)</f>
        <v>15</v>
      </c>
      <c r="J864" t="str">
        <f t="shared" si="89"/>
        <v xml:space="preserve"> years</v>
      </c>
      <c r="K864" t="str">
        <f t="shared" si="90"/>
        <v xml:space="preserve">, </v>
      </c>
      <c r="L864">
        <f t="shared" si="85"/>
        <v>10</v>
      </c>
      <c r="M864">
        <f t="shared" si="86"/>
        <v>10</v>
      </c>
      <c r="N864" t="str">
        <f t="shared" si="87"/>
        <v xml:space="preserve"> months</v>
      </c>
      <c r="O864" s="40" t="str">
        <f t="shared" si="88"/>
        <v>15 years, 10 months</v>
      </c>
    </row>
    <row r="865" spans="8:15" x14ac:dyDescent="0.25">
      <c r="H865" s="38">
        <v>822</v>
      </c>
      <c r="I865">
        <f t="shared" si="91"/>
        <v>15</v>
      </c>
      <c r="J865" t="str">
        <f t="shared" si="89"/>
        <v xml:space="preserve"> years</v>
      </c>
      <c r="K865" t="str">
        <f t="shared" si="90"/>
        <v xml:space="preserve">, </v>
      </c>
      <c r="L865">
        <f t="shared" si="85"/>
        <v>10</v>
      </c>
      <c r="M865">
        <f t="shared" si="86"/>
        <v>10</v>
      </c>
      <c r="N865" t="str">
        <f t="shared" si="87"/>
        <v xml:space="preserve"> months</v>
      </c>
      <c r="O865" s="40" t="str">
        <f t="shared" si="88"/>
        <v>15 years, 10 months</v>
      </c>
    </row>
    <row r="866" spans="8:15" x14ac:dyDescent="0.25">
      <c r="H866" s="38">
        <v>823</v>
      </c>
      <c r="I866">
        <f t="shared" si="91"/>
        <v>15</v>
      </c>
      <c r="J866" t="str">
        <f t="shared" si="89"/>
        <v xml:space="preserve"> years</v>
      </c>
      <c r="K866" t="str">
        <f t="shared" si="90"/>
        <v xml:space="preserve">, </v>
      </c>
      <c r="L866">
        <f t="shared" si="85"/>
        <v>10</v>
      </c>
      <c r="M866">
        <f t="shared" si="86"/>
        <v>10</v>
      </c>
      <c r="N866" t="str">
        <f t="shared" si="87"/>
        <v xml:space="preserve"> months</v>
      </c>
      <c r="O866" s="40" t="str">
        <f t="shared" si="88"/>
        <v>15 years, 10 months</v>
      </c>
    </row>
    <row r="867" spans="8:15" x14ac:dyDescent="0.25">
      <c r="H867" s="38">
        <v>824</v>
      </c>
      <c r="I867">
        <f t="shared" si="91"/>
        <v>15</v>
      </c>
      <c r="J867" t="str">
        <f t="shared" si="89"/>
        <v xml:space="preserve"> years</v>
      </c>
      <c r="K867" t="str">
        <f t="shared" si="90"/>
        <v xml:space="preserve">, </v>
      </c>
      <c r="L867">
        <f t="shared" si="85"/>
        <v>11</v>
      </c>
      <c r="M867">
        <f t="shared" si="86"/>
        <v>11</v>
      </c>
      <c r="N867" t="str">
        <f t="shared" si="87"/>
        <v xml:space="preserve"> months</v>
      </c>
      <c r="O867" s="40" t="str">
        <f t="shared" si="88"/>
        <v>15 years, 11 months</v>
      </c>
    </row>
    <row r="868" spans="8:15" x14ac:dyDescent="0.25">
      <c r="H868" s="38">
        <v>825</v>
      </c>
      <c r="I868">
        <f t="shared" si="91"/>
        <v>15</v>
      </c>
      <c r="J868" t="str">
        <f t="shared" si="89"/>
        <v xml:space="preserve"> years</v>
      </c>
      <c r="K868" t="str">
        <f t="shared" si="90"/>
        <v xml:space="preserve">, </v>
      </c>
      <c r="L868">
        <f t="shared" si="85"/>
        <v>11</v>
      </c>
      <c r="M868">
        <f t="shared" si="86"/>
        <v>11</v>
      </c>
      <c r="N868" t="str">
        <f t="shared" si="87"/>
        <v xml:space="preserve"> months</v>
      </c>
      <c r="O868" s="40" t="str">
        <f t="shared" si="88"/>
        <v>15 years, 11 months</v>
      </c>
    </row>
    <row r="869" spans="8:15" x14ac:dyDescent="0.25">
      <c r="H869" s="38">
        <v>826</v>
      </c>
      <c r="I869">
        <f t="shared" si="91"/>
        <v>15</v>
      </c>
      <c r="J869" t="str">
        <f t="shared" si="89"/>
        <v xml:space="preserve"> years</v>
      </c>
      <c r="K869" t="str">
        <f t="shared" si="90"/>
        <v xml:space="preserve">, </v>
      </c>
      <c r="L869">
        <f t="shared" si="85"/>
        <v>11</v>
      </c>
      <c r="M869">
        <f t="shared" si="86"/>
        <v>11</v>
      </c>
      <c r="N869" t="str">
        <f t="shared" si="87"/>
        <v xml:space="preserve"> months</v>
      </c>
      <c r="O869" s="40" t="str">
        <f t="shared" si="88"/>
        <v>15 years, 11 months</v>
      </c>
    </row>
    <row r="870" spans="8:15" x14ac:dyDescent="0.25">
      <c r="H870" s="38">
        <v>827</v>
      </c>
      <c r="I870">
        <f t="shared" si="91"/>
        <v>15</v>
      </c>
      <c r="J870" t="str">
        <f t="shared" si="89"/>
        <v xml:space="preserve"> years</v>
      </c>
      <c r="K870" t="str">
        <f t="shared" si="90"/>
        <v xml:space="preserve">, </v>
      </c>
      <c r="L870">
        <f t="shared" si="85"/>
        <v>11</v>
      </c>
      <c r="M870">
        <f t="shared" si="86"/>
        <v>11</v>
      </c>
      <c r="N870" t="str">
        <f t="shared" si="87"/>
        <v xml:space="preserve"> months</v>
      </c>
      <c r="O870" s="40" t="str">
        <f t="shared" si="88"/>
        <v>15 years, 11 months</v>
      </c>
    </row>
    <row r="871" spans="8:15" x14ac:dyDescent="0.25">
      <c r="H871" s="38">
        <v>828</v>
      </c>
      <c r="I871">
        <f t="shared" si="91"/>
        <v>16</v>
      </c>
      <c r="J871" t="str">
        <f t="shared" si="89"/>
        <v xml:space="preserve"> years</v>
      </c>
      <c r="K871" t="str">
        <f t="shared" si="90"/>
        <v/>
      </c>
      <c r="L871">
        <f t="shared" si="85"/>
        <v>12</v>
      </c>
      <c r="M871" t="str">
        <f t="shared" si="86"/>
        <v/>
      </c>
      <c r="N871" t="str">
        <f t="shared" si="87"/>
        <v/>
      </c>
      <c r="O871" s="40" t="str">
        <f t="shared" si="88"/>
        <v>16 years</v>
      </c>
    </row>
    <row r="872" spans="8:15" x14ac:dyDescent="0.25">
      <c r="H872" s="38">
        <v>829</v>
      </c>
      <c r="I872">
        <f t="shared" si="91"/>
        <v>16</v>
      </c>
      <c r="J872" t="str">
        <f t="shared" si="89"/>
        <v xml:space="preserve"> years</v>
      </c>
      <c r="K872" t="str">
        <f t="shared" si="90"/>
        <v/>
      </c>
      <c r="L872">
        <f t="shared" si="85"/>
        <v>12</v>
      </c>
      <c r="M872" t="str">
        <f t="shared" si="86"/>
        <v/>
      </c>
      <c r="N872" t="str">
        <f t="shared" si="87"/>
        <v/>
      </c>
      <c r="O872" s="40" t="str">
        <f t="shared" si="88"/>
        <v>16 years</v>
      </c>
    </row>
    <row r="873" spans="8:15" x14ac:dyDescent="0.25">
      <c r="H873" s="38">
        <v>830</v>
      </c>
      <c r="I873">
        <f t="shared" si="91"/>
        <v>16</v>
      </c>
      <c r="J873" t="str">
        <f t="shared" si="89"/>
        <v xml:space="preserve"> years</v>
      </c>
      <c r="K873" t="str">
        <f t="shared" si="90"/>
        <v/>
      </c>
      <c r="L873">
        <f t="shared" si="85"/>
        <v>12</v>
      </c>
      <c r="M873" t="str">
        <f t="shared" si="86"/>
        <v/>
      </c>
      <c r="N873" t="str">
        <f t="shared" si="87"/>
        <v/>
      </c>
      <c r="O873" s="40" t="str">
        <f t="shared" si="88"/>
        <v>16 years</v>
      </c>
    </row>
    <row r="874" spans="8:15" x14ac:dyDescent="0.25">
      <c r="H874" s="38">
        <v>831</v>
      </c>
      <c r="I874">
        <f t="shared" si="91"/>
        <v>16</v>
      </c>
      <c r="J874" t="str">
        <f t="shared" si="89"/>
        <v xml:space="preserve"> years</v>
      </c>
      <c r="K874" t="str">
        <f t="shared" si="90"/>
        <v/>
      </c>
      <c r="L874">
        <f t="shared" si="85"/>
        <v>12</v>
      </c>
      <c r="M874" t="str">
        <f t="shared" si="86"/>
        <v/>
      </c>
      <c r="N874" t="str">
        <f t="shared" si="87"/>
        <v/>
      </c>
      <c r="O874" s="40" t="str">
        <f t="shared" si="88"/>
        <v>16 years</v>
      </c>
    </row>
    <row r="875" spans="8:15" x14ac:dyDescent="0.25">
      <c r="H875" s="38">
        <v>832</v>
      </c>
      <c r="I875">
        <f t="shared" si="91"/>
        <v>16</v>
      </c>
      <c r="J875" t="str">
        <f t="shared" si="89"/>
        <v xml:space="preserve"> years</v>
      </c>
      <c r="K875" t="str">
        <f t="shared" si="90"/>
        <v/>
      </c>
      <c r="L875">
        <f t="shared" si="85"/>
        <v>0</v>
      </c>
      <c r="M875" t="str">
        <f t="shared" si="86"/>
        <v/>
      </c>
      <c r="N875" t="str">
        <f t="shared" si="87"/>
        <v/>
      </c>
      <c r="O875" s="40" t="str">
        <f t="shared" si="88"/>
        <v>16 years</v>
      </c>
    </row>
    <row r="876" spans="8:15" x14ac:dyDescent="0.25">
      <c r="H876" s="38">
        <v>833</v>
      </c>
      <c r="I876">
        <f t="shared" si="91"/>
        <v>16</v>
      </c>
      <c r="J876" t="str">
        <f t="shared" si="89"/>
        <v xml:space="preserve"> years</v>
      </c>
      <c r="K876" t="str">
        <f t="shared" si="90"/>
        <v xml:space="preserve">, </v>
      </c>
      <c r="L876">
        <f t="shared" si="85"/>
        <v>1</v>
      </c>
      <c r="M876">
        <f t="shared" si="86"/>
        <v>1</v>
      </c>
      <c r="N876" t="str">
        <f t="shared" si="87"/>
        <v xml:space="preserve"> month</v>
      </c>
      <c r="O876" s="40" t="str">
        <f t="shared" si="88"/>
        <v>16 years, 1 month</v>
      </c>
    </row>
    <row r="877" spans="8:15" x14ac:dyDescent="0.25">
      <c r="H877" s="38">
        <v>834</v>
      </c>
      <c r="I877">
        <f t="shared" si="91"/>
        <v>16</v>
      </c>
      <c r="J877" t="str">
        <f t="shared" si="89"/>
        <v xml:space="preserve"> years</v>
      </c>
      <c r="K877" t="str">
        <f t="shared" si="90"/>
        <v xml:space="preserve">, </v>
      </c>
      <c r="L877">
        <f t="shared" ref="L877:L940" si="92">IF((H877/52*12-INT(H877/52*12))=0,(H877/52-INT(H877/52))*12,INT((H877/52-INT(H877/52))*12)+1)</f>
        <v>1</v>
      </c>
      <c r="M877">
        <f t="shared" ref="M877:M940" si="93">IF(OR(L877=0,L877=12),"",L877)</f>
        <v>1</v>
      </c>
      <c r="N877" t="str">
        <f t="shared" ref="N877:N940" si="94">IF(L877=1," month",IF(OR(L877=0,L877=12),""," months"))</f>
        <v xml:space="preserve"> month</v>
      </c>
      <c r="O877" s="40" t="str">
        <f t="shared" ref="O877:O940" si="95">CONCATENATE(I877&amp;J877&amp;K877&amp;M877&amp;N877)</f>
        <v>16 years, 1 month</v>
      </c>
    </row>
    <row r="878" spans="8:15" x14ac:dyDescent="0.25">
      <c r="H878" s="38">
        <v>835</v>
      </c>
      <c r="I878">
        <f t="shared" si="91"/>
        <v>16</v>
      </c>
      <c r="J878" t="str">
        <f t="shared" si="89"/>
        <v xml:space="preserve"> years</v>
      </c>
      <c r="K878" t="str">
        <f t="shared" si="90"/>
        <v xml:space="preserve">, </v>
      </c>
      <c r="L878">
        <f t="shared" si="92"/>
        <v>1</v>
      </c>
      <c r="M878">
        <f t="shared" si="93"/>
        <v>1</v>
      </c>
      <c r="N878" t="str">
        <f t="shared" si="94"/>
        <v xml:space="preserve"> month</v>
      </c>
      <c r="O878" s="40" t="str">
        <f t="shared" si="95"/>
        <v>16 years, 1 month</v>
      </c>
    </row>
    <row r="879" spans="8:15" x14ac:dyDescent="0.25">
      <c r="H879" s="38">
        <v>836</v>
      </c>
      <c r="I879">
        <f t="shared" si="91"/>
        <v>16</v>
      </c>
      <c r="J879" t="str">
        <f t="shared" si="89"/>
        <v xml:space="preserve"> years</v>
      </c>
      <c r="K879" t="str">
        <f t="shared" si="90"/>
        <v xml:space="preserve">, </v>
      </c>
      <c r="L879">
        <f t="shared" si="92"/>
        <v>1</v>
      </c>
      <c r="M879">
        <f t="shared" si="93"/>
        <v>1</v>
      </c>
      <c r="N879" t="str">
        <f t="shared" si="94"/>
        <v xml:space="preserve"> month</v>
      </c>
      <c r="O879" s="40" t="str">
        <f t="shared" si="95"/>
        <v>16 years, 1 month</v>
      </c>
    </row>
    <row r="880" spans="8:15" x14ac:dyDescent="0.25">
      <c r="H880" s="38">
        <v>837</v>
      </c>
      <c r="I880">
        <f t="shared" si="91"/>
        <v>16</v>
      </c>
      <c r="J880" t="str">
        <f t="shared" si="89"/>
        <v xml:space="preserve"> years</v>
      </c>
      <c r="K880" t="str">
        <f t="shared" si="90"/>
        <v xml:space="preserve">, </v>
      </c>
      <c r="L880">
        <f t="shared" si="92"/>
        <v>2</v>
      </c>
      <c r="M880">
        <f t="shared" si="93"/>
        <v>2</v>
      </c>
      <c r="N880" t="str">
        <f t="shared" si="94"/>
        <v xml:space="preserve"> months</v>
      </c>
      <c r="O880" s="40" t="str">
        <f t="shared" si="95"/>
        <v>16 years, 2 months</v>
      </c>
    </row>
    <row r="881" spans="8:15" x14ac:dyDescent="0.25">
      <c r="H881" s="38">
        <v>838</v>
      </c>
      <c r="I881">
        <f t="shared" si="91"/>
        <v>16</v>
      </c>
      <c r="J881" t="str">
        <f t="shared" si="89"/>
        <v xml:space="preserve"> years</v>
      </c>
      <c r="K881" t="str">
        <f t="shared" si="90"/>
        <v xml:space="preserve">, </v>
      </c>
      <c r="L881">
        <f t="shared" si="92"/>
        <v>2</v>
      </c>
      <c r="M881">
        <f t="shared" si="93"/>
        <v>2</v>
      </c>
      <c r="N881" t="str">
        <f t="shared" si="94"/>
        <v xml:space="preserve"> months</v>
      </c>
      <c r="O881" s="40" t="str">
        <f t="shared" si="95"/>
        <v>16 years, 2 months</v>
      </c>
    </row>
    <row r="882" spans="8:15" x14ac:dyDescent="0.25">
      <c r="H882" s="38">
        <v>839</v>
      </c>
      <c r="I882">
        <f t="shared" si="91"/>
        <v>16</v>
      </c>
      <c r="J882" t="str">
        <f t="shared" si="89"/>
        <v xml:space="preserve"> years</v>
      </c>
      <c r="K882" t="str">
        <f t="shared" si="90"/>
        <v xml:space="preserve">, </v>
      </c>
      <c r="L882">
        <f t="shared" si="92"/>
        <v>2</v>
      </c>
      <c r="M882">
        <f t="shared" si="93"/>
        <v>2</v>
      </c>
      <c r="N882" t="str">
        <f t="shared" si="94"/>
        <v xml:space="preserve"> months</v>
      </c>
      <c r="O882" s="40" t="str">
        <f t="shared" si="95"/>
        <v>16 years, 2 months</v>
      </c>
    </row>
    <row r="883" spans="8:15" x14ac:dyDescent="0.25">
      <c r="H883" s="38">
        <v>840</v>
      </c>
      <c r="I883">
        <f t="shared" si="91"/>
        <v>16</v>
      </c>
      <c r="J883" t="str">
        <f t="shared" si="89"/>
        <v xml:space="preserve"> years</v>
      </c>
      <c r="K883" t="str">
        <f t="shared" si="90"/>
        <v xml:space="preserve">, </v>
      </c>
      <c r="L883">
        <f t="shared" si="92"/>
        <v>2</v>
      </c>
      <c r="M883">
        <f t="shared" si="93"/>
        <v>2</v>
      </c>
      <c r="N883" t="str">
        <f t="shared" si="94"/>
        <v xml:space="preserve"> months</v>
      </c>
      <c r="O883" s="40" t="str">
        <f t="shared" si="95"/>
        <v>16 years, 2 months</v>
      </c>
    </row>
    <row r="884" spans="8:15" x14ac:dyDescent="0.25">
      <c r="H884" s="38">
        <v>841</v>
      </c>
      <c r="I884">
        <f t="shared" si="91"/>
        <v>16</v>
      </c>
      <c r="J884" t="str">
        <f t="shared" si="89"/>
        <v xml:space="preserve"> years</v>
      </c>
      <c r="K884" t="str">
        <f t="shared" si="90"/>
        <v xml:space="preserve">, </v>
      </c>
      <c r="L884">
        <f t="shared" si="92"/>
        <v>3</v>
      </c>
      <c r="M884">
        <f t="shared" si="93"/>
        <v>3</v>
      </c>
      <c r="N884" t="str">
        <f t="shared" si="94"/>
        <v xml:space="preserve"> months</v>
      </c>
      <c r="O884" s="40" t="str">
        <f t="shared" si="95"/>
        <v>16 years, 3 months</v>
      </c>
    </row>
    <row r="885" spans="8:15" x14ac:dyDescent="0.25">
      <c r="H885" s="38">
        <v>842</v>
      </c>
      <c r="I885">
        <f t="shared" si="91"/>
        <v>16</v>
      </c>
      <c r="J885" t="str">
        <f t="shared" si="89"/>
        <v xml:space="preserve"> years</v>
      </c>
      <c r="K885" t="str">
        <f t="shared" si="90"/>
        <v xml:space="preserve">, </v>
      </c>
      <c r="L885">
        <f t="shared" si="92"/>
        <v>3</v>
      </c>
      <c r="M885">
        <f t="shared" si="93"/>
        <v>3</v>
      </c>
      <c r="N885" t="str">
        <f t="shared" si="94"/>
        <v xml:space="preserve"> months</v>
      </c>
      <c r="O885" s="40" t="str">
        <f t="shared" si="95"/>
        <v>16 years, 3 months</v>
      </c>
    </row>
    <row r="886" spans="8:15" x14ac:dyDescent="0.25">
      <c r="H886" s="38">
        <v>843</v>
      </c>
      <c r="I886">
        <f t="shared" si="91"/>
        <v>16</v>
      </c>
      <c r="J886" t="str">
        <f t="shared" si="89"/>
        <v xml:space="preserve"> years</v>
      </c>
      <c r="K886" t="str">
        <f t="shared" si="90"/>
        <v xml:space="preserve">, </v>
      </c>
      <c r="L886">
        <f t="shared" si="92"/>
        <v>3</v>
      </c>
      <c r="M886">
        <f t="shared" si="93"/>
        <v>3</v>
      </c>
      <c r="N886" t="str">
        <f t="shared" si="94"/>
        <v xml:space="preserve"> months</v>
      </c>
      <c r="O886" s="40" t="str">
        <f t="shared" si="95"/>
        <v>16 years, 3 months</v>
      </c>
    </row>
    <row r="887" spans="8:15" x14ac:dyDescent="0.25">
      <c r="H887" s="38">
        <v>844</v>
      </c>
      <c r="I887">
        <f t="shared" si="91"/>
        <v>16</v>
      </c>
      <c r="J887" t="str">
        <f t="shared" si="89"/>
        <v xml:space="preserve"> years</v>
      </c>
      <c r="K887" t="str">
        <f t="shared" si="90"/>
        <v xml:space="preserve">, </v>
      </c>
      <c r="L887">
        <f t="shared" si="92"/>
        <v>3</v>
      </c>
      <c r="M887">
        <f t="shared" si="93"/>
        <v>3</v>
      </c>
      <c r="N887" t="str">
        <f t="shared" si="94"/>
        <v xml:space="preserve"> months</v>
      </c>
      <c r="O887" s="40" t="str">
        <f t="shared" si="95"/>
        <v>16 years, 3 months</v>
      </c>
    </row>
    <row r="888" spans="8:15" x14ac:dyDescent="0.25">
      <c r="H888" s="38">
        <v>845</v>
      </c>
      <c r="I888">
        <f t="shared" si="91"/>
        <v>16</v>
      </c>
      <c r="J888" t="str">
        <f t="shared" si="89"/>
        <v xml:space="preserve"> years</v>
      </c>
      <c r="K888" t="str">
        <f t="shared" si="90"/>
        <v xml:space="preserve">, </v>
      </c>
      <c r="L888">
        <f t="shared" si="92"/>
        <v>3</v>
      </c>
      <c r="M888">
        <f t="shared" si="93"/>
        <v>3</v>
      </c>
      <c r="N888" t="str">
        <f t="shared" si="94"/>
        <v xml:space="preserve"> months</v>
      </c>
      <c r="O888" s="40" t="str">
        <f t="shared" si="95"/>
        <v>16 years, 3 months</v>
      </c>
    </row>
    <row r="889" spans="8:15" x14ac:dyDescent="0.25">
      <c r="H889" s="38">
        <v>846</v>
      </c>
      <c r="I889">
        <f t="shared" si="91"/>
        <v>16</v>
      </c>
      <c r="J889" t="str">
        <f t="shared" si="89"/>
        <v xml:space="preserve"> years</v>
      </c>
      <c r="K889" t="str">
        <f t="shared" si="90"/>
        <v xml:space="preserve">, </v>
      </c>
      <c r="L889">
        <f t="shared" si="92"/>
        <v>4</v>
      </c>
      <c r="M889">
        <f t="shared" si="93"/>
        <v>4</v>
      </c>
      <c r="N889" t="str">
        <f t="shared" si="94"/>
        <v xml:space="preserve"> months</v>
      </c>
      <c r="O889" s="40" t="str">
        <f t="shared" si="95"/>
        <v>16 years, 4 months</v>
      </c>
    </row>
    <row r="890" spans="8:15" x14ac:dyDescent="0.25">
      <c r="H890" s="38">
        <v>847</v>
      </c>
      <c r="I890">
        <f t="shared" si="91"/>
        <v>16</v>
      </c>
      <c r="J890" t="str">
        <f t="shared" si="89"/>
        <v xml:space="preserve"> years</v>
      </c>
      <c r="K890" t="str">
        <f t="shared" si="90"/>
        <v xml:space="preserve">, </v>
      </c>
      <c r="L890">
        <f t="shared" si="92"/>
        <v>4</v>
      </c>
      <c r="M890">
        <f t="shared" si="93"/>
        <v>4</v>
      </c>
      <c r="N890" t="str">
        <f t="shared" si="94"/>
        <v xml:space="preserve"> months</v>
      </c>
      <c r="O890" s="40" t="str">
        <f t="shared" si="95"/>
        <v>16 years, 4 months</v>
      </c>
    </row>
    <row r="891" spans="8:15" x14ac:dyDescent="0.25">
      <c r="H891" s="38">
        <v>848</v>
      </c>
      <c r="I891">
        <f t="shared" si="91"/>
        <v>16</v>
      </c>
      <c r="J891" t="str">
        <f t="shared" si="89"/>
        <v xml:space="preserve"> years</v>
      </c>
      <c r="K891" t="str">
        <f t="shared" si="90"/>
        <v xml:space="preserve">, </v>
      </c>
      <c r="L891">
        <f t="shared" si="92"/>
        <v>4</v>
      </c>
      <c r="M891">
        <f t="shared" si="93"/>
        <v>4</v>
      </c>
      <c r="N891" t="str">
        <f t="shared" si="94"/>
        <v xml:space="preserve"> months</v>
      </c>
      <c r="O891" s="40" t="str">
        <f t="shared" si="95"/>
        <v>16 years, 4 months</v>
      </c>
    </row>
    <row r="892" spans="8:15" x14ac:dyDescent="0.25">
      <c r="H892" s="38">
        <v>849</v>
      </c>
      <c r="I892">
        <f t="shared" si="91"/>
        <v>16</v>
      </c>
      <c r="J892" t="str">
        <f t="shared" si="89"/>
        <v xml:space="preserve"> years</v>
      </c>
      <c r="K892" t="str">
        <f t="shared" si="90"/>
        <v xml:space="preserve">, </v>
      </c>
      <c r="L892">
        <f t="shared" si="92"/>
        <v>4</v>
      </c>
      <c r="M892">
        <f t="shared" si="93"/>
        <v>4</v>
      </c>
      <c r="N892" t="str">
        <f t="shared" si="94"/>
        <v xml:space="preserve"> months</v>
      </c>
      <c r="O892" s="40" t="str">
        <f t="shared" si="95"/>
        <v>16 years, 4 months</v>
      </c>
    </row>
    <row r="893" spans="8:15" x14ac:dyDescent="0.25">
      <c r="H893" s="38">
        <v>850</v>
      </c>
      <c r="I893">
        <f t="shared" si="91"/>
        <v>16</v>
      </c>
      <c r="J893" t="str">
        <f t="shared" si="89"/>
        <v xml:space="preserve"> years</v>
      </c>
      <c r="K893" t="str">
        <f t="shared" si="90"/>
        <v xml:space="preserve">, </v>
      </c>
      <c r="L893">
        <f t="shared" si="92"/>
        <v>5</v>
      </c>
      <c r="M893">
        <f t="shared" si="93"/>
        <v>5</v>
      </c>
      <c r="N893" t="str">
        <f t="shared" si="94"/>
        <v xml:space="preserve"> months</v>
      </c>
      <c r="O893" s="40" t="str">
        <f t="shared" si="95"/>
        <v>16 years, 5 months</v>
      </c>
    </row>
    <row r="894" spans="8:15" x14ac:dyDescent="0.25">
      <c r="H894" s="38">
        <v>851</v>
      </c>
      <c r="I894">
        <f t="shared" si="91"/>
        <v>16</v>
      </c>
      <c r="J894" t="str">
        <f t="shared" si="89"/>
        <v xml:space="preserve"> years</v>
      </c>
      <c r="K894" t="str">
        <f t="shared" si="90"/>
        <v xml:space="preserve">, </v>
      </c>
      <c r="L894">
        <f t="shared" si="92"/>
        <v>5</v>
      </c>
      <c r="M894">
        <f t="shared" si="93"/>
        <v>5</v>
      </c>
      <c r="N894" t="str">
        <f t="shared" si="94"/>
        <v xml:space="preserve"> months</v>
      </c>
      <c r="O894" s="40" t="str">
        <f t="shared" si="95"/>
        <v>16 years, 5 months</v>
      </c>
    </row>
    <row r="895" spans="8:15" x14ac:dyDescent="0.25">
      <c r="H895" s="38">
        <v>852</v>
      </c>
      <c r="I895">
        <f t="shared" si="91"/>
        <v>16</v>
      </c>
      <c r="J895" t="str">
        <f t="shared" si="89"/>
        <v xml:space="preserve"> years</v>
      </c>
      <c r="K895" t="str">
        <f t="shared" si="90"/>
        <v xml:space="preserve">, </v>
      </c>
      <c r="L895">
        <f t="shared" si="92"/>
        <v>5</v>
      </c>
      <c r="M895">
        <f t="shared" si="93"/>
        <v>5</v>
      </c>
      <c r="N895" t="str">
        <f t="shared" si="94"/>
        <v xml:space="preserve"> months</v>
      </c>
      <c r="O895" s="40" t="str">
        <f t="shared" si="95"/>
        <v>16 years, 5 months</v>
      </c>
    </row>
    <row r="896" spans="8:15" x14ac:dyDescent="0.25">
      <c r="H896" s="38">
        <v>853</v>
      </c>
      <c r="I896">
        <f t="shared" si="91"/>
        <v>16</v>
      </c>
      <c r="J896" t="str">
        <f t="shared" si="89"/>
        <v xml:space="preserve"> years</v>
      </c>
      <c r="K896" t="str">
        <f t="shared" si="90"/>
        <v xml:space="preserve">, </v>
      </c>
      <c r="L896">
        <f t="shared" si="92"/>
        <v>5</v>
      </c>
      <c r="M896">
        <f t="shared" si="93"/>
        <v>5</v>
      </c>
      <c r="N896" t="str">
        <f t="shared" si="94"/>
        <v xml:space="preserve"> months</v>
      </c>
      <c r="O896" s="40" t="str">
        <f t="shared" si="95"/>
        <v>16 years, 5 months</v>
      </c>
    </row>
    <row r="897" spans="8:15" x14ac:dyDescent="0.25">
      <c r="H897" s="38">
        <v>854</v>
      </c>
      <c r="I897">
        <f t="shared" si="91"/>
        <v>16</v>
      </c>
      <c r="J897" t="str">
        <f t="shared" si="89"/>
        <v xml:space="preserve"> years</v>
      </c>
      <c r="K897" t="str">
        <f t="shared" si="90"/>
        <v xml:space="preserve">, </v>
      </c>
      <c r="L897">
        <f t="shared" si="92"/>
        <v>6</v>
      </c>
      <c r="M897">
        <f t="shared" si="93"/>
        <v>6</v>
      </c>
      <c r="N897" t="str">
        <f t="shared" si="94"/>
        <v xml:space="preserve"> months</v>
      </c>
      <c r="O897" s="40" t="str">
        <f t="shared" si="95"/>
        <v>16 years, 6 months</v>
      </c>
    </row>
    <row r="898" spans="8:15" x14ac:dyDescent="0.25">
      <c r="H898" s="38">
        <v>855</v>
      </c>
      <c r="I898">
        <f t="shared" si="91"/>
        <v>16</v>
      </c>
      <c r="J898" t="str">
        <f t="shared" si="89"/>
        <v xml:space="preserve"> years</v>
      </c>
      <c r="K898" t="str">
        <f t="shared" si="90"/>
        <v xml:space="preserve">, </v>
      </c>
      <c r="L898">
        <f t="shared" si="92"/>
        <v>6</v>
      </c>
      <c r="M898">
        <f t="shared" si="93"/>
        <v>6</v>
      </c>
      <c r="N898" t="str">
        <f t="shared" si="94"/>
        <v xml:space="preserve"> months</v>
      </c>
      <c r="O898" s="40" t="str">
        <f t="shared" si="95"/>
        <v>16 years, 6 months</v>
      </c>
    </row>
    <row r="899" spans="8:15" x14ac:dyDescent="0.25">
      <c r="H899" s="38">
        <v>856</v>
      </c>
      <c r="I899">
        <f t="shared" si="91"/>
        <v>16</v>
      </c>
      <c r="J899" t="str">
        <f t="shared" si="89"/>
        <v xml:space="preserve"> years</v>
      </c>
      <c r="K899" t="str">
        <f t="shared" si="90"/>
        <v xml:space="preserve">, </v>
      </c>
      <c r="L899">
        <f t="shared" si="92"/>
        <v>6</v>
      </c>
      <c r="M899">
        <f t="shared" si="93"/>
        <v>6</v>
      </c>
      <c r="N899" t="str">
        <f t="shared" si="94"/>
        <v xml:space="preserve"> months</v>
      </c>
      <c r="O899" s="40" t="str">
        <f t="shared" si="95"/>
        <v>16 years, 6 months</v>
      </c>
    </row>
    <row r="900" spans="8:15" x14ac:dyDescent="0.25">
      <c r="H900" s="38">
        <v>857</v>
      </c>
      <c r="I900">
        <f t="shared" si="91"/>
        <v>16</v>
      </c>
      <c r="J900" t="str">
        <f t="shared" si="89"/>
        <v xml:space="preserve"> years</v>
      </c>
      <c r="K900" t="str">
        <f t="shared" si="90"/>
        <v xml:space="preserve">, </v>
      </c>
      <c r="L900">
        <f t="shared" si="92"/>
        <v>6</v>
      </c>
      <c r="M900">
        <f t="shared" si="93"/>
        <v>6</v>
      </c>
      <c r="N900" t="str">
        <f t="shared" si="94"/>
        <v xml:space="preserve"> months</v>
      </c>
      <c r="O900" s="40" t="str">
        <f t="shared" si="95"/>
        <v>16 years, 6 months</v>
      </c>
    </row>
    <row r="901" spans="8:15" x14ac:dyDescent="0.25">
      <c r="H901" s="38">
        <v>858</v>
      </c>
      <c r="I901">
        <f t="shared" si="91"/>
        <v>16</v>
      </c>
      <c r="J901" t="str">
        <f t="shared" si="89"/>
        <v xml:space="preserve"> years</v>
      </c>
      <c r="K901" t="str">
        <f t="shared" si="90"/>
        <v xml:space="preserve">, </v>
      </c>
      <c r="L901">
        <f t="shared" si="92"/>
        <v>6</v>
      </c>
      <c r="M901">
        <f t="shared" si="93"/>
        <v>6</v>
      </c>
      <c r="N901" t="str">
        <f t="shared" si="94"/>
        <v xml:space="preserve"> months</v>
      </c>
      <c r="O901" s="40" t="str">
        <f t="shared" si="95"/>
        <v>16 years, 6 months</v>
      </c>
    </row>
    <row r="902" spans="8:15" x14ac:dyDescent="0.25">
      <c r="H902" s="38">
        <v>859</v>
      </c>
      <c r="I902">
        <f t="shared" si="91"/>
        <v>16</v>
      </c>
      <c r="J902" t="str">
        <f t="shared" si="89"/>
        <v xml:space="preserve"> years</v>
      </c>
      <c r="K902" t="str">
        <f t="shared" si="90"/>
        <v xml:space="preserve">, </v>
      </c>
      <c r="L902">
        <f t="shared" si="92"/>
        <v>7</v>
      </c>
      <c r="M902">
        <f t="shared" si="93"/>
        <v>7</v>
      </c>
      <c r="N902" t="str">
        <f t="shared" si="94"/>
        <v xml:space="preserve"> months</v>
      </c>
      <c r="O902" s="40" t="str">
        <f t="shared" si="95"/>
        <v>16 years, 7 months</v>
      </c>
    </row>
    <row r="903" spans="8:15" x14ac:dyDescent="0.25">
      <c r="H903" s="38">
        <v>860</v>
      </c>
      <c r="I903">
        <f t="shared" si="91"/>
        <v>16</v>
      </c>
      <c r="J903" t="str">
        <f t="shared" si="89"/>
        <v xml:space="preserve"> years</v>
      </c>
      <c r="K903" t="str">
        <f t="shared" si="90"/>
        <v xml:space="preserve">, </v>
      </c>
      <c r="L903">
        <f t="shared" si="92"/>
        <v>7</v>
      </c>
      <c r="M903">
        <f t="shared" si="93"/>
        <v>7</v>
      </c>
      <c r="N903" t="str">
        <f t="shared" si="94"/>
        <v xml:space="preserve"> months</v>
      </c>
      <c r="O903" s="40" t="str">
        <f t="shared" si="95"/>
        <v>16 years, 7 months</v>
      </c>
    </row>
    <row r="904" spans="8:15" x14ac:dyDescent="0.25">
      <c r="H904" s="38">
        <v>861</v>
      </c>
      <c r="I904">
        <f t="shared" si="91"/>
        <v>16</v>
      </c>
      <c r="J904" t="str">
        <f t="shared" si="89"/>
        <v xml:space="preserve"> years</v>
      </c>
      <c r="K904" t="str">
        <f t="shared" si="90"/>
        <v xml:space="preserve">, </v>
      </c>
      <c r="L904">
        <f t="shared" si="92"/>
        <v>7</v>
      </c>
      <c r="M904">
        <f t="shared" si="93"/>
        <v>7</v>
      </c>
      <c r="N904" t="str">
        <f t="shared" si="94"/>
        <v xml:space="preserve"> months</v>
      </c>
      <c r="O904" s="40" t="str">
        <f t="shared" si="95"/>
        <v>16 years, 7 months</v>
      </c>
    </row>
    <row r="905" spans="8:15" x14ac:dyDescent="0.25">
      <c r="H905" s="38">
        <v>862</v>
      </c>
      <c r="I905">
        <f t="shared" si="91"/>
        <v>16</v>
      </c>
      <c r="J905" t="str">
        <f t="shared" si="89"/>
        <v xml:space="preserve"> years</v>
      </c>
      <c r="K905" t="str">
        <f t="shared" si="90"/>
        <v xml:space="preserve">, </v>
      </c>
      <c r="L905">
        <f t="shared" si="92"/>
        <v>7</v>
      </c>
      <c r="M905">
        <f t="shared" si="93"/>
        <v>7</v>
      </c>
      <c r="N905" t="str">
        <f t="shared" si="94"/>
        <v xml:space="preserve"> months</v>
      </c>
      <c r="O905" s="40" t="str">
        <f t="shared" si="95"/>
        <v>16 years, 7 months</v>
      </c>
    </row>
    <row r="906" spans="8:15" x14ac:dyDescent="0.25">
      <c r="H906" s="38">
        <v>863</v>
      </c>
      <c r="I906">
        <f t="shared" si="91"/>
        <v>16</v>
      </c>
      <c r="J906" t="str">
        <f t="shared" si="89"/>
        <v xml:space="preserve"> years</v>
      </c>
      <c r="K906" t="str">
        <f t="shared" si="90"/>
        <v xml:space="preserve">, </v>
      </c>
      <c r="L906">
        <f t="shared" si="92"/>
        <v>8</v>
      </c>
      <c r="M906">
        <f t="shared" si="93"/>
        <v>8</v>
      </c>
      <c r="N906" t="str">
        <f t="shared" si="94"/>
        <v xml:space="preserve"> months</v>
      </c>
      <c r="O906" s="40" t="str">
        <f t="shared" si="95"/>
        <v>16 years, 8 months</v>
      </c>
    </row>
    <row r="907" spans="8:15" x14ac:dyDescent="0.25">
      <c r="H907" s="38">
        <v>864</v>
      </c>
      <c r="I907">
        <f t="shared" si="91"/>
        <v>16</v>
      </c>
      <c r="J907" t="str">
        <f t="shared" si="89"/>
        <v xml:space="preserve"> years</v>
      </c>
      <c r="K907" t="str">
        <f t="shared" si="90"/>
        <v xml:space="preserve">, </v>
      </c>
      <c r="L907">
        <f t="shared" si="92"/>
        <v>8</v>
      </c>
      <c r="M907">
        <f t="shared" si="93"/>
        <v>8</v>
      </c>
      <c r="N907" t="str">
        <f t="shared" si="94"/>
        <v xml:space="preserve"> months</v>
      </c>
      <c r="O907" s="40" t="str">
        <f t="shared" si="95"/>
        <v>16 years, 8 months</v>
      </c>
    </row>
    <row r="908" spans="8:15" x14ac:dyDescent="0.25">
      <c r="H908" s="38">
        <v>865</v>
      </c>
      <c r="I908">
        <f t="shared" si="91"/>
        <v>16</v>
      </c>
      <c r="J908" t="str">
        <f t="shared" si="89"/>
        <v xml:space="preserve"> years</v>
      </c>
      <c r="K908" t="str">
        <f t="shared" si="90"/>
        <v xml:space="preserve">, </v>
      </c>
      <c r="L908">
        <f t="shared" si="92"/>
        <v>8</v>
      </c>
      <c r="M908">
        <f t="shared" si="93"/>
        <v>8</v>
      </c>
      <c r="N908" t="str">
        <f t="shared" si="94"/>
        <v xml:space="preserve"> months</v>
      </c>
      <c r="O908" s="40" t="str">
        <f t="shared" si="95"/>
        <v>16 years, 8 months</v>
      </c>
    </row>
    <row r="909" spans="8:15" x14ac:dyDescent="0.25">
      <c r="H909" s="38">
        <v>866</v>
      </c>
      <c r="I909">
        <f t="shared" si="91"/>
        <v>16</v>
      </c>
      <c r="J909" t="str">
        <f t="shared" si="89"/>
        <v xml:space="preserve"> years</v>
      </c>
      <c r="K909" t="str">
        <f t="shared" si="90"/>
        <v xml:space="preserve">, </v>
      </c>
      <c r="L909">
        <f t="shared" si="92"/>
        <v>8</v>
      </c>
      <c r="M909">
        <f t="shared" si="93"/>
        <v>8</v>
      </c>
      <c r="N909" t="str">
        <f t="shared" si="94"/>
        <v xml:space="preserve"> months</v>
      </c>
      <c r="O909" s="40" t="str">
        <f t="shared" si="95"/>
        <v>16 years, 8 months</v>
      </c>
    </row>
    <row r="910" spans="8:15" x14ac:dyDescent="0.25">
      <c r="H910" s="38">
        <v>867</v>
      </c>
      <c r="I910">
        <f t="shared" si="91"/>
        <v>16</v>
      </c>
      <c r="J910" t="str">
        <f t="shared" si="89"/>
        <v xml:space="preserve"> years</v>
      </c>
      <c r="K910" t="str">
        <f t="shared" si="90"/>
        <v xml:space="preserve">, </v>
      </c>
      <c r="L910">
        <f t="shared" si="92"/>
        <v>9</v>
      </c>
      <c r="M910">
        <f t="shared" si="93"/>
        <v>9</v>
      </c>
      <c r="N910" t="str">
        <f t="shared" si="94"/>
        <v xml:space="preserve"> months</v>
      </c>
      <c r="O910" s="40" t="str">
        <f t="shared" si="95"/>
        <v>16 years, 9 months</v>
      </c>
    </row>
    <row r="911" spans="8:15" x14ac:dyDescent="0.25">
      <c r="H911" s="38">
        <v>868</v>
      </c>
      <c r="I911">
        <f t="shared" si="91"/>
        <v>16</v>
      </c>
      <c r="J911" t="str">
        <f t="shared" si="89"/>
        <v xml:space="preserve"> years</v>
      </c>
      <c r="K911" t="str">
        <f t="shared" si="90"/>
        <v xml:space="preserve">, </v>
      </c>
      <c r="L911">
        <f t="shared" si="92"/>
        <v>9</v>
      </c>
      <c r="M911">
        <f t="shared" si="93"/>
        <v>9</v>
      </c>
      <c r="N911" t="str">
        <f t="shared" si="94"/>
        <v xml:space="preserve"> months</v>
      </c>
      <c r="O911" s="40" t="str">
        <f t="shared" si="95"/>
        <v>16 years, 9 months</v>
      </c>
    </row>
    <row r="912" spans="8:15" x14ac:dyDescent="0.25">
      <c r="H912" s="38">
        <v>869</v>
      </c>
      <c r="I912">
        <f t="shared" si="91"/>
        <v>16</v>
      </c>
      <c r="J912" t="str">
        <f t="shared" si="89"/>
        <v xml:space="preserve"> years</v>
      </c>
      <c r="K912" t="str">
        <f t="shared" si="90"/>
        <v xml:space="preserve">, </v>
      </c>
      <c r="L912">
        <f t="shared" si="92"/>
        <v>9</v>
      </c>
      <c r="M912">
        <f t="shared" si="93"/>
        <v>9</v>
      </c>
      <c r="N912" t="str">
        <f t="shared" si="94"/>
        <v xml:space="preserve"> months</v>
      </c>
      <c r="O912" s="40" t="str">
        <f t="shared" si="95"/>
        <v>16 years, 9 months</v>
      </c>
    </row>
    <row r="913" spans="8:15" x14ac:dyDescent="0.25">
      <c r="H913" s="38">
        <v>870</v>
      </c>
      <c r="I913">
        <f t="shared" si="91"/>
        <v>16</v>
      </c>
      <c r="J913" t="str">
        <f t="shared" si="89"/>
        <v xml:space="preserve"> years</v>
      </c>
      <c r="K913" t="str">
        <f t="shared" si="90"/>
        <v xml:space="preserve">, </v>
      </c>
      <c r="L913">
        <f t="shared" si="92"/>
        <v>9</v>
      </c>
      <c r="M913">
        <f t="shared" si="93"/>
        <v>9</v>
      </c>
      <c r="N913" t="str">
        <f t="shared" si="94"/>
        <v xml:space="preserve"> months</v>
      </c>
      <c r="O913" s="40" t="str">
        <f t="shared" si="95"/>
        <v>16 years, 9 months</v>
      </c>
    </row>
    <row r="914" spans="8:15" x14ac:dyDescent="0.25">
      <c r="H914" s="38">
        <v>871</v>
      </c>
      <c r="I914">
        <f t="shared" si="91"/>
        <v>16</v>
      </c>
      <c r="J914" t="str">
        <f t="shared" si="89"/>
        <v xml:space="preserve"> years</v>
      </c>
      <c r="K914" t="str">
        <f t="shared" si="90"/>
        <v xml:space="preserve">, </v>
      </c>
      <c r="L914">
        <f t="shared" si="92"/>
        <v>9</v>
      </c>
      <c r="M914">
        <f t="shared" si="93"/>
        <v>9</v>
      </c>
      <c r="N914" t="str">
        <f t="shared" si="94"/>
        <v xml:space="preserve"> months</v>
      </c>
      <c r="O914" s="40" t="str">
        <f t="shared" si="95"/>
        <v>16 years, 9 months</v>
      </c>
    </row>
    <row r="915" spans="8:15" x14ac:dyDescent="0.25">
      <c r="H915" s="38">
        <v>872</v>
      </c>
      <c r="I915">
        <f t="shared" si="91"/>
        <v>16</v>
      </c>
      <c r="J915" t="str">
        <f t="shared" si="89"/>
        <v xml:space="preserve"> years</v>
      </c>
      <c r="K915" t="str">
        <f t="shared" si="90"/>
        <v xml:space="preserve">, </v>
      </c>
      <c r="L915">
        <f t="shared" si="92"/>
        <v>10</v>
      </c>
      <c r="M915">
        <f t="shared" si="93"/>
        <v>10</v>
      </c>
      <c r="N915" t="str">
        <f t="shared" si="94"/>
        <v xml:space="preserve"> months</v>
      </c>
      <c r="O915" s="40" t="str">
        <f t="shared" si="95"/>
        <v>16 years, 10 months</v>
      </c>
    </row>
    <row r="916" spans="8:15" x14ac:dyDescent="0.25">
      <c r="H916" s="38">
        <v>873</v>
      </c>
      <c r="I916">
        <f t="shared" si="91"/>
        <v>16</v>
      </c>
      <c r="J916" t="str">
        <f t="shared" si="89"/>
        <v xml:space="preserve"> years</v>
      </c>
      <c r="K916" t="str">
        <f t="shared" si="90"/>
        <v xml:space="preserve">, </v>
      </c>
      <c r="L916">
        <f t="shared" si="92"/>
        <v>10</v>
      </c>
      <c r="M916">
        <f t="shared" si="93"/>
        <v>10</v>
      </c>
      <c r="N916" t="str">
        <f t="shared" si="94"/>
        <v xml:space="preserve"> months</v>
      </c>
      <c r="O916" s="40" t="str">
        <f t="shared" si="95"/>
        <v>16 years, 10 months</v>
      </c>
    </row>
    <row r="917" spans="8:15" x14ac:dyDescent="0.25">
      <c r="H917" s="38">
        <v>874</v>
      </c>
      <c r="I917">
        <f t="shared" si="91"/>
        <v>16</v>
      </c>
      <c r="J917" t="str">
        <f t="shared" si="89"/>
        <v xml:space="preserve"> years</v>
      </c>
      <c r="K917" t="str">
        <f t="shared" si="90"/>
        <v xml:space="preserve">, </v>
      </c>
      <c r="L917">
        <f t="shared" si="92"/>
        <v>10</v>
      </c>
      <c r="M917">
        <f t="shared" si="93"/>
        <v>10</v>
      </c>
      <c r="N917" t="str">
        <f t="shared" si="94"/>
        <v xml:space="preserve"> months</v>
      </c>
      <c r="O917" s="40" t="str">
        <f t="shared" si="95"/>
        <v>16 years, 10 months</v>
      </c>
    </row>
    <row r="918" spans="8:15" x14ac:dyDescent="0.25">
      <c r="H918" s="38">
        <v>875</v>
      </c>
      <c r="I918">
        <f t="shared" si="91"/>
        <v>16</v>
      </c>
      <c r="J918" t="str">
        <f t="shared" si="89"/>
        <v xml:space="preserve"> years</v>
      </c>
      <c r="K918" t="str">
        <f t="shared" si="90"/>
        <v xml:space="preserve">, </v>
      </c>
      <c r="L918">
        <f t="shared" si="92"/>
        <v>10</v>
      </c>
      <c r="M918">
        <f t="shared" si="93"/>
        <v>10</v>
      </c>
      <c r="N918" t="str">
        <f t="shared" si="94"/>
        <v xml:space="preserve"> months</v>
      </c>
      <c r="O918" s="40" t="str">
        <f t="shared" si="95"/>
        <v>16 years, 10 months</v>
      </c>
    </row>
    <row r="919" spans="8:15" x14ac:dyDescent="0.25">
      <c r="H919" s="38">
        <v>876</v>
      </c>
      <c r="I919">
        <f t="shared" si="91"/>
        <v>16</v>
      </c>
      <c r="J919" t="str">
        <f t="shared" si="89"/>
        <v xml:space="preserve"> years</v>
      </c>
      <c r="K919" t="str">
        <f t="shared" si="90"/>
        <v xml:space="preserve">, </v>
      </c>
      <c r="L919">
        <f t="shared" si="92"/>
        <v>11</v>
      </c>
      <c r="M919">
        <f t="shared" si="93"/>
        <v>11</v>
      </c>
      <c r="N919" t="str">
        <f t="shared" si="94"/>
        <v xml:space="preserve"> months</v>
      </c>
      <c r="O919" s="40" t="str">
        <f t="shared" si="95"/>
        <v>16 years, 11 months</v>
      </c>
    </row>
    <row r="920" spans="8:15" x14ac:dyDescent="0.25">
      <c r="H920" s="38">
        <v>877</v>
      </c>
      <c r="I920">
        <f t="shared" si="91"/>
        <v>16</v>
      </c>
      <c r="J920" t="str">
        <f t="shared" si="89"/>
        <v xml:space="preserve"> years</v>
      </c>
      <c r="K920" t="str">
        <f t="shared" si="90"/>
        <v xml:space="preserve">, </v>
      </c>
      <c r="L920">
        <f t="shared" si="92"/>
        <v>11</v>
      </c>
      <c r="M920">
        <f t="shared" si="93"/>
        <v>11</v>
      </c>
      <c r="N920" t="str">
        <f t="shared" si="94"/>
        <v xml:space="preserve"> months</v>
      </c>
      <c r="O920" s="40" t="str">
        <f t="shared" si="95"/>
        <v>16 years, 11 months</v>
      </c>
    </row>
    <row r="921" spans="8:15" x14ac:dyDescent="0.25">
      <c r="H921" s="38">
        <v>878</v>
      </c>
      <c r="I921">
        <f t="shared" si="91"/>
        <v>16</v>
      </c>
      <c r="J921" t="str">
        <f t="shared" si="89"/>
        <v xml:space="preserve"> years</v>
      </c>
      <c r="K921" t="str">
        <f t="shared" si="90"/>
        <v xml:space="preserve">, </v>
      </c>
      <c r="L921">
        <f t="shared" si="92"/>
        <v>11</v>
      </c>
      <c r="M921">
        <f t="shared" si="93"/>
        <v>11</v>
      </c>
      <c r="N921" t="str">
        <f t="shared" si="94"/>
        <v xml:space="preserve"> months</v>
      </c>
      <c r="O921" s="40" t="str">
        <f t="shared" si="95"/>
        <v>16 years, 11 months</v>
      </c>
    </row>
    <row r="922" spans="8:15" x14ac:dyDescent="0.25">
      <c r="H922" s="38">
        <v>879</v>
      </c>
      <c r="I922">
        <f t="shared" si="91"/>
        <v>16</v>
      </c>
      <c r="J922" t="str">
        <f t="shared" si="89"/>
        <v xml:space="preserve"> years</v>
      </c>
      <c r="K922" t="str">
        <f t="shared" si="90"/>
        <v xml:space="preserve">, </v>
      </c>
      <c r="L922">
        <f t="shared" si="92"/>
        <v>11</v>
      </c>
      <c r="M922">
        <f t="shared" si="93"/>
        <v>11</v>
      </c>
      <c r="N922" t="str">
        <f t="shared" si="94"/>
        <v xml:space="preserve"> months</v>
      </c>
      <c r="O922" s="40" t="str">
        <f t="shared" si="95"/>
        <v>16 years, 11 months</v>
      </c>
    </row>
    <row r="923" spans="8:15" x14ac:dyDescent="0.25">
      <c r="H923" s="38">
        <v>880</v>
      </c>
      <c r="I923">
        <f t="shared" si="91"/>
        <v>17</v>
      </c>
      <c r="J923" t="str">
        <f t="shared" si="89"/>
        <v xml:space="preserve"> years</v>
      </c>
      <c r="K923" t="str">
        <f t="shared" si="90"/>
        <v/>
      </c>
      <c r="L923">
        <f t="shared" si="92"/>
        <v>12</v>
      </c>
      <c r="M923" t="str">
        <f t="shared" si="93"/>
        <v/>
      </c>
      <c r="N923" t="str">
        <f t="shared" si="94"/>
        <v/>
      </c>
      <c r="O923" s="40" t="str">
        <f t="shared" si="95"/>
        <v>17 years</v>
      </c>
    </row>
    <row r="924" spans="8:15" x14ac:dyDescent="0.25">
      <c r="H924" s="38">
        <v>881</v>
      </c>
      <c r="I924">
        <f t="shared" si="91"/>
        <v>17</v>
      </c>
      <c r="J924" t="str">
        <f t="shared" ref="J924:J987" si="96">IF(I924=1," year"," years")</f>
        <v xml:space="preserve"> years</v>
      </c>
      <c r="K924" t="str">
        <f t="shared" ref="K924:K987" si="97">IF(OR(L924=12,L924=0),"",", ")</f>
        <v/>
      </c>
      <c r="L924">
        <f t="shared" si="92"/>
        <v>12</v>
      </c>
      <c r="M924" t="str">
        <f t="shared" si="93"/>
        <v/>
      </c>
      <c r="N924" t="str">
        <f t="shared" si="94"/>
        <v/>
      </c>
      <c r="O924" s="40" t="str">
        <f t="shared" si="95"/>
        <v>17 years</v>
      </c>
    </row>
    <row r="925" spans="8:15" x14ac:dyDescent="0.25">
      <c r="H925" s="38">
        <v>882</v>
      </c>
      <c r="I925">
        <f t="shared" si="91"/>
        <v>17</v>
      </c>
      <c r="J925" t="str">
        <f t="shared" si="96"/>
        <v xml:space="preserve"> years</v>
      </c>
      <c r="K925" t="str">
        <f t="shared" si="97"/>
        <v/>
      </c>
      <c r="L925">
        <f t="shared" si="92"/>
        <v>12</v>
      </c>
      <c r="M925" t="str">
        <f t="shared" si="93"/>
        <v/>
      </c>
      <c r="N925" t="str">
        <f t="shared" si="94"/>
        <v/>
      </c>
      <c r="O925" s="40" t="str">
        <f t="shared" si="95"/>
        <v>17 years</v>
      </c>
    </row>
    <row r="926" spans="8:15" x14ac:dyDescent="0.25">
      <c r="H926" s="38">
        <v>883</v>
      </c>
      <c r="I926">
        <f t="shared" si="91"/>
        <v>17</v>
      </c>
      <c r="J926" t="str">
        <f t="shared" si="96"/>
        <v xml:space="preserve"> years</v>
      </c>
      <c r="K926" t="str">
        <f t="shared" si="97"/>
        <v/>
      </c>
      <c r="L926">
        <f t="shared" si="92"/>
        <v>12</v>
      </c>
      <c r="M926" t="str">
        <f t="shared" si="93"/>
        <v/>
      </c>
      <c r="N926" t="str">
        <f t="shared" si="94"/>
        <v/>
      </c>
      <c r="O926" s="40" t="str">
        <f t="shared" si="95"/>
        <v>17 years</v>
      </c>
    </row>
    <row r="927" spans="8:15" x14ac:dyDescent="0.25">
      <c r="H927" s="38">
        <v>884</v>
      </c>
      <c r="I927">
        <f t="shared" si="91"/>
        <v>17</v>
      </c>
      <c r="J927" t="str">
        <f t="shared" si="96"/>
        <v xml:space="preserve"> years</v>
      </c>
      <c r="K927" t="str">
        <f t="shared" si="97"/>
        <v/>
      </c>
      <c r="L927">
        <f t="shared" si="92"/>
        <v>0</v>
      </c>
      <c r="M927" t="str">
        <f t="shared" si="93"/>
        <v/>
      </c>
      <c r="N927" t="str">
        <f t="shared" si="94"/>
        <v/>
      </c>
      <c r="O927" s="40" t="str">
        <f t="shared" si="95"/>
        <v>17 years</v>
      </c>
    </row>
    <row r="928" spans="8:15" x14ac:dyDescent="0.25">
      <c r="H928" s="38">
        <v>885</v>
      </c>
      <c r="I928">
        <f t="shared" ref="I928:I991" si="98">IF(INT(H928/52)=0,"",INT(H928/52))+IF(L928=12,1,0)</f>
        <v>17</v>
      </c>
      <c r="J928" t="str">
        <f t="shared" si="96"/>
        <v xml:space="preserve"> years</v>
      </c>
      <c r="K928" t="str">
        <f t="shared" si="97"/>
        <v xml:space="preserve">, </v>
      </c>
      <c r="L928">
        <f t="shared" si="92"/>
        <v>1</v>
      </c>
      <c r="M928">
        <f t="shared" si="93"/>
        <v>1</v>
      </c>
      <c r="N928" t="str">
        <f t="shared" si="94"/>
        <v xml:space="preserve"> month</v>
      </c>
      <c r="O928" s="40" t="str">
        <f t="shared" si="95"/>
        <v>17 years, 1 month</v>
      </c>
    </row>
    <row r="929" spans="8:15" x14ac:dyDescent="0.25">
      <c r="H929" s="38">
        <v>886</v>
      </c>
      <c r="I929">
        <f t="shared" si="98"/>
        <v>17</v>
      </c>
      <c r="J929" t="str">
        <f t="shared" si="96"/>
        <v xml:space="preserve"> years</v>
      </c>
      <c r="K929" t="str">
        <f t="shared" si="97"/>
        <v xml:space="preserve">, </v>
      </c>
      <c r="L929">
        <f t="shared" si="92"/>
        <v>1</v>
      </c>
      <c r="M929">
        <f t="shared" si="93"/>
        <v>1</v>
      </c>
      <c r="N929" t="str">
        <f t="shared" si="94"/>
        <v xml:space="preserve"> month</v>
      </c>
      <c r="O929" s="40" t="str">
        <f t="shared" si="95"/>
        <v>17 years, 1 month</v>
      </c>
    </row>
    <row r="930" spans="8:15" x14ac:dyDescent="0.25">
      <c r="H930" s="38">
        <v>887</v>
      </c>
      <c r="I930">
        <f t="shared" si="98"/>
        <v>17</v>
      </c>
      <c r="J930" t="str">
        <f t="shared" si="96"/>
        <v xml:space="preserve"> years</v>
      </c>
      <c r="K930" t="str">
        <f t="shared" si="97"/>
        <v xml:space="preserve">, </v>
      </c>
      <c r="L930">
        <f t="shared" si="92"/>
        <v>1</v>
      </c>
      <c r="M930">
        <f t="shared" si="93"/>
        <v>1</v>
      </c>
      <c r="N930" t="str">
        <f t="shared" si="94"/>
        <v xml:space="preserve"> month</v>
      </c>
      <c r="O930" s="40" t="str">
        <f t="shared" si="95"/>
        <v>17 years, 1 month</v>
      </c>
    </row>
    <row r="931" spans="8:15" x14ac:dyDescent="0.25">
      <c r="H931" s="38">
        <v>888</v>
      </c>
      <c r="I931">
        <f t="shared" si="98"/>
        <v>17</v>
      </c>
      <c r="J931" t="str">
        <f t="shared" si="96"/>
        <v xml:space="preserve"> years</v>
      </c>
      <c r="K931" t="str">
        <f t="shared" si="97"/>
        <v xml:space="preserve">, </v>
      </c>
      <c r="L931">
        <f t="shared" si="92"/>
        <v>1</v>
      </c>
      <c r="M931">
        <f t="shared" si="93"/>
        <v>1</v>
      </c>
      <c r="N931" t="str">
        <f t="shared" si="94"/>
        <v xml:space="preserve"> month</v>
      </c>
      <c r="O931" s="40" t="str">
        <f t="shared" si="95"/>
        <v>17 years, 1 month</v>
      </c>
    </row>
    <row r="932" spans="8:15" x14ac:dyDescent="0.25">
      <c r="H932" s="38">
        <v>889</v>
      </c>
      <c r="I932">
        <f t="shared" si="98"/>
        <v>17</v>
      </c>
      <c r="J932" t="str">
        <f t="shared" si="96"/>
        <v xml:space="preserve"> years</v>
      </c>
      <c r="K932" t="str">
        <f t="shared" si="97"/>
        <v xml:space="preserve">, </v>
      </c>
      <c r="L932">
        <f t="shared" si="92"/>
        <v>2</v>
      </c>
      <c r="M932">
        <f t="shared" si="93"/>
        <v>2</v>
      </c>
      <c r="N932" t="str">
        <f t="shared" si="94"/>
        <v xml:space="preserve"> months</v>
      </c>
      <c r="O932" s="40" t="str">
        <f t="shared" si="95"/>
        <v>17 years, 2 months</v>
      </c>
    </row>
    <row r="933" spans="8:15" x14ac:dyDescent="0.25">
      <c r="H933" s="38">
        <v>890</v>
      </c>
      <c r="I933">
        <f t="shared" si="98"/>
        <v>17</v>
      </c>
      <c r="J933" t="str">
        <f t="shared" si="96"/>
        <v xml:space="preserve"> years</v>
      </c>
      <c r="K933" t="str">
        <f t="shared" si="97"/>
        <v xml:space="preserve">, </v>
      </c>
      <c r="L933">
        <f t="shared" si="92"/>
        <v>2</v>
      </c>
      <c r="M933">
        <f t="shared" si="93"/>
        <v>2</v>
      </c>
      <c r="N933" t="str">
        <f t="shared" si="94"/>
        <v xml:space="preserve"> months</v>
      </c>
      <c r="O933" s="40" t="str">
        <f t="shared" si="95"/>
        <v>17 years, 2 months</v>
      </c>
    </row>
    <row r="934" spans="8:15" x14ac:dyDescent="0.25">
      <c r="H934" s="38">
        <v>891</v>
      </c>
      <c r="I934">
        <f t="shared" si="98"/>
        <v>17</v>
      </c>
      <c r="J934" t="str">
        <f t="shared" si="96"/>
        <v xml:space="preserve"> years</v>
      </c>
      <c r="K934" t="str">
        <f t="shared" si="97"/>
        <v xml:space="preserve">, </v>
      </c>
      <c r="L934">
        <f t="shared" si="92"/>
        <v>2</v>
      </c>
      <c r="M934">
        <f t="shared" si="93"/>
        <v>2</v>
      </c>
      <c r="N934" t="str">
        <f t="shared" si="94"/>
        <v xml:space="preserve"> months</v>
      </c>
      <c r="O934" s="40" t="str">
        <f t="shared" si="95"/>
        <v>17 years, 2 months</v>
      </c>
    </row>
    <row r="935" spans="8:15" x14ac:dyDescent="0.25">
      <c r="H935" s="38">
        <v>892</v>
      </c>
      <c r="I935">
        <f t="shared" si="98"/>
        <v>17</v>
      </c>
      <c r="J935" t="str">
        <f t="shared" si="96"/>
        <v xml:space="preserve"> years</v>
      </c>
      <c r="K935" t="str">
        <f t="shared" si="97"/>
        <v xml:space="preserve">, </v>
      </c>
      <c r="L935">
        <f t="shared" si="92"/>
        <v>2</v>
      </c>
      <c r="M935">
        <f t="shared" si="93"/>
        <v>2</v>
      </c>
      <c r="N935" t="str">
        <f t="shared" si="94"/>
        <v xml:space="preserve"> months</v>
      </c>
      <c r="O935" s="40" t="str">
        <f t="shared" si="95"/>
        <v>17 years, 2 months</v>
      </c>
    </row>
    <row r="936" spans="8:15" x14ac:dyDescent="0.25">
      <c r="H936" s="38">
        <v>893</v>
      </c>
      <c r="I936">
        <f t="shared" si="98"/>
        <v>17</v>
      </c>
      <c r="J936" t="str">
        <f t="shared" si="96"/>
        <v xml:space="preserve"> years</v>
      </c>
      <c r="K936" t="str">
        <f t="shared" si="97"/>
        <v xml:space="preserve">, </v>
      </c>
      <c r="L936">
        <f t="shared" si="92"/>
        <v>3</v>
      </c>
      <c r="M936">
        <f t="shared" si="93"/>
        <v>3</v>
      </c>
      <c r="N936" t="str">
        <f t="shared" si="94"/>
        <v xml:space="preserve"> months</v>
      </c>
      <c r="O936" s="40" t="str">
        <f t="shared" si="95"/>
        <v>17 years, 3 months</v>
      </c>
    </row>
    <row r="937" spans="8:15" x14ac:dyDescent="0.25">
      <c r="H937" s="38">
        <v>894</v>
      </c>
      <c r="I937">
        <f t="shared" si="98"/>
        <v>17</v>
      </c>
      <c r="J937" t="str">
        <f t="shared" si="96"/>
        <v xml:space="preserve"> years</v>
      </c>
      <c r="K937" t="str">
        <f t="shared" si="97"/>
        <v xml:space="preserve">, </v>
      </c>
      <c r="L937">
        <f t="shared" si="92"/>
        <v>3</v>
      </c>
      <c r="M937">
        <f t="shared" si="93"/>
        <v>3</v>
      </c>
      <c r="N937" t="str">
        <f t="shared" si="94"/>
        <v xml:space="preserve"> months</v>
      </c>
      <c r="O937" s="40" t="str">
        <f t="shared" si="95"/>
        <v>17 years, 3 months</v>
      </c>
    </row>
    <row r="938" spans="8:15" x14ac:dyDescent="0.25">
      <c r="H938" s="38">
        <v>895</v>
      </c>
      <c r="I938">
        <f t="shared" si="98"/>
        <v>17</v>
      </c>
      <c r="J938" t="str">
        <f t="shared" si="96"/>
        <v xml:space="preserve"> years</v>
      </c>
      <c r="K938" t="str">
        <f t="shared" si="97"/>
        <v xml:space="preserve">, </v>
      </c>
      <c r="L938">
        <f t="shared" si="92"/>
        <v>3</v>
      </c>
      <c r="M938">
        <f t="shared" si="93"/>
        <v>3</v>
      </c>
      <c r="N938" t="str">
        <f t="shared" si="94"/>
        <v xml:space="preserve"> months</v>
      </c>
      <c r="O938" s="40" t="str">
        <f t="shared" si="95"/>
        <v>17 years, 3 months</v>
      </c>
    </row>
    <row r="939" spans="8:15" x14ac:dyDescent="0.25">
      <c r="H939" s="38">
        <v>896</v>
      </c>
      <c r="I939">
        <f t="shared" si="98"/>
        <v>17</v>
      </c>
      <c r="J939" t="str">
        <f t="shared" si="96"/>
        <v xml:space="preserve"> years</v>
      </c>
      <c r="K939" t="str">
        <f t="shared" si="97"/>
        <v xml:space="preserve">, </v>
      </c>
      <c r="L939">
        <f t="shared" si="92"/>
        <v>3</v>
      </c>
      <c r="M939">
        <f t="shared" si="93"/>
        <v>3</v>
      </c>
      <c r="N939" t="str">
        <f t="shared" si="94"/>
        <v xml:space="preserve"> months</v>
      </c>
      <c r="O939" s="40" t="str">
        <f t="shared" si="95"/>
        <v>17 years, 3 months</v>
      </c>
    </row>
    <row r="940" spans="8:15" x14ac:dyDescent="0.25">
      <c r="H940" s="38">
        <v>897</v>
      </c>
      <c r="I940">
        <f t="shared" si="98"/>
        <v>17</v>
      </c>
      <c r="J940" t="str">
        <f t="shared" si="96"/>
        <v xml:space="preserve"> years</v>
      </c>
      <c r="K940" t="str">
        <f t="shared" si="97"/>
        <v xml:space="preserve">, </v>
      </c>
      <c r="L940">
        <f t="shared" si="92"/>
        <v>3</v>
      </c>
      <c r="M940">
        <f t="shared" si="93"/>
        <v>3</v>
      </c>
      <c r="N940" t="str">
        <f t="shared" si="94"/>
        <v xml:space="preserve"> months</v>
      </c>
      <c r="O940" s="40" t="str">
        <f t="shared" si="95"/>
        <v>17 years, 3 months</v>
      </c>
    </row>
    <row r="941" spans="8:15" x14ac:dyDescent="0.25">
      <c r="H941" s="38">
        <v>898</v>
      </c>
      <c r="I941">
        <f t="shared" si="98"/>
        <v>17</v>
      </c>
      <c r="J941" t="str">
        <f t="shared" si="96"/>
        <v xml:space="preserve"> years</v>
      </c>
      <c r="K941" t="str">
        <f t="shared" si="97"/>
        <v xml:space="preserve">, </v>
      </c>
      <c r="L941">
        <f t="shared" ref="L941:L1004" si="99">IF((H941/52*12-INT(H941/52*12))=0,(H941/52-INT(H941/52))*12,INT((H941/52-INT(H941/52))*12)+1)</f>
        <v>4</v>
      </c>
      <c r="M941">
        <f t="shared" ref="M941:M1004" si="100">IF(OR(L941=0,L941=12),"",L941)</f>
        <v>4</v>
      </c>
      <c r="N941" t="str">
        <f t="shared" ref="N941:N1004" si="101">IF(L941=1," month",IF(OR(L941=0,L941=12),""," months"))</f>
        <v xml:space="preserve"> months</v>
      </c>
      <c r="O941" s="40" t="str">
        <f t="shared" ref="O941:O1004" si="102">CONCATENATE(I941&amp;J941&amp;K941&amp;M941&amp;N941)</f>
        <v>17 years, 4 months</v>
      </c>
    </row>
    <row r="942" spans="8:15" x14ac:dyDescent="0.25">
      <c r="H942" s="38">
        <v>899</v>
      </c>
      <c r="I942">
        <f t="shared" si="98"/>
        <v>17</v>
      </c>
      <c r="J942" t="str">
        <f t="shared" si="96"/>
        <v xml:space="preserve"> years</v>
      </c>
      <c r="K942" t="str">
        <f t="shared" si="97"/>
        <v xml:space="preserve">, </v>
      </c>
      <c r="L942">
        <f t="shared" si="99"/>
        <v>4</v>
      </c>
      <c r="M942">
        <f t="shared" si="100"/>
        <v>4</v>
      </c>
      <c r="N942" t="str">
        <f t="shared" si="101"/>
        <v xml:space="preserve"> months</v>
      </c>
      <c r="O942" s="40" t="str">
        <f t="shared" si="102"/>
        <v>17 years, 4 months</v>
      </c>
    </row>
    <row r="943" spans="8:15" x14ac:dyDescent="0.25">
      <c r="H943" s="38">
        <v>900</v>
      </c>
      <c r="I943">
        <f t="shared" si="98"/>
        <v>17</v>
      </c>
      <c r="J943" t="str">
        <f t="shared" si="96"/>
        <v xml:space="preserve"> years</v>
      </c>
      <c r="K943" t="str">
        <f t="shared" si="97"/>
        <v xml:space="preserve">, </v>
      </c>
      <c r="L943">
        <f t="shared" si="99"/>
        <v>4</v>
      </c>
      <c r="M943">
        <f t="shared" si="100"/>
        <v>4</v>
      </c>
      <c r="N943" t="str">
        <f t="shared" si="101"/>
        <v xml:space="preserve"> months</v>
      </c>
      <c r="O943" s="40" t="str">
        <f t="shared" si="102"/>
        <v>17 years, 4 months</v>
      </c>
    </row>
    <row r="944" spans="8:15" x14ac:dyDescent="0.25">
      <c r="H944" s="38">
        <v>901</v>
      </c>
      <c r="I944">
        <f t="shared" si="98"/>
        <v>17</v>
      </c>
      <c r="J944" t="str">
        <f t="shared" si="96"/>
        <v xml:space="preserve"> years</v>
      </c>
      <c r="K944" t="str">
        <f t="shared" si="97"/>
        <v xml:space="preserve">, </v>
      </c>
      <c r="L944">
        <f t="shared" si="99"/>
        <v>4</v>
      </c>
      <c r="M944">
        <f t="shared" si="100"/>
        <v>4</v>
      </c>
      <c r="N944" t="str">
        <f t="shared" si="101"/>
        <v xml:space="preserve"> months</v>
      </c>
      <c r="O944" s="40" t="str">
        <f t="shared" si="102"/>
        <v>17 years, 4 months</v>
      </c>
    </row>
    <row r="945" spans="8:15" x14ac:dyDescent="0.25">
      <c r="H945" s="38">
        <v>902</v>
      </c>
      <c r="I945">
        <f t="shared" si="98"/>
        <v>17</v>
      </c>
      <c r="J945" t="str">
        <f t="shared" si="96"/>
        <v xml:space="preserve"> years</v>
      </c>
      <c r="K945" t="str">
        <f t="shared" si="97"/>
        <v xml:space="preserve">, </v>
      </c>
      <c r="L945">
        <f t="shared" si="99"/>
        <v>5</v>
      </c>
      <c r="M945">
        <f t="shared" si="100"/>
        <v>5</v>
      </c>
      <c r="N945" t="str">
        <f t="shared" si="101"/>
        <v xml:space="preserve"> months</v>
      </c>
      <c r="O945" s="40" t="str">
        <f t="shared" si="102"/>
        <v>17 years, 5 months</v>
      </c>
    </row>
    <row r="946" spans="8:15" x14ac:dyDescent="0.25">
      <c r="H946" s="38">
        <v>903</v>
      </c>
      <c r="I946">
        <f t="shared" si="98"/>
        <v>17</v>
      </c>
      <c r="J946" t="str">
        <f t="shared" si="96"/>
        <v xml:space="preserve"> years</v>
      </c>
      <c r="K946" t="str">
        <f t="shared" si="97"/>
        <v xml:space="preserve">, </v>
      </c>
      <c r="L946">
        <f t="shared" si="99"/>
        <v>5</v>
      </c>
      <c r="M946">
        <f t="shared" si="100"/>
        <v>5</v>
      </c>
      <c r="N946" t="str">
        <f t="shared" si="101"/>
        <v xml:space="preserve"> months</v>
      </c>
      <c r="O946" s="40" t="str">
        <f t="shared" si="102"/>
        <v>17 years, 5 months</v>
      </c>
    </row>
    <row r="947" spans="8:15" x14ac:dyDescent="0.25">
      <c r="H947" s="38">
        <v>904</v>
      </c>
      <c r="I947">
        <f t="shared" si="98"/>
        <v>17</v>
      </c>
      <c r="J947" t="str">
        <f t="shared" si="96"/>
        <v xml:space="preserve"> years</v>
      </c>
      <c r="K947" t="str">
        <f t="shared" si="97"/>
        <v xml:space="preserve">, </v>
      </c>
      <c r="L947">
        <f t="shared" si="99"/>
        <v>5</v>
      </c>
      <c r="M947">
        <f t="shared" si="100"/>
        <v>5</v>
      </c>
      <c r="N947" t="str">
        <f t="shared" si="101"/>
        <v xml:space="preserve"> months</v>
      </c>
      <c r="O947" s="40" t="str">
        <f t="shared" si="102"/>
        <v>17 years, 5 months</v>
      </c>
    </row>
    <row r="948" spans="8:15" x14ac:dyDescent="0.25">
      <c r="H948" s="38">
        <v>905</v>
      </c>
      <c r="I948">
        <f t="shared" si="98"/>
        <v>17</v>
      </c>
      <c r="J948" t="str">
        <f t="shared" si="96"/>
        <v xml:space="preserve"> years</v>
      </c>
      <c r="K948" t="str">
        <f t="shared" si="97"/>
        <v xml:space="preserve">, </v>
      </c>
      <c r="L948">
        <f t="shared" si="99"/>
        <v>5</v>
      </c>
      <c r="M948">
        <f t="shared" si="100"/>
        <v>5</v>
      </c>
      <c r="N948" t="str">
        <f t="shared" si="101"/>
        <v xml:space="preserve"> months</v>
      </c>
      <c r="O948" s="40" t="str">
        <f t="shared" si="102"/>
        <v>17 years, 5 months</v>
      </c>
    </row>
    <row r="949" spans="8:15" x14ac:dyDescent="0.25">
      <c r="H949" s="38">
        <v>906</v>
      </c>
      <c r="I949">
        <f t="shared" si="98"/>
        <v>17</v>
      </c>
      <c r="J949" t="str">
        <f t="shared" si="96"/>
        <v xml:space="preserve"> years</v>
      </c>
      <c r="K949" t="str">
        <f t="shared" si="97"/>
        <v xml:space="preserve">, </v>
      </c>
      <c r="L949">
        <f t="shared" si="99"/>
        <v>6</v>
      </c>
      <c r="M949">
        <f t="shared" si="100"/>
        <v>6</v>
      </c>
      <c r="N949" t="str">
        <f t="shared" si="101"/>
        <v xml:space="preserve"> months</v>
      </c>
      <c r="O949" s="40" t="str">
        <f t="shared" si="102"/>
        <v>17 years, 6 months</v>
      </c>
    </row>
    <row r="950" spans="8:15" x14ac:dyDescent="0.25">
      <c r="H950" s="38">
        <v>907</v>
      </c>
      <c r="I950">
        <f t="shared" si="98"/>
        <v>17</v>
      </c>
      <c r="J950" t="str">
        <f t="shared" si="96"/>
        <v xml:space="preserve"> years</v>
      </c>
      <c r="K950" t="str">
        <f t="shared" si="97"/>
        <v xml:space="preserve">, </v>
      </c>
      <c r="L950">
        <f t="shared" si="99"/>
        <v>6</v>
      </c>
      <c r="M950">
        <f t="shared" si="100"/>
        <v>6</v>
      </c>
      <c r="N950" t="str">
        <f t="shared" si="101"/>
        <v xml:space="preserve"> months</v>
      </c>
      <c r="O950" s="40" t="str">
        <f t="shared" si="102"/>
        <v>17 years, 6 months</v>
      </c>
    </row>
    <row r="951" spans="8:15" x14ac:dyDescent="0.25">
      <c r="H951" s="38">
        <v>908</v>
      </c>
      <c r="I951">
        <f t="shared" si="98"/>
        <v>17</v>
      </c>
      <c r="J951" t="str">
        <f t="shared" si="96"/>
        <v xml:space="preserve"> years</v>
      </c>
      <c r="K951" t="str">
        <f t="shared" si="97"/>
        <v xml:space="preserve">, </v>
      </c>
      <c r="L951">
        <f t="shared" si="99"/>
        <v>6</v>
      </c>
      <c r="M951">
        <f t="shared" si="100"/>
        <v>6</v>
      </c>
      <c r="N951" t="str">
        <f t="shared" si="101"/>
        <v xml:space="preserve"> months</v>
      </c>
      <c r="O951" s="40" t="str">
        <f t="shared" si="102"/>
        <v>17 years, 6 months</v>
      </c>
    </row>
    <row r="952" spans="8:15" x14ac:dyDescent="0.25">
      <c r="H952" s="38">
        <v>909</v>
      </c>
      <c r="I952">
        <f t="shared" si="98"/>
        <v>17</v>
      </c>
      <c r="J952" t="str">
        <f t="shared" si="96"/>
        <v xml:space="preserve"> years</v>
      </c>
      <c r="K952" t="str">
        <f t="shared" si="97"/>
        <v xml:space="preserve">, </v>
      </c>
      <c r="L952">
        <f t="shared" si="99"/>
        <v>6</v>
      </c>
      <c r="M952">
        <f t="shared" si="100"/>
        <v>6</v>
      </c>
      <c r="N952" t="str">
        <f t="shared" si="101"/>
        <v xml:space="preserve"> months</v>
      </c>
      <c r="O952" s="40" t="str">
        <f t="shared" si="102"/>
        <v>17 years, 6 months</v>
      </c>
    </row>
    <row r="953" spans="8:15" x14ac:dyDescent="0.25">
      <c r="H953" s="38">
        <v>910</v>
      </c>
      <c r="I953">
        <f t="shared" si="98"/>
        <v>17</v>
      </c>
      <c r="J953" t="str">
        <f t="shared" si="96"/>
        <v xml:space="preserve"> years</v>
      </c>
      <c r="K953" t="str">
        <f t="shared" si="97"/>
        <v xml:space="preserve">, </v>
      </c>
      <c r="L953">
        <f t="shared" si="99"/>
        <v>6</v>
      </c>
      <c r="M953">
        <f t="shared" si="100"/>
        <v>6</v>
      </c>
      <c r="N953" t="str">
        <f t="shared" si="101"/>
        <v xml:space="preserve"> months</v>
      </c>
      <c r="O953" s="40" t="str">
        <f t="shared" si="102"/>
        <v>17 years, 6 months</v>
      </c>
    </row>
    <row r="954" spans="8:15" x14ac:dyDescent="0.25">
      <c r="H954" s="38">
        <v>911</v>
      </c>
      <c r="I954">
        <f t="shared" si="98"/>
        <v>17</v>
      </c>
      <c r="J954" t="str">
        <f t="shared" si="96"/>
        <v xml:space="preserve"> years</v>
      </c>
      <c r="K954" t="str">
        <f t="shared" si="97"/>
        <v xml:space="preserve">, </v>
      </c>
      <c r="L954">
        <f t="shared" si="99"/>
        <v>7</v>
      </c>
      <c r="M954">
        <f t="shared" si="100"/>
        <v>7</v>
      </c>
      <c r="N954" t="str">
        <f t="shared" si="101"/>
        <v xml:space="preserve"> months</v>
      </c>
      <c r="O954" s="40" t="str">
        <f t="shared" si="102"/>
        <v>17 years, 7 months</v>
      </c>
    </row>
    <row r="955" spans="8:15" x14ac:dyDescent="0.25">
      <c r="H955" s="38">
        <v>912</v>
      </c>
      <c r="I955">
        <f t="shared" si="98"/>
        <v>17</v>
      </c>
      <c r="J955" t="str">
        <f t="shared" si="96"/>
        <v xml:space="preserve"> years</v>
      </c>
      <c r="K955" t="str">
        <f t="shared" si="97"/>
        <v xml:space="preserve">, </v>
      </c>
      <c r="L955">
        <f t="shared" si="99"/>
        <v>7</v>
      </c>
      <c r="M955">
        <f t="shared" si="100"/>
        <v>7</v>
      </c>
      <c r="N955" t="str">
        <f t="shared" si="101"/>
        <v xml:space="preserve"> months</v>
      </c>
      <c r="O955" s="40" t="str">
        <f t="shared" si="102"/>
        <v>17 years, 7 months</v>
      </c>
    </row>
    <row r="956" spans="8:15" x14ac:dyDescent="0.25">
      <c r="H956" s="38">
        <v>913</v>
      </c>
      <c r="I956">
        <f t="shared" si="98"/>
        <v>17</v>
      </c>
      <c r="J956" t="str">
        <f t="shared" si="96"/>
        <v xml:space="preserve"> years</v>
      </c>
      <c r="K956" t="str">
        <f t="shared" si="97"/>
        <v xml:space="preserve">, </v>
      </c>
      <c r="L956">
        <f t="shared" si="99"/>
        <v>7</v>
      </c>
      <c r="M956">
        <f t="shared" si="100"/>
        <v>7</v>
      </c>
      <c r="N956" t="str">
        <f t="shared" si="101"/>
        <v xml:space="preserve"> months</v>
      </c>
      <c r="O956" s="40" t="str">
        <f t="shared" si="102"/>
        <v>17 years, 7 months</v>
      </c>
    </row>
    <row r="957" spans="8:15" x14ac:dyDescent="0.25">
      <c r="H957" s="38">
        <v>914</v>
      </c>
      <c r="I957">
        <f t="shared" si="98"/>
        <v>17</v>
      </c>
      <c r="J957" t="str">
        <f t="shared" si="96"/>
        <v xml:space="preserve"> years</v>
      </c>
      <c r="K957" t="str">
        <f t="shared" si="97"/>
        <v xml:space="preserve">, </v>
      </c>
      <c r="L957">
        <f t="shared" si="99"/>
        <v>7</v>
      </c>
      <c r="M957">
        <f t="shared" si="100"/>
        <v>7</v>
      </c>
      <c r="N957" t="str">
        <f t="shared" si="101"/>
        <v xml:space="preserve"> months</v>
      </c>
      <c r="O957" s="40" t="str">
        <f t="shared" si="102"/>
        <v>17 years, 7 months</v>
      </c>
    </row>
    <row r="958" spans="8:15" x14ac:dyDescent="0.25">
      <c r="H958" s="38">
        <v>915</v>
      </c>
      <c r="I958">
        <f t="shared" si="98"/>
        <v>17</v>
      </c>
      <c r="J958" t="str">
        <f t="shared" si="96"/>
        <v xml:space="preserve"> years</v>
      </c>
      <c r="K958" t="str">
        <f t="shared" si="97"/>
        <v xml:space="preserve">, </v>
      </c>
      <c r="L958">
        <f t="shared" si="99"/>
        <v>8</v>
      </c>
      <c r="M958">
        <f t="shared" si="100"/>
        <v>8</v>
      </c>
      <c r="N958" t="str">
        <f t="shared" si="101"/>
        <v xml:space="preserve"> months</v>
      </c>
      <c r="O958" s="40" t="str">
        <f t="shared" si="102"/>
        <v>17 years, 8 months</v>
      </c>
    </row>
    <row r="959" spans="8:15" x14ac:dyDescent="0.25">
      <c r="H959" s="38">
        <v>916</v>
      </c>
      <c r="I959">
        <f t="shared" si="98"/>
        <v>17</v>
      </c>
      <c r="J959" t="str">
        <f t="shared" si="96"/>
        <v xml:space="preserve"> years</v>
      </c>
      <c r="K959" t="str">
        <f t="shared" si="97"/>
        <v xml:space="preserve">, </v>
      </c>
      <c r="L959">
        <f t="shared" si="99"/>
        <v>8</v>
      </c>
      <c r="M959">
        <f t="shared" si="100"/>
        <v>8</v>
      </c>
      <c r="N959" t="str">
        <f t="shared" si="101"/>
        <v xml:space="preserve"> months</v>
      </c>
      <c r="O959" s="40" t="str">
        <f t="shared" si="102"/>
        <v>17 years, 8 months</v>
      </c>
    </row>
    <row r="960" spans="8:15" x14ac:dyDescent="0.25">
      <c r="H960" s="38">
        <v>917</v>
      </c>
      <c r="I960">
        <f t="shared" si="98"/>
        <v>17</v>
      </c>
      <c r="J960" t="str">
        <f t="shared" si="96"/>
        <v xml:space="preserve"> years</v>
      </c>
      <c r="K960" t="str">
        <f t="shared" si="97"/>
        <v xml:space="preserve">, </v>
      </c>
      <c r="L960">
        <f t="shared" si="99"/>
        <v>8</v>
      </c>
      <c r="M960">
        <f t="shared" si="100"/>
        <v>8</v>
      </c>
      <c r="N960" t="str">
        <f t="shared" si="101"/>
        <v xml:space="preserve"> months</v>
      </c>
      <c r="O960" s="40" t="str">
        <f t="shared" si="102"/>
        <v>17 years, 8 months</v>
      </c>
    </row>
    <row r="961" spans="8:15" x14ac:dyDescent="0.25">
      <c r="H961" s="38">
        <v>918</v>
      </c>
      <c r="I961">
        <f t="shared" si="98"/>
        <v>17</v>
      </c>
      <c r="J961" t="str">
        <f t="shared" si="96"/>
        <v xml:space="preserve"> years</v>
      </c>
      <c r="K961" t="str">
        <f t="shared" si="97"/>
        <v xml:space="preserve">, </v>
      </c>
      <c r="L961">
        <f t="shared" si="99"/>
        <v>8</v>
      </c>
      <c r="M961">
        <f t="shared" si="100"/>
        <v>8</v>
      </c>
      <c r="N961" t="str">
        <f t="shared" si="101"/>
        <v xml:space="preserve"> months</v>
      </c>
      <c r="O961" s="40" t="str">
        <f t="shared" si="102"/>
        <v>17 years, 8 months</v>
      </c>
    </row>
    <row r="962" spans="8:15" x14ac:dyDescent="0.25">
      <c r="H962" s="38">
        <v>919</v>
      </c>
      <c r="I962">
        <f t="shared" si="98"/>
        <v>17</v>
      </c>
      <c r="J962" t="str">
        <f t="shared" si="96"/>
        <v xml:space="preserve"> years</v>
      </c>
      <c r="K962" t="str">
        <f t="shared" si="97"/>
        <v xml:space="preserve">, </v>
      </c>
      <c r="L962">
        <f t="shared" si="99"/>
        <v>9</v>
      </c>
      <c r="M962">
        <f t="shared" si="100"/>
        <v>9</v>
      </c>
      <c r="N962" t="str">
        <f t="shared" si="101"/>
        <v xml:space="preserve"> months</v>
      </c>
      <c r="O962" s="40" t="str">
        <f t="shared" si="102"/>
        <v>17 years, 9 months</v>
      </c>
    </row>
    <row r="963" spans="8:15" x14ac:dyDescent="0.25">
      <c r="H963" s="38">
        <v>920</v>
      </c>
      <c r="I963">
        <f t="shared" si="98"/>
        <v>17</v>
      </c>
      <c r="J963" t="str">
        <f t="shared" si="96"/>
        <v xml:space="preserve"> years</v>
      </c>
      <c r="K963" t="str">
        <f t="shared" si="97"/>
        <v xml:space="preserve">, </v>
      </c>
      <c r="L963">
        <f t="shared" si="99"/>
        <v>9</v>
      </c>
      <c r="M963">
        <f t="shared" si="100"/>
        <v>9</v>
      </c>
      <c r="N963" t="str">
        <f t="shared" si="101"/>
        <v xml:space="preserve"> months</v>
      </c>
      <c r="O963" s="40" t="str">
        <f t="shared" si="102"/>
        <v>17 years, 9 months</v>
      </c>
    </row>
    <row r="964" spans="8:15" x14ac:dyDescent="0.25">
      <c r="H964" s="38">
        <v>921</v>
      </c>
      <c r="I964">
        <f t="shared" si="98"/>
        <v>17</v>
      </c>
      <c r="J964" t="str">
        <f t="shared" si="96"/>
        <v xml:space="preserve"> years</v>
      </c>
      <c r="K964" t="str">
        <f t="shared" si="97"/>
        <v xml:space="preserve">, </v>
      </c>
      <c r="L964">
        <f t="shared" si="99"/>
        <v>9</v>
      </c>
      <c r="M964">
        <f t="shared" si="100"/>
        <v>9</v>
      </c>
      <c r="N964" t="str">
        <f t="shared" si="101"/>
        <v xml:space="preserve"> months</v>
      </c>
      <c r="O964" s="40" t="str">
        <f t="shared" si="102"/>
        <v>17 years, 9 months</v>
      </c>
    </row>
    <row r="965" spans="8:15" x14ac:dyDescent="0.25">
      <c r="H965" s="38">
        <v>922</v>
      </c>
      <c r="I965">
        <f t="shared" si="98"/>
        <v>17</v>
      </c>
      <c r="J965" t="str">
        <f t="shared" si="96"/>
        <v xml:space="preserve"> years</v>
      </c>
      <c r="K965" t="str">
        <f t="shared" si="97"/>
        <v xml:space="preserve">, </v>
      </c>
      <c r="L965">
        <f t="shared" si="99"/>
        <v>9</v>
      </c>
      <c r="M965">
        <f t="shared" si="100"/>
        <v>9</v>
      </c>
      <c r="N965" t="str">
        <f t="shared" si="101"/>
        <v xml:space="preserve"> months</v>
      </c>
      <c r="O965" s="40" t="str">
        <f t="shared" si="102"/>
        <v>17 years, 9 months</v>
      </c>
    </row>
    <row r="966" spans="8:15" x14ac:dyDescent="0.25">
      <c r="H966" s="38">
        <v>923</v>
      </c>
      <c r="I966">
        <f t="shared" si="98"/>
        <v>17</v>
      </c>
      <c r="J966" t="str">
        <f t="shared" si="96"/>
        <v xml:space="preserve"> years</v>
      </c>
      <c r="K966" t="str">
        <f t="shared" si="97"/>
        <v xml:space="preserve">, </v>
      </c>
      <c r="L966">
        <f t="shared" si="99"/>
        <v>9</v>
      </c>
      <c r="M966">
        <f t="shared" si="100"/>
        <v>9</v>
      </c>
      <c r="N966" t="str">
        <f t="shared" si="101"/>
        <v xml:space="preserve"> months</v>
      </c>
      <c r="O966" s="40" t="str">
        <f t="shared" si="102"/>
        <v>17 years, 9 months</v>
      </c>
    </row>
    <row r="967" spans="8:15" x14ac:dyDescent="0.25">
      <c r="H967" s="38">
        <v>924</v>
      </c>
      <c r="I967">
        <f t="shared" si="98"/>
        <v>17</v>
      </c>
      <c r="J967" t="str">
        <f t="shared" si="96"/>
        <v xml:space="preserve"> years</v>
      </c>
      <c r="K967" t="str">
        <f t="shared" si="97"/>
        <v xml:space="preserve">, </v>
      </c>
      <c r="L967">
        <f t="shared" si="99"/>
        <v>10</v>
      </c>
      <c r="M967">
        <f t="shared" si="100"/>
        <v>10</v>
      </c>
      <c r="N967" t="str">
        <f t="shared" si="101"/>
        <v xml:space="preserve"> months</v>
      </c>
      <c r="O967" s="40" t="str">
        <f t="shared" si="102"/>
        <v>17 years, 10 months</v>
      </c>
    </row>
    <row r="968" spans="8:15" x14ac:dyDescent="0.25">
      <c r="H968" s="38">
        <v>925</v>
      </c>
      <c r="I968">
        <f t="shared" si="98"/>
        <v>17</v>
      </c>
      <c r="J968" t="str">
        <f t="shared" si="96"/>
        <v xml:space="preserve"> years</v>
      </c>
      <c r="K968" t="str">
        <f t="shared" si="97"/>
        <v xml:space="preserve">, </v>
      </c>
      <c r="L968">
        <f t="shared" si="99"/>
        <v>10</v>
      </c>
      <c r="M968">
        <f t="shared" si="100"/>
        <v>10</v>
      </c>
      <c r="N968" t="str">
        <f t="shared" si="101"/>
        <v xml:space="preserve"> months</v>
      </c>
      <c r="O968" s="40" t="str">
        <f t="shared" si="102"/>
        <v>17 years, 10 months</v>
      </c>
    </row>
    <row r="969" spans="8:15" x14ac:dyDescent="0.25">
      <c r="H969" s="38">
        <v>926</v>
      </c>
      <c r="I969">
        <f t="shared" si="98"/>
        <v>17</v>
      </c>
      <c r="J969" t="str">
        <f t="shared" si="96"/>
        <v xml:space="preserve"> years</v>
      </c>
      <c r="K969" t="str">
        <f t="shared" si="97"/>
        <v xml:space="preserve">, </v>
      </c>
      <c r="L969">
        <f t="shared" si="99"/>
        <v>10</v>
      </c>
      <c r="M969">
        <f t="shared" si="100"/>
        <v>10</v>
      </c>
      <c r="N969" t="str">
        <f t="shared" si="101"/>
        <v xml:space="preserve"> months</v>
      </c>
      <c r="O969" s="40" t="str">
        <f t="shared" si="102"/>
        <v>17 years, 10 months</v>
      </c>
    </row>
    <row r="970" spans="8:15" x14ac:dyDescent="0.25">
      <c r="H970" s="38">
        <v>927</v>
      </c>
      <c r="I970">
        <f t="shared" si="98"/>
        <v>17</v>
      </c>
      <c r="J970" t="str">
        <f t="shared" si="96"/>
        <v xml:space="preserve"> years</v>
      </c>
      <c r="K970" t="str">
        <f t="shared" si="97"/>
        <v xml:space="preserve">, </v>
      </c>
      <c r="L970">
        <f t="shared" si="99"/>
        <v>10</v>
      </c>
      <c r="M970">
        <f t="shared" si="100"/>
        <v>10</v>
      </c>
      <c r="N970" t="str">
        <f t="shared" si="101"/>
        <v xml:space="preserve"> months</v>
      </c>
      <c r="O970" s="40" t="str">
        <f t="shared" si="102"/>
        <v>17 years, 10 months</v>
      </c>
    </row>
    <row r="971" spans="8:15" x14ac:dyDescent="0.25">
      <c r="H971" s="38">
        <v>928</v>
      </c>
      <c r="I971">
        <f t="shared" si="98"/>
        <v>17</v>
      </c>
      <c r="J971" t="str">
        <f t="shared" si="96"/>
        <v xml:space="preserve"> years</v>
      </c>
      <c r="K971" t="str">
        <f t="shared" si="97"/>
        <v xml:space="preserve">, </v>
      </c>
      <c r="L971">
        <f t="shared" si="99"/>
        <v>11</v>
      </c>
      <c r="M971">
        <f t="shared" si="100"/>
        <v>11</v>
      </c>
      <c r="N971" t="str">
        <f t="shared" si="101"/>
        <v xml:space="preserve"> months</v>
      </c>
      <c r="O971" s="40" t="str">
        <f t="shared" si="102"/>
        <v>17 years, 11 months</v>
      </c>
    </row>
    <row r="972" spans="8:15" x14ac:dyDescent="0.25">
      <c r="H972" s="38">
        <v>929</v>
      </c>
      <c r="I972">
        <f t="shared" si="98"/>
        <v>17</v>
      </c>
      <c r="J972" t="str">
        <f t="shared" si="96"/>
        <v xml:space="preserve"> years</v>
      </c>
      <c r="K972" t="str">
        <f t="shared" si="97"/>
        <v xml:space="preserve">, </v>
      </c>
      <c r="L972">
        <f t="shared" si="99"/>
        <v>11</v>
      </c>
      <c r="M972">
        <f t="shared" si="100"/>
        <v>11</v>
      </c>
      <c r="N972" t="str">
        <f t="shared" si="101"/>
        <v xml:space="preserve"> months</v>
      </c>
      <c r="O972" s="40" t="str">
        <f t="shared" si="102"/>
        <v>17 years, 11 months</v>
      </c>
    </row>
    <row r="973" spans="8:15" x14ac:dyDescent="0.25">
      <c r="H973" s="38">
        <v>930</v>
      </c>
      <c r="I973">
        <f t="shared" si="98"/>
        <v>17</v>
      </c>
      <c r="J973" t="str">
        <f t="shared" si="96"/>
        <v xml:space="preserve"> years</v>
      </c>
      <c r="K973" t="str">
        <f t="shared" si="97"/>
        <v xml:space="preserve">, </v>
      </c>
      <c r="L973">
        <f t="shared" si="99"/>
        <v>11</v>
      </c>
      <c r="M973">
        <f t="shared" si="100"/>
        <v>11</v>
      </c>
      <c r="N973" t="str">
        <f t="shared" si="101"/>
        <v xml:space="preserve"> months</v>
      </c>
      <c r="O973" s="40" t="str">
        <f t="shared" si="102"/>
        <v>17 years, 11 months</v>
      </c>
    </row>
    <row r="974" spans="8:15" x14ac:dyDescent="0.25">
      <c r="H974" s="38">
        <v>931</v>
      </c>
      <c r="I974">
        <f t="shared" si="98"/>
        <v>17</v>
      </c>
      <c r="J974" t="str">
        <f t="shared" si="96"/>
        <v xml:space="preserve"> years</v>
      </c>
      <c r="K974" t="str">
        <f t="shared" si="97"/>
        <v xml:space="preserve">, </v>
      </c>
      <c r="L974">
        <f t="shared" si="99"/>
        <v>11</v>
      </c>
      <c r="M974">
        <f t="shared" si="100"/>
        <v>11</v>
      </c>
      <c r="N974" t="str">
        <f t="shared" si="101"/>
        <v xml:space="preserve"> months</v>
      </c>
      <c r="O974" s="40" t="str">
        <f t="shared" si="102"/>
        <v>17 years, 11 months</v>
      </c>
    </row>
    <row r="975" spans="8:15" x14ac:dyDescent="0.25">
      <c r="H975" s="38">
        <v>932</v>
      </c>
      <c r="I975">
        <f t="shared" si="98"/>
        <v>18</v>
      </c>
      <c r="J975" t="str">
        <f t="shared" si="96"/>
        <v xml:space="preserve"> years</v>
      </c>
      <c r="K975" t="str">
        <f t="shared" si="97"/>
        <v/>
      </c>
      <c r="L975">
        <f t="shared" si="99"/>
        <v>12</v>
      </c>
      <c r="M975" t="str">
        <f t="shared" si="100"/>
        <v/>
      </c>
      <c r="N975" t="str">
        <f t="shared" si="101"/>
        <v/>
      </c>
      <c r="O975" s="40" t="str">
        <f t="shared" si="102"/>
        <v>18 years</v>
      </c>
    </row>
    <row r="976" spans="8:15" x14ac:dyDescent="0.25">
      <c r="H976" s="38">
        <v>933</v>
      </c>
      <c r="I976">
        <f t="shared" si="98"/>
        <v>18</v>
      </c>
      <c r="J976" t="str">
        <f t="shared" si="96"/>
        <v xml:space="preserve"> years</v>
      </c>
      <c r="K976" t="str">
        <f t="shared" si="97"/>
        <v/>
      </c>
      <c r="L976">
        <f t="shared" si="99"/>
        <v>12</v>
      </c>
      <c r="M976" t="str">
        <f t="shared" si="100"/>
        <v/>
      </c>
      <c r="N976" t="str">
        <f t="shared" si="101"/>
        <v/>
      </c>
      <c r="O976" s="40" t="str">
        <f t="shared" si="102"/>
        <v>18 years</v>
      </c>
    </row>
    <row r="977" spans="8:15" x14ac:dyDescent="0.25">
      <c r="H977" s="38">
        <v>934</v>
      </c>
      <c r="I977">
        <f t="shared" si="98"/>
        <v>18</v>
      </c>
      <c r="J977" t="str">
        <f t="shared" si="96"/>
        <v xml:space="preserve"> years</v>
      </c>
      <c r="K977" t="str">
        <f t="shared" si="97"/>
        <v/>
      </c>
      <c r="L977">
        <f t="shared" si="99"/>
        <v>12</v>
      </c>
      <c r="M977" t="str">
        <f t="shared" si="100"/>
        <v/>
      </c>
      <c r="N977" t="str">
        <f t="shared" si="101"/>
        <v/>
      </c>
      <c r="O977" s="40" t="str">
        <f t="shared" si="102"/>
        <v>18 years</v>
      </c>
    </row>
    <row r="978" spans="8:15" x14ac:dyDescent="0.25">
      <c r="H978" s="38">
        <v>935</v>
      </c>
      <c r="I978">
        <f t="shared" si="98"/>
        <v>18</v>
      </c>
      <c r="J978" t="str">
        <f t="shared" si="96"/>
        <v xml:space="preserve"> years</v>
      </c>
      <c r="K978" t="str">
        <f t="shared" si="97"/>
        <v/>
      </c>
      <c r="L978">
        <f t="shared" si="99"/>
        <v>12</v>
      </c>
      <c r="M978" t="str">
        <f t="shared" si="100"/>
        <v/>
      </c>
      <c r="N978" t="str">
        <f t="shared" si="101"/>
        <v/>
      </c>
      <c r="O978" s="40" t="str">
        <f t="shared" si="102"/>
        <v>18 years</v>
      </c>
    </row>
    <row r="979" spans="8:15" x14ac:dyDescent="0.25">
      <c r="H979" s="38">
        <v>936</v>
      </c>
      <c r="I979">
        <f t="shared" si="98"/>
        <v>18</v>
      </c>
      <c r="J979" t="str">
        <f t="shared" si="96"/>
        <v xml:space="preserve"> years</v>
      </c>
      <c r="K979" t="str">
        <f t="shared" si="97"/>
        <v/>
      </c>
      <c r="L979">
        <f t="shared" si="99"/>
        <v>0</v>
      </c>
      <c r="M979" t="str">
        <f t="shared" si="100"/>
        <v/>
      </c>
      <c r="N979" t="str">
        <f t="shared" si="101"/>
        <v/>
      </c>
      <c r="O979" s="40" t="str">
        <f t="shared" si="102"/>
        <v>18 years</v>
      </c>
    </row>
    <row r="980" spans="8:15" x14ac:dyDescent="0.25">
      <c r="H980" s="38">
        <v>937</v>
      </c>
      <c r="I980">
        <f t="shared" si="98"/>
        <v>18</v>
      </c>
      <c r="J980" t="str">
        <f t="shared" si="96"/>
        <v xml:space="preserve"> years</v>
      </c>
      <c r="K980" t="str">
        <f t="shared" si="97"/>
        <v xml:space="preserve">, </v>
      </c>
      <c r="L980">
        <f t="shared" si="99"/>
        <v>1</v>
      </c>
      <c r="M980">
        <f t="shared" si="100"/>
        <v>1</v>
      </c>
      <c r="N980" t="str">
        <f t="shared" si="101"/>
        <v xml:space="preserve"> month</v>
      </c>
      <c r="O980" s="40" t="str">
        <f t="shared" si="102"/>
        <v>18 years, 1 month</v>
      </c>
    </row>
    <row r="981" spans="8:15" x14ac:dyDescent="0.25">
      <c r="H981" s="38">
        <v>938</v>
      </c>
      <c r="I981">
        <f t="shared" si="98"/>
        <v>18</v>
      </c>
      <c r="J981" t="str">
        <f t="shared" si="96"/>
        <v xml:space="preserve"> years</v>
      </c>
      <c r="K981" t="str">
        <f t="shared" si="97"/>
        <v xml:space="preserve">, </v>
      </c>
      <c r="L981">
        <f t="shared" si="99"/>
        <v>1</v>
      </c>
      <c r="M981">
        <f t="shared" si="100"/>
        <v>1</v>
      </c>
      <c r="N981" t="str">
        <f t="shared" si="101"/>
        <v xml:space="preserve"> month</v>
      </c>
      <c r="O981" s="40" t="str">
        <f t="shared" si="102"/>
        <v>18 years, 1 month</v>
      </c>
    </row>
    <row r="982" spans="8:15" x14ac:dyDescent="0.25">
      <c r="H982" s="38">
        <v>939</v>
      </c>
      <c r="I982">
        <f t="shared" si="98"/>
        <v>18</v>
      </c>
      <c r="J982" t="str">
        <f t="shared" si="96"/>
        <v xml:space="preserve"> years</v>
      </c>
      <c r="K982" t="str">
        <f t="shared" si="97"/>
        <v xml:space="preserve">, </v>
      </c>
      <c r="L982">
        <f t="shared" si="99"/>
        <v>1</v>
      </c>
      <c r="M982">
        <f t="shared" si="100"/>
        <v>1</v>
      </c>
      <c r="N982" t="str">
        <f t="shared" si="101"/>
        <v xml:space="preserve"> month</v>
      </c>
      <c r="O982" s="40" t="str">
        <f t="shared" si="102"/>
        <v>18 years, 1 month</v>
      </c>
    </row>
    <row r="983" spans="8:15" x14ac:dyDescent="0.25">
      <c r="H983" s="38">
        <v>940</v>
      </c>
      <c r="I983">
        <f t="shared" si="98"/>
        <v>18</v>
      </c>
      <c r="J983" t="str">
        <f t="shared" si="96"/>
        <v xml:space="preserve"> years</v>
      </c>
      <c r="K983" t="str">
        <f t="shared" si="97"/>
        <v xml:space="preserve">, </v>
      </c>
      <c r="L983">
        <f t="shared" si="99"/>
        <v>1</v>
      </c>
      <c r="M983">
        <f t="shared" si="100"/>
        <v>1</v>
      </c>
      <c r="N983" t="str">
        <f t="shared" si="101"/>
        <v xml:space="preserve"> month</v>
      </c>
      <c r="O983" s="40" t="str">
        <f t="shared" si="102"/>
        <v>18 years, 1 month</v>
      </c>
    </row>
    <row r="984" spans="8:15" x14ac:dyDescent="0.25">
      <c r="H984" s="38">
        <v>941</v>
      </c>
      <c r="I984">
        <f t="shared" si="98"/>
        <v>18</v>
      </c>
      <c r="J984" t="str">
        <f t="shared" si="96"/>
        <v xml:space="preserve"> years</v>
      </c>
      <c r="K984" t="str">
        <f t="shared" si="97"/>
        <v xml:space="preserve">, </v>
      </c>
      <c r="L984">
        <f t="shared" si="99"/>
        <v>2</v>
      </c>
      <c r="M984">
        <f t="shared" si="100"/>
        <v>2</v>
      </c>
      <c r="N984" t="str">
        <f t="shared" si="101"/>
        <v xml:space="preserve"> months</v>
      </c>
      <c r="O984" s="40" t="str">
        <f t="shared" si="102"/>
        <v>18 years, 2 months</v>
      </c>
    </row>
    <row r="985" spans="8:15" x14ac:dyDescent="0.25">
      <c r="H985" s="38">
        <v>942</v>
      </c>
      <c r="I985">
        <f t="shared" si="98"/>
        <v>18</v>
      </c>
      <c r="J985" t="str">
        <f t="shared" si="96"/>
        <v xml:space="preserve"> years</v>
      </c>
      <c r="K985" t="str">
        <f t="shared" si="97"/>
        <v xml:space="preserve">, </v>
      </c>
      <c r="L985">
        <f t="shared" si="99"/>
        <v>2</v>
      </c>
      <c r="M985">
        <f t="shared" si="100"/>
        <v>2</v>
      </c>
      <c r="N985" t="str">
        <f t="shared" si="101"/>
        <v xml:space="preserve"> months</v>
      </c>
      <c r="O985" s="40" t="str">
        <f t="shared" si="102"/>
        <v>18 years, 2 months</v>
      </c>
    </row>
    <row r="986" spans="8:15" x14ac:dyDescent="0.25">
      <c r="H986" s="38">
        <v>943</v>
      </c>
      <c r="I986">
        <f t="shared" si="98"/>
        <v>18</v>
      </c>
      <c r="J986" t="str">
        <f t="shared" si="96"/>
        <v xml:space="preserve"> years</v>
      </c>
      <c r="K986" t="str">
        <f t="shared" si="97"/>
        <v xml:space="preserve">, </v>
      </c>
      <c r="L986">
        <f t="shared" si="99"/>
        <v>2</v>
      </c>
      <c r="M986">
        <f t="shared" si="100"/>
        <v>2</v>
      </c>
      <c r="N986" t="str">
        <f t="shared" si="101"/>
        <v xml:space="preserve"> months</v>
      </c>
      <c r="O986" s="40" t="str">
        <f t="shared" si="102"/>
        <v>18 years, 2 months</v>
      </c>
    </row>
    <row r="987" spans="8:15" x14ac:dyDescent="0.25">
      <c r="H987" s="38">
        <v>944</v>
      </c>
      <c r="I987">
        <f t="shared" si="98"/>
        <v>18</v>
      </c>
      <c r="J987" t="str">
        <f t="shared" si="96"/>
        <v xml:space="preserve"> years</v>
      </c>
      <c r="K987" t="str">
        <f t="shared" si="97"/>
        <v xml:space="preserve">, </v>
      </c>
      <c r="L987">
        <f t="shared" si="99"/>
        <v>2</v>
      </c>
      <c r="M987">
        <f t="shared" si="100"/>
        <v>2</v>
      </c>
      <c r="N987" t="str">
        <f t="shared" si="101"/>
        <v xml:space="preserve"> months</v>
      </c>
      <c r="O987" s="40" t="str">
        <f t="shared" si="102"/>
        <v>18 years, 2 months</v>
      </c>
    </row>
    <row r="988" spans="8:15" x14ac:dyDescent="0.25">
      <c r="H988" s="38">
        <v>945</v>
      </c>
      <c r="I988">
        <f t="shared" si="98"/>
        <v>18</v>
      </c>
      <c r="J988" t="str">
        <f t="shared" ref="J988:J1051" si="103">IF(I988=1," year"," years")</f>
        <v xml:space="preserve"> years</v>
      </c>
      <c r="K988" t="str">
        <f t="shared" ref="K988:K1051" si="104">IF(OR(L988=12,L988=0),"",", ")</f>
        <v xml:space="preserve">, </v>
      </c>
      <c r="L988">
        <f t="shared" si="99"/>
        <v>3</v>
      </c>
      <c r="M988">
        <f t="shared" si="100"/>
        <v>3</v>
      </c>
      <c r="N988" t="str">
        <f t="shared" si="101"/>
        <v xml:space="preserve"> months</v>
      </c>
      <c r="O988" s="40" t="str">
        <f t="shared" si="102"/>
        <v>18 years, 3 months</v>
      </c>
    </row>
    <row r="989" spans="8:15" x14ac:dyDescent="0.25">
      <c r="H989" s="38">
        <v>946</v>
      </c>
      <c r="I989">
        <f t="shared" si="98"/>
        <v>18</v>
      </c>
      <c r="J989" t="str">
        <f t="shared" si="103"/>
        <v xml:space="preserve"> years</v>
      </c>
      <c r="K989" t="str">
        <f t="shared" si="104"/>
        <v xml:space="preserve">, </v>
      </c>
      <c r="L989">
        <f t="shared" si="99"/>
        <v>3</v>
      </c>
      <c r="M989">
        <f t="shared" si="100"/>
        <v>3</v>
      </c>
      <c r="N989" t="str">
        <f t="shared" si="101"/>
        <v xml:space="preserve"> months</v>
      </c>
      <c r="O989" s="40" t="str">
        <f t="shared" si="102"/>
        <v>18 years, 3 months</v>
      </c>
    </row>
    <row r="990" spans="8:15" x14ac:dyDescent="0.25">
      <c r="H990" s="38">
        <v>947</v>
      </c>
      <c r="I990">
        <f t="shared" si="98"/>
        <v>18</v>
      </c>
      <c r="J990" t="str">
        <f t="shared" si="103"/>
        <v xml:space="preserve"> years</v>
      </c>
      <c r="K990" t="str">
        <f t="shared" si="104"/>
        <v xml:space="preserve">, </v>
      </c>
      <c r="L990">
        <f t="shared" si="99"/>
        <v>3</v>
      </c>
      <c r="M990">
        <f t="shared" si="100"/>
        <v>3</v>
      </c>
      <c r="N990" t="str">
        <f t="shared" si="101"/>
        <v xml:space="preserve"> months</v>
      </c>
      <c r="O990" s="40" t="str">
        <f t="shared" si="102"/>
        <v>18 years, 3 months</v>
      </c>
    </row>
    <row r="991" spans="8:15" x14ac:dyDescent="0.25">
      <c r="H991" s="38">
        <v>948</v>
      </c>
      <c r="I991">
        <f t="shared" si="98"/>
        <v>18</v>
      </c>
      <c r="J991" t="str">
        <f t="shared" si="103"/>
        <v xml:space="preserve"> years</v>
      </c>
      <c r="K991" t="str">
        <f t="shared" si="104"/>
        <v xml:space="preserve">, </v>
      </c>
      <c r="L991">
        <f t="shared" si="99"/>
        <v>3</v>
      </c>
      <c r="M991">
        <f t="shared" si="100"/>
        <v>3</v>
      </c>
      <c r="N991" t="str">
        <f t="shared" si="101"/>
        <v xml:space="preserve"> months</v>
      </c>
      <c r="O991" s="40" t="str">
        <f t="shared" si="102"/>
        <v>18 years, 3 months</v>
      </c>
    </row>
    <row r="992" spans="8:15" x14ac:dyDescent="0.25">
      <c r="H992" s="38">
        <v>949</v>
      </c>
      <c r="I992">
        <f t="shared" ref="I992:I1055" si="105">IF(INT(H992/52)=0,"",INT(H992/52))+IF(L992=12,1,0)</f>
        <v>18</v>
      </c>
      <c r="J992" t="str">
        <f t="shared" si="103"/>
        <v xml:space="preserve"> years</v>
      </c>
      <c r="K992" t="str">
        <f t="shared" si="104"/>
        <v xml:space="preserve">, </v>
      </c>
      <c r="L992">
        <f t="shared" si="99"/>
        <v>3</v>
      </c>
      <c r="M992">
        <f t="shared" si="100"/>
        <v>3</v>
      </c>
      <c r="N992" t="str">
        <f t="shared" si="101"/>
        <v xml:space="preserve"> months</v>
      </c>
      <c r="O992" s="40" t="str">
        <f t="shared" si="102"/>
        <v>18 years, 3 months</v>
      </c>
    </row>
    <row r="993" spans="8:15" x14ac:dyDescent="0.25">
      <c r="H993" s="38">
        <v>950</v>
      </c>
      <c r="I993">
        <f t="shared" si="105"/>
        <v>18</v>
      </c>
      <c r="J993" t="str">
        <f t="shared" si="103"/>
        <v xml:space="preserve"> years</v>
      </c>
      <c r="K993" t="str">
        <f t="shared" si="104"/>
        <v xml:space="preserve">, </v>
      </c>
      <c r="L993">
        <f t="shared" si="99"/>
        <v>4</v>
      </c>
      <c r="M993">
        <f t="shared" si="100"/>
        <v>4</v>
      </c>
      <c r="N993" t="str">
        <f t="shared" si="101"/>
        <v xml:space="preserve"> months</v>
      </c>
      <c r="O993" s="40" t="str">
        <f t="shared" si="102"/>
        <v>18 years, 4 months</v>
      </c>
    </row>
    <row r="994" spans="8:15" x14ac:dyDescent="0.25">
      <c r="H994" s="38">
        <v>951</v>
      </c>
      <c r="I994">
        <f t="shared" si="105"/>
        <v>18</v>
      </c>
      <c r="J994" t="str">
        <f t="shared" si="103"/>
        <v xml:space="preserve"> years</v>
      </c>
      <c r="K994" t="str">
        <f t="shared" si="104"/>
        <v xml:space="preserve">, </v>
      </c>
      <c r="L994">
        <f t="shared" si="99"/>
        <v>4</v>
      </c>
      <c r="M994">
        <f t="shared" si="100"/>
        <v>4</v>
      </c>
      <c r="N994" t="str">
        <f t="shared" si="101"/>
        <v xml:space="preserve"> months</v>
      </c>
      <c r="O994" s="40" t="str">
        <f t="shared" si="102"/>
        <v>18 years, 4 months</v>
      </c>
    </row>
    <row r="995" spans="8:15" x14ac:dyDescent="0.25">
      <c r="H995" s="38">
        <v>952</v>
      </c>
      <c r="I995">
        <f t="shared" si="105"/>
        <v>18</v>
      </c>
      <c r="J995" t="str">
        <f t="shared" si="103"/>
        <v xml:space="preserve"> years</v>
      </c>
      <c r="K995" t="str">
        <f t="shared" si="104"/>
        <v xml:space="preserve">, </v>
      </c>
      <c r="L995">
        <f t="shared" si="99"/>
        <v>4</v>
      </c>
      <c r="M995">
        <f t="shared" si="100"/>
        <v>4</v>
      </c>
      <c r="N995" t="str">
        <f t="shared" si="101"/>
        <v xml:space="preserve"> months</v>
      </c>
      <c r="O995" s="40" t="str">
        <f t="shared" si="102"/>
        <v>18 years, 4 months</v>
      </c>
    </row>
    <row r="996" spans="8:15" x14ac:dyDescent="0.25">
      <c r="H996" s="38">
        <v>953</v>
      </c>
      <c r="I996">
        <f t="shared" si="105"/>
        <v>18</v>
      </c>
      <c r="J996" t="str">
        <f t="shared" si="103"/>
        <v xml:space="preserve"> years</v>
      </c>
      <c r="K996" t="str">
        <f t="shared" si="104"/>
        <v xml:space="preserve">, </v>
      </c>
      <c r="L996">
        <f t="shared" si="99"/>
        <v>4</v>
      </c>
      <c r="M996">
        <f t="shared" si="100"/>
        <v>4</v>
      </c>
      <c r="N996" t="str">
        <f t="shared" si="101"/>
        <v xml:space="preserve"> months</v>
      </c>
      <c r="O996" s="40" t="str">
        <f t="shared" si="102"/>
        <v>18 years, 4 months</v>
      </c>
    </row>
    <row r="997" spans="8:15" x14ac:dyDescent="0.25">
      <c r="H997" s="38">
        <v>954</v>
      </c>
      <c r="I997">
        <f t="shared" si="105"/>
        <v>18</v>
      </c>
      <c r="J997" t="str">
        <f t="shared" si="103"/>
        <v xml:space="preserve"> years</v>
      </c>
      <c r="K997" t="str">
        <f t="shared" si="104"/>
        <v xml:space="preserve">, </v>
      </c>
      <c r="L997">
        <f t="shared" si="99"/>
        <v>5</v>
      </c>
      <c r="M997">
        <f t="shared" si="100"/>
        <v>5</v>
      </c>
      <c r="N997" t="str">
        <f t="shared" si="101"/>
        <v xml:space="preserve"> months</v>
      </c>
      <c r="O997" s="40" t="str">
        <f t="shared" si="102"/>
        <v>18 years, 5 months</v>
      </c>
    </row>
    <row r="998" spans="8:15" x14ac:dyDescent="0.25">
      <c r="H998" s="38">
        <v>955</v>
      </c>
      <c r="I998">
        <f t="shared" si="105"/>
        <v>18</v>
      </c>
      <c r="J998" t="str">
        <f t="shared" si="103"/>
        <v xml:space="preserve"> years</v>
      </c>
      <c r="K998" t="str">
        <f t="shared" si="104"/>
        <v xml:space="preserve">, </v>
      </c>
      <c r="L998">
        <f t="shared" si="99"/>
        <v>5</v>
      </c>
      <c r="M998">
        <f t="shared" si="100"/>
        <v>5</v>
      </c>
      <c r="N998" t="str">
        <f t="shared" si="101"/>
        <v xml:space="preserve"> months</v>
      </c>
      <c r="O998" s="40" t="str">
        <f t="shared" si="102"/>
        <v>18 years, 5 months</v>
      </c>
    </row>
    <row r="999" spans="8:15" x14ac:dyDescent="0.25">
      <c r="H999" s="38">
        <v>956</v>
      </c>
      <c r="I999">
        <f t="shared" si="105"/>
        <v>18</v>
      </c>
      <c r="J999" t="str">
        <f t="shared" si="103"/>
        <v xml:space="preserve"> years</v>
      </c>
      <c r="K999" t="str">
        <f t="shared" si="104"/>
        <v xml:space="preserve">, </v>
      </c>
      <c r="L999">
        <f t="shared" si="99"/>
        <v>5</v>
      </c>
      <c r="M999">
        <f t="shared" si="100"/>
        <v>5</v>
      </c>
      <c r="N999" t="str">
        <f t="shared" si="101"/>
        <v xml:space="preserve"> months</v>
      </c>
      <c r="O999" s="40" t="str">
        <f t="shared" si="102"/>
        <v>18 years, 5 months</v>
      </c>
    </row>
    <row r="1000" spans="8:15" x14ac:dyDescent="0.25">
      <c r="H1000" s="38">
        <v>957</v>
      </c>
      <c r="I1000">
        <f t="shared" si="105"/>
        <v>18</v>
      </c>
      <c r="J1000" t="str">
        <f t="shared" si="103"/>
        <v xml:space="preserve"> years</v>
      </c>
      <c r="K1000" t="str">
        <f t="shared" si="104"/>
        <v xml:space="preserve">, </v>
      </c>
      <c r="L1000">
        <f t="shared" si="99"/>
        <v>5</v>
      </c>
      <c r="M1000">
        <f t="shared" si="100"/>
        <v>5</v>
      </c>
      <c r="N1000" t="str">
        <f t="shared" si="101"/>
        <v xml:space="preserve"> months</v>
      </c>
      <c r="O1000" s="40" t="str">
        <f t="shared" si="102"/>
        <v>18 years, 5 months</v>
      </c>
    </row>
    <row r="1001" spans="8:15" x14ac:dyDescent="0.25">
      <c r="H1001" s="38">
        <v>958</v>
      </c>
      <c r="I1001">
        <f t="shared" si="105"/>
        <v>18</v>
      </c>
      <c r="J1001" t="str">
        <f t="shared" si="103"/>
        <v xml:space="preserve"> years</v>
      </c>
      <c r="K1001" t="str">
        <f t="shared" si="104"/>
        <v xml:space="preserve">, </v>
      </c>
      <c r="L1001">
        <f t="shared" si="99"/>
        <v>6</v>
      </c>
      <c r="M1001">
        <f t="shared" si="100"/>
        <v>6</v>
      </c>
      <c r="N1001" t="str">
        <f t="shared" si="101"/>
        <v xml:space="preserve"> months</v>
      </c>
      <c r="O1001" s="40" t="str">
        <f t="shared" si="102"/>
        <v>18 years, 6 months</v>
      </c>
    </row>
    <row r="1002" spans="8:15" x14ac:dyDescent="0.25">
      <c r="H1002" s="38">
        <v>959</v>
      </c>
      <c r="I1002">
        <f t="shared" si="105"/>
        <v>18</v>
      </c>
      <c r="J1002" t="str">
        <f t="shared" si="103"/>
        <v xml:space="preserve"> years</v>
      </c>
      <c r="K1002" t="str">
        <f t="shared" si="104"/>
        <v xml:space="preserve">, </v>
      </c>
      <c r="L1002">
        <f t="shared" si="99"/>
        <v>6</v>
      </c>
      <c r="M1002">
        <f t="shared" si="100"/>
        <v>6</v>
      </c>
      <c r="N1002" t="str">
        <f t="shared" si="101"/>
        <v xml:space="preserve"> months</v>
      </c>
      <c r="O1002" s="40" t="str">
        <f t="shared" si="102"/>
        <v>18 years, 6 months</v>
      </c>
    </row>
    <row r="1003" spans="8:15" x14ac:dyDescent="0.25">
      <c r="H1003" s="38">
        <v>960</v>
      </c>
      <c r="I1003">
        <f t="shared" si="105"/>
        <v>18</v>
      </c>
      <c r="J1003" t="str">
        <f t="shared" si="103"/>
        <v xml:space="preserve"> years</v>
      </c>
      <c r="K1003" t="str">
        <f t="shared" si="104"/>
        <v xml:space="preserve">, </v>
      </c>
      <c r="L1003">
        <f t="shared" si="99"/>
        <v>6</v>
      </c>
      <c r="M1003">
        <f t="shared" si="100"/>
        <v>6</v>
      </c>
      <c r="N1003" t="str">
        <f t="shared" si="101"/>
        <v xml:space="preserve"> months</v>
      </c>
      <c r="O1003" s="40" t="str">
        <f t="shared" si="102"/>
        <v>18 years, 6 months</v>
      </c>
    </row>
    <row r="1004" spans="8:15" x14ac:dyDescent="0.25">
      <c r="H1004" s="38">
        <v>961</v>
      </c>
      <c r="I1004">
        <f t="shared" si="105"/>
        <v>18</v>
      </c>
      <c r="J1004" t="str">
        <f t="shared" si="103"/>
        <v xml:space="preserve"> years</v>
      </c>
      <c r="K1004" t="str">
        <f t="shared" si="104"/>
        <v xml:space="preserve">, </v>
      </c>
      <c r="L1004">
        <f t="shared" si="99"/>
        <v>6</v>
      </c>
      <c r="M1004">
        <f t="shared" si="100"/>
        <v>6</v>
      </c>
      <c r="N1004" t="str">
        <f t="shared" si="101"/>
        <v xml:space="preserve"> months</v>
      </c>
      <c r="O1004" s="40" t="str">
        <f t="shared" si="102"/>
        <v>18 years, 6 months</v>
      </c>
    </row>
    <row r="1005" spans="8:15" x14ac:dyDescent="0.25">
      <c r="H1005" s="38">
        <v>962</v>
      </c>
      <c r="I1005">
        <f t="shared" si="105"/>
        <v>18</v>
      </c>
      <c r="J1005" t="str">
        <f t="shared" si="103"/>
        <v xml:space="preserve"> years</v>
      </c>
      <c r="K1005" t="str">
        <f t="shared" si="104"/>
        <v xml:space="preserve">, </v>
      </c>
      <c r="L1005">
        <f t="shared" ref="L1005:L1068" si="106">IF((H1005/52*12-INT(H1005/52*12))=0,(H1005/52-INT(H1005/52))*12,INT((H1005/52-INT(H1005/52))*12)+1)</f>
        <v>6</v>
      </c>
      <c r="M1005">
        <f t="shared" ref="M1005:M1068" si="107">IF(OR(L1005=0,L1005=12),"",L1005)</f>
        <v>6</v>
      </c>
      <c r="N1005" t="str">
        <f t="shared" ref="N1005:N1068" si="108">IF(L1005=1," month",IF(OR(L1005=0,L1005=12),""," months"))</f>
        <v xml:space="preserve"> months</v>
      </c>
      <c r="O1005" s="40" t="str">
        <f t="shared" ref="O1005:O1068" si="109">CONCATENATE(I1005&amp;J1005&amp;K1005&amp;M1005&amp;N1005)</f>
        <v>18 years, 6 months</v>
      </c>
    </row>
    <row r="1006" spans="8:15" x14ac:dyDescent="0.25">
      <c r="H1006" s="38">
        <v>963</v>
      </c>
      <c r="I1006">
        <f t="shared" si="105"/>
        <v>18</v>
      </c>
      <c r="J1006" t="str">
        <f t="shared" si="103"/>
        <v xml:space="preserve"> years</v>
      </c>
      <c r="K1006" t="str">
        <f t="shared" si="104"/>
        <v xml:space="preserve">, </v>
      </c>
      <c r="L1006">
        <f t="shared" si="106"/>
        <v>7</v>
      </c>
      <c r="M1006">
        <f t="shared" si="107"/>
        <v>7</v>
      </c>
      <c r="N1006" t="str">
        <f t="shared" si="108"/>
        <v xml:space="preserve"> months</v>
      </c>
      <c r="O1006" s="40" t="str">
        <f t="shared" si="109"/>
        <v>18 years, 7 months</v>
      </c>
    </row>
    <row r="1007" spans="8:15" x14ac:dyDescent="0.25">
      <c r="H1007" s="38">
        <v>964</v>
      </c>
      <c r="I1007">
        <f t="shared" si="105"/>
        <v>18</v>
      </c>
      <c r="J1007" t="str">
        <f t="shared" si="103"/>
        <v xml:space="preserve"> years</v>
      </c>
      <c r="K1007" t="str">
        <f t="shared" si="104"/>
        <v xml:space="preserve">, </v>
      </c>
      <c r="L1007">
        <f t="shared" si="106"/>
        <v>7</v>
      </c>
      <c r="M1007">
        <f t="shared" si="107"/>
        <v>7</v>
      </c>
      <c r="N1007" t="str">
        <f t="shared" si="108"/>
        <v xml:space="preserve"> months</v>
      </c>
      <c r="O1007" s="40" t="str">
        <f t="shared" si="109"/>
        <v>18 years, 7 months</v>
      </c>
    </row>
    <row r="1008" spans="8:15" x14ac:dyDescent="0.25">
      <c r="H1008" s="38">
        <v>965</v>
      </c>
      <c r="I1008">
        <f t="shared" si="105"/>
        <v>18</v>
      </c>
      <c r="J1008" t="str">
        <f t="shared" si="103"/>
        <v xml:space="preserve"> years</v>
      </c>
      <c r="K1008" t="str">
        <f t="shared" si="104"/>
        <v xml:space="preserve">, </v>
      </c>
      <c r="L1008">
        <f t="shared" si="106"/>
        <v>7</v>
      </c>
      <c r="M1008">
        <f t="shared" si="107"/>
        <v>7</v>
      </c>
      <c r="N1008" t="str">
        <f t="shared" si="108"/>
        <v xml:space="preserve"> months</v>
      </c>
      <c r="O1008" s="40" t="str">
        <f t="shared" si="109"/>
        <v>18 years, 7 months</v>
      </c>
    </row>
    <row r="1009" spans="8:15" x14ac:dyDescent="0.25">
      <c r="H1009" s="38">
        <v>966</v>
      </c>
      <c r="I1009">
        <f t="shared" si="105"/>
        <v>18</v>
      </c>
      <c r="J1009" t="str">
        <f t="shared" si="103"/>
        <v xml:space="preserve"> years</v>
      </c>
      <c r="K1009" t="str">
        <f t="shared" si="104"/>
        <v xml:space="preserve">, </v>
      </c>
      <c r="L1009">
        <f t="shared" si="106"/>
        <v>7</v>
      </c>
      <c r="M1009">
        <f t="shared" si="107"/>
        <v>7</v>
      </c>
      <c r="N1009" t="str">
        <f t="shared" si="108"/>
        <v xml:space="preserve"> months</v>
      </c>
      <c r="O1009" s="40" t="str">
        <f t="shared" si="109"/>
        <v>18 years, 7 months</v>
      </c>
    </row>
    <row r="1010" spans="8:15" x14ac:dyDescent="0.25">
      <c r="H1010" s="38">
        <v>967</v>
      </c>
      <c r="I1010">
        <f t="shared" si="105"/>
        <v>18</v>
      </c>
      <c r="J1010" t="str">
        <f t="shared" si="103"/>
        <v xml:space="preserve"> years</v>
      </c>
      <c r="K1010" t="str">
        <f t="shared" si="104"/>
        <v xml:space="preserve">, </v>
      </c>
      <c r="L1010">
        <f t="shared" si="106"/>
        <v>8</v>
      </c>
      <c r="M1010">
        <f t="shared" si="107"/>
        <v>8</v>
      </c>
      <c r="N1010" t="str">
        <f t="shared" si="108"/>
        <v xml:space="preserve"> months</v>
      </c>
      <c r="O1010" s="40" t="str">
        <f t="shared" si="109"/>
        <v>18 years, 8 months</v>
      </c>
    </row>
    <row r="1011" spans="8:15" x14ac:dyDescent="0.25">
      <c r="H1011" s="38">
        <v>968</v>
      </c>
      <c r="I1011">
        <f t="shared" si="105"/>
        <v>18</v>
      </c>
      <c r="J1011" t="str">
        <f t="shared" si="103"/>
        <v xml:space="preserve"> years</v>
      </c>
      <c r="K1011" t="str">
        <f t="shared" si="104"/>
        <v xml:space="preserve">, </v>
      </c>
      <c r="L1011">
        <f t="shared" si="106"/>
        <v>8</v>
      </c>
      <c r="M1011">
        <f t="shared" si="107"/>
        <v>8</v>
      </c>
      <c r="N1011" t="str">
        <f t="shared" si="108"/>
        <v xml:space="preserve"> months</v>
      </c>
      <c r="O1011" s="40" t="str">
        <f t="shared" si="109"/>
        <v>18 years, 8 months</v>
      </c>
    </row>
    <row r="1012" spans="8:15" x14ac:dyDescent="0.25">
      <c r="H1012" s="38">
        <v>969</v>
      </c>
      <c r="I1012">
        <f t="shared" si="105"/>
        <v>18</v>
      </c>
      <c r="J1012" t="str">
        <f t="shared" si="103"/>
        <v xml:space="preserve"> years</v>
      </c>
      <c r="K1012" t="str">
        <f t="shared" si="104"/>
        <v xml:space="preserve">, </v>
      </c>
      <c r="L1012">
        <f t="shared" si="106"/>
        <v>8</v>
      </c>
      <c r="M1012">
        <f t="shared" si="107"/>
        <v>8</v>
      </c>
      <c r="N1012" t="str">
        <f t="shared" si="108"/>
        <v xml:space="preserve"> months</v>
      </c>
      <c r="O1012" s="40" t="str">
        <f t="shared" si="109"/>
        <v>18 years, 8 months</v>
      </c>
    </row>
    <row r="1013" spans="8:15" x14ac:dyDescent="0.25">
      <c r="H1013" s="38">
        <v>970</v>
      </c>
      <c r="I1013">
        <f t="shared" si="105"/>
        <v>18</v>
      </c>
      <c r="J1013" t="str">
        <f t="shared" si="103"/>
        <v xml:space="preserve"> years</v>
      </c>
      <c r="K1013" t="str">
        <f t="shared" si="104"/>
        <v xml:space="preserve">, </v>
      </c>
      <c r="L1013">
        <f t="shared" si="106"/>
        <v>8</v>
      </c>
      <c r="M1013">
        <f t="shared" si="107"/>
        <v>8</v>
      </c>
      <c r="N1013" t="str">
        <f t="shared" si="108"/>
        <v xml:space="preserve"> months</v>
      </c>
      <c r="O1013" s="40" t="str">
        <f t="shared" si="109"/>
        <v>18 years, 8 months</v>
      </c>
    </row>
    <row r="1014" spans="8:15" x14ac:dyDescent="0.25">
      <c r="H1014" s="38">
        <v>971</v>
      </c>
      <c r="I1014">
        <f t="shared" si="105"/>
        <v>18</v>
      </c>
      <c r="J1014" t="str">
        <f t="shared" si="103"/>
        <v xml:space="preserve"> years</v>
      </c>
      <c r="K1014" t="str">
        <f t="shared" si="104"/>
        <v xml:space="preserve">, </v>
      </c>
      <c r="L1014">
        <f t="shared" si="106"/>
        <v>9</v>
      </c>
      <c r="M1014">
        <f t="shared" si="107"/>
        <v>9</v>
      </c>
      <c r="N1014" t="str">
        <f t="shared" si="108"/>
        <v xml:space="preserve"> months</v>
      </c>
      <c r="O1014" s="40" t="str">
        <f t="shared" si="109"/>
        <v>18 years, 9 months</v>
      </c>
    </row>
    <row r="1015" spans="8:15" x14ac:dyDescent="0.25">
      <c r="H1015" s="38">
        <v>972</v>
      </c>
      <c r="I1015">
        <f t="shared" si="105"/>
        <v>18</v>
      </c>
      <c r="J1015" t="str">
        <f t="shared" si="103"/>
        <v xml:space="preserve"> years</v>
      </c>
      <c r="K1015" t="str">
        <f t="shared" si="104"/>
        <v xml:space="preserve">, </v>
      </c>
      <c r="L1015">
        <f t="shared" si="106"/>
        <v>9</v>
      </c>
      <c r="M1015">
        <f t="shared" si="107"/>
        <v>9</v>
      </c>
      <c r="N1015" t="str">
        <f t="shared" si="108"/>
        <v xml:space="preserve"> months</v>
      </c>
      <c r="O1015" s="40" t="str">
        <f t="shared" si="109"/>
        <v>18 years, 9 months</v>
      </c>
    </row>
    <row r="1016" spans="8:15" x14ac:dyDescent="0.25">
      <c r="H1016" s="38">
        <v>973</v>
      </c>
      <c r="I1016">
        <f t="shared" si="105"/>
        <v>18</v>
      </c>
      <c r="J1016" t="str">
        <f t="shared" si="103"/>
        <v xml:space="preserve"> years</v>
      </c>
      <c r="K1016" t="str">
        <f t="shared" si="104"/>
        <v xml:space="preserve">, </v>
      </c>
      <c r="L1016">
        <f t="shared" si="106"/>
        <v>9</v>
      </c>
      <c r="M1016">
        <f t="shared" si="107"/>
        <v>9</v>
      </c>
      <c r="N1016" t="str">
        <f t="shared" si="108"/>
        <v xml:space="preserve"> months</v>
      </c>
      <c r="O1016" s="40" t="str">
        <f t="shared" si="109"/>
        <v>18 years, 9 months</v>
      </c>
    </row>
    <row r="1017" spans="8:15" x14ac:dyDescent="0.25">
      <c r="H1017" s="38">
        <v>974</v>
      </c>
      <c r="I1017">
        <f t="shared" si="105"/>
        <v>18</v>
      </c>
      <c r="J1017" t="str">
        <f t="shared" si="103"/>
        <v xml:space="preserve"> years</v>
      </c>
      <c r="K1017" t="str">
        <f t="shared" si="104"/>
        <v xml:space="preserve">, </v>
      </c>
      <c r="L1017">
        <f t="shared" si="106"/>
        <v>9</v>
      </c>
      <c r="M1017">
        <f t="shared" si="107"/>
        <v>9</v>
      </c>
      <c r="N1017" t="str">
        <f t="shared" si="108"/>
        <v xml:space="preserve"> months</v>
      </c>
      <c r="O1017" s="40" t="str">
        <f t="shared" si="109"/>
        <v>18 years, 9 months</v>
      </c>
    </row>
    <row r="1018" spans="8:15" x14ac:dyDescent="0.25">
      <c r="H1018" s="38">
        <v>975</v>
      </c>
      <c r="I1018">
        <f t="shared" si="105"/>
        <v>18</v>
      </c>
      <c r="J1018" t="str">
        <f t="shared" si="103"/>
        <v xml:space="preserve"> years</v>
      </c>
      <c r="K1018" t="str">
        <f t="shared" si="104"/>
        <v xml:space="preserve">, </v>
      </c>
      <c r="L1018">
        <f t="shared" si="106"/>
        <v>9</v>
      </c>
      <c r="M1018">
        <f t="shared" si="107"/>
        <v>9</v>
      </c>
      <c r="N1018" t="str">
        <f t="shared" si="108"/>
        <v xml:space="preserve"> months</v>
      </c>
      <c r="O1018" s="40" t="str">
        <f t="shared" si="109"/>
        <v>18 years, 9 months</v>
      </c>
    </row>
    <row r="1019" spans="8:15" x14ac:dyDescent="0.25">
      <c r="H1019" s="38">
        <v>976</v>
      </c>
      <c r="I1019">
        <f t="shared" si="105"/>
        <v>18</v>
      </c>
      <c r="J1019" t="str">
        <f t="shared" si="103"/>
        <v xml:space="preserve"> years</v>
      </c>
      <c r="K1019" t="str">
        <f t="shared" si="104"/>
        <v xml:space="preserve">, </v>
      </c>
      <c r="L1019">
        <f t="shared" si="106"/>
        <v>10</v>
      </c>
      <c r="M1019">
        <f t="shared" si="107"/>
        <v>10</v>
      </c>
      <c r="N1019" t="str">
        <f t="shared" si="108"/>
        <v xml:space="preserve"> months</v>
      </c>
      <c r="O1019" s="40" t="str">
        <f t="shared" si="109"/>
        <v>18 years, 10 months</v>
      </c>
    </row>
    <row r="1020" spans="8:15" x14ac:dyDescent="0.25">
      <c r="H1020" s="38">
        <v>977</v>
      </c>
      <c r="I1020">
        <f t="shared" si="105"/>
        <v>18</v>
      </c>
      <c r="J1020" t="str">
        <f t="shared" si="103"/>
        <v xml:space="preserve"> years</v>
      </c>
      <c r="K1020" t="str">
        <f t="shared" si="104"/>
        <v xml:space="preserve">, </v>
      </c>
      <c r="L1020">
        <f t="shared" si="106"/>
        <v>10</v>
      </c>
      <c r="M1020">
        <f t="shared" si="107"/>
        <v>10</v>
      </c>
      <c r="N1020" t="str">
        <f t="shared" si="108"/>
        <v xml:space="preserve"> months</v>
      </c>
      <c r="O1020" s="40" t="str">
        <f t="shared" si="109"/>
        <v>18 years, 10 months</v>
      </c>
    </row>
    <row r="1021" spans="8:15" x14ac:dyDescent="0.25">
      <c r="H1021" s="38">
        <v>978</v>
      </c>
      <c r="I1021">
        <f t="shared" si="105"/>
        <v>18</v>
      </c>
      <c r="J1021" t="str">
        <f t="shared" si="103"/>
        <v xml:space="preserve"> years</v>
      </c>
      <c r="K1021" t="str">
        <f t="shared" si="104"/>
        <v xml:space="preserve">, </v>
      </c>
      <c r="L1021">
        <f t="shared" si="106"/>
        <v>10</v>
      </c>
      <c r="M1021">
        <f t="shared" si="107"/>
        <v>10</v>
      </c>
      <c r="N1021" t="str">
        <f t="shared" si="108"/>
        <v xml:space="preserve"> months</v>
      </c>
      <c r="O1021" s="40" t="str">
        <f t="shared" si="109"/>
        <v>18 years, 10 months</v>
      </c>
    </row>
    <row r="1022" spans="8:15" x14ac:dyDescent="0.25">
      <c r="H1022" s="38">
        <v>979</v>
      </c>
      <c r="I1022">
        <f t="shared" si="105"/>
        <v>18</v>
      </c>
      <c r="J1022" t="str">
        <f t="shared" si="103"/>
        <v xml:space="preserve"> years</v>
      </c>
      <c r="K1022" t="str">
        <f t="shared" si="104"/>
        <v xml:space="preserve">, </v>
      </c>
      <c r="L1022">
        <f t="shared" si="106"/>
        <v>10</v>
      </c>
      <c r="M1022">
        <f t="shared" si="107"/>
        <v>10</v>
      </c>
      <c r="N1022" t="str">
        <f t="shared" si="108"/>
        <v xml:space="preserve"> months</v>
      </c>
      <c r="O1022" s="40" t="str">
        <f t="shared" si="109"/>
        <v>18 years, 10 months</v>
      </c>
    </row>
    <row r="1023" spans="8:15" x14ac:dyDescent="0.25">
      <c r="H1023" s="38">
        <v>980</v>
      </c>
      <c r="I1023">
        <f t="shared" si="105"/>
        <v>18</v>
      </c>
      <c r="J1023" t="str">
        <f t="shared" si="103"/>
        <v xml:space="preserve"> years</v>
      </c>
      <c r="K1023" t="str">
        <f t="shared" si="104"/>
        <v xml:space="preserve">, </v>
      </c>
      <c r="L1023">
        <f t="shared" si="106"/>
        <v>11</v>
      </c>
      <c r="M1023">
        <f t="shared" si="107"/>
        <v>11</v>
      </c>
      <c r="N1023" t="str">
        <f t="shared" si="108"/>
        <v xml:space="preserve"> months</v>
      </c>
      <c r="O1023" s="40" t="str">
        <f t="shared" si="109"/>
        <v>18 years, 11 months</v>
      </c>
    </row>
    <row r="1024" spans="8:15" x14ac:dyDescent="0.25">
      <c r="H1024" s="38">
        <v>981</v>
      </c>
      <c r="I1024">
        <f t="shared" si="105"/>
        <v>18</v>
      </c>
      <c r="J1024" t="str">
        <f t="shared" si="103"/>
        <v xml:space="preserve"> years</v>
      </c>
      <c r="K1024" t="str">
        <f t="shared" si="104"/>
        <v xml:space="preserve">, </v>
      </c>
      <c r="L1024">
        <f t="shared" si="106"/>
        <v>11</v>
      </c>
      <c r="M1024">
        <f t="shared" si="107"/>
        <v>11</v>
      </c>
      <c r="N1024" t="str">
        <f t="shared" si="108"/>
        <v xml:space="preserve"> months</v>
      </c>
      <c r="O1024" s="40" t="str">
        <f t="shared" si="109"/>
        <v>18 years, 11 months</v>
      </c>
    </row>
    <row r="1025" spans="8:15" x14ac:dyDescent="0.25">
      <c r="H1025" s="38">
        <v>982</v>
      </c>
      <c r="I1025">
        <f t="shared" si="105"/>
        <v>18</v>
      </c>
      <c r="J1025" t="str">
        <f t="shared" si="103"/>
        <v xml:space="preserve"> years</v>
      </c>
      <c r="K1025" t="str">
        <f t="shared" si="104"/>
        <v xml:space="preserve">, </v>
      </c>
      <c r="L1025">
        <f t="shared" si="106"/>
        <v>11</v>
      </c>
      <c r="M1025">
        <f t="shared" si="107"/>
        <v>11</v>
      </c>
      <c r="N1025" t="str">
        <f t="shared" si="108"/>
        <v xml:space="preserve"> months</v>
      </c>
      <c r="O1025" s="40" t="str">
        <f t="shared" si="109"/>
        <v>18 years, 11 months</v>
      </c>
    </row>
    <row r="1026" spans="8:15" x14ac:dyDescent="0.25">
      <c r="H1026" s="38">
        <v>983</v>
      </c>
      <c r="I1026">
        <f t="shared" si="105"/>
        <v>18</v>
      </c>
      <c r="J1026" t="str">
        <f t="shared" si="103"/>
        <v xml:space="preserve"> years</v>
      </c>
      <c r="K1026" t="str">
        <f t="shared" si="104"/>
        <v xml:space="preserve">, </v>
      </c>
      <c r="L1026">
        <f t="shared" si="106"/>
        <v>11</v>
      </c>
      <c r="M1026">
        <f t="shared" si="107"/>
        <v>11</v>
      </c>
      <c r="N1026" t="str">
        <f t="shared" si="108"/>
        <v xml:space="preserve"> months</v>
      </c>
      <c r="O1026" s="40" t="str">
        <f t="shared" si="109"/>
        <v>18 years, 11 months</v>
      </c>
    </row>
    <row r="1027" spans="8:15" x14ac:dyDescent="0.25">
      <c r="H1027" s="38">
        <v>984</v>
      </c>
      <c r="I1027">
        <f t="shared" si="105"/>
        <v>19</v>
      </c>
      <c r="J1027" t="str">
        <f t="shared" si="103"/>
        <v xml:space="preserve"> years</v>
      </c>
      <c r="K1027" t="str">
        <f t="shared" si="104"/>
        <v/>
      </c>
      <c r="L1027">
        <f t="shared" si="106"/>
        <v>12</v>
      </c>
      <c r="M1027" t="str">
        <f t="shared" si="107"/>
        <v/>
      </c>
      <c r="N1027" t="str">
        <f t="shared" si="108"/>
        <v/>
      </c>
      <c r="O1027" s="40" t="str">
        <f t="shared" si="109"/>
        <v>19 years</v>
      </c>
    </row>
    <row r="1028" spans="8:15" x14ac:dyDescent="0.25">
      <c r="H1028" s="38">
        <v>985</v>
      </c>
      <c r="I1028">
        <f t="shared" si="105"/>
        <v>19</v>
      </c>
      <c r="J1028" t="str">
        <f t="shared" si="103"/>
        <v xml:space="preserve"> years</v>
      </c>
      <c r="K1028" t="str">
        <f t="shared" si="104"/>
        <v/>
      </c>
      <c r="L1028">
        <f t="shared" si="106"/>
        <v>12</v>
      </c>
      <c r="M1028" t="str">
        <f t="shared" si="107"/>
        <v/>
      </c>
      <c r="N1028" t="str">
        <f t="shared" si="108"/>
        <v/>
      </c>
      <c r="O1028" s="40" t="str">
        <f t="shared" si="109"/>
        <v>19 years</v>
      </c>
    </row>
    <row r="1029" spans="8:15" x14ac:dyDescent="0.25">
      <c r="H1029" s="38">
        <v>986</v>
      </c>
      <c r="I1029">
        <f t="shared" si="105"/>
        <v>19</v>
      </c>
      <c r="J1029" t="str">
        <f t="shared" si="103"/>
        <v xml:space="preserve"> years</v>
      </c>
      <c r="K1029" t="str">
        <f t="shared" si="104"/>
        <v/>
      </c>
      <c r="L1029">
        <f t="shared" si="106"/>
        <v>12</v>
      </c>
      <c r="M1029" t="str">
        <f t="shared" si="107"/>
        <v/>
      </c>
      <c r="N1029" t="str">
        <f t="shared" si="108"/>
        <v/>
      </c>
      <c r="O1029" s="40" t="str">
        <f t="shared" si="109"/>
        <v>19 years</v>
      </c>
    </row>
    <row r="1030" spans="8:15" x14ac:dyDescent="0.25">
      <c r="H1030" s="38">
        <v>987</v>
      </c>
      <c r="I1030">
        <f t="shared" si="105"/>
        <v>19</v>
      </c>
      <c r="J1030" t="str">
        <f t="shared" si="103"/>
        <v xml:space="preserve"> years</v>
      </c>
      <c r="K1030" t="str">
        <f t="shared" si="104"/>
        <v/>
      </c>
      <c r="L1030">
        <f t="shared" si="106"/>
        <v>12</v>
      </c>
      <c r="M1030" t="str">
        <f t="shared" si="107"/>
        <v/>
      </c>
      <c r="N1030" t="str">
        <f t="shared" si="108"/>
        <v/>
      </c>
      <c r="O1030" s="40" t="str">
        <f t="shared" si="109"/>
        <v>19 years</v>
      </c>
    </row>
    <row r="1031" spans="8:15" x14ac:dyDescent="0.25">
      <c r="H1031" s="38">
        <v>988</v>
      </c>
      <c r="I1031">
        <f t="shared" si="105"/>
        <v>19</v>
      </c>
      <c r="J1031" t="str">
        <f t="shared" si="103"/>
        <v xml:space="preserve"> years</v>
      </c>
      <c r="K1031" t="str">
        <f t="shared" si="104"/>
        <v/>
      </c>
      <c r="L1031">
        <f t="shared" si="106"/>
        <v>0</v>
      </c>
      <c r="M1031" t="str">
        <f t="shared" si="107"/>
        <v/>
      </c>
      <c r="N1031" t="str">
        <f t="shared" si="108"/>
        <v/>
      </c>
      <c r="O1031" s="40" t="str">
        <f t="shared" si="109"/>
        <v>19 years</v>
      </c>
    </row>
    <row r="1032" spans="8:15" x14ac:dyDescent="0.25">
      <c r="H1032" s="38">
        <v>989</v>
      </c>
      <c r="I1032">
        <f t="shared" si="105"/>
        <v>19</v>
      </c>
      <c r="J1032" t="str">
        <f t="shared" si="103"/>
        <v xml:space="preserve"> years</v>
      </c>
      <c r="K1032" t="str">
        <f t="shared" si="104"/>
        <v xml:space="preserve">, </v>
      </c>
      <c r="L1032">
        <f t="shared" si="106"/>
        <v>1</v>
      </c>
      <c r="M1032">
        <f t="shared" si="107"/>
        <v>1</v>
      </c>
      <c r="N1032" t="str">
        <f t="shared" si="108"/>
        <v xml:space="preserve"> month</v>
      </c>
      <c r="O1032" s="40" t="str">
        <f t="shared" si="109"/>
        <v>19 years, 1 month</v>
      </c>
    </row>
    <row r="1033" spans="8:15" x14ac:dyDescent="0.25">
      <c r="H1033" s="38">
        <v>990</v>
      </c>
      <c r="I1033">
        <f t="shared" si="105"/>
        <v>19</v>
      </c>
      <c r="J1033" t="str">
        <f t="shared" si="103"/>
        <v xml:space="preserve"> years</v>
      </c>
      <c r="K1033" t="str">
        <f t="shared" si="104"/>
        <v xml:space="preserve">, </v>
      </c>
      <c r="L1033">
        <f t="shared" si="106"/>
        <v>1</v>
      </c>
      <c r="M1033">
        <f t="shared" si="107"/>
        <v>1</v>
      </c>
      <c r="N1033" t="str">
        <f t="shared" si="108"/>
        <v xml:space="preserve"> month</v>
      </c>
      <c r="O1033" s="40" t="str">
        <f t="shared" si="109"/>
        <v>19 years, 1 month</v>
      </c>
    </row>
    <row r="1034" spans="8:15" x14ac:dyDescent="0.25">
      <c r="H1034" s="38">
        <v>991</v>
      </c>
      <c r="I1034">
        <f t="shared" si="105"/>
        <v>19</v>
      </c>
      <c r="J1034" t="str">
        <f t="shared" si="103"/>
        <v xml:space="preserve"> years</v>
      </c>
      <c r="K1034" t="str">
        <f t="shared" si="104"/>
        <v xml:space="preserve">, </v>
      </c>
      <c r="L1034">
        <f t="shared" si="106"/>
        <v>1</v>
      </c>
      <c r="M1034">
        <f t="shared" si="107"/>
        <v>1</v>
      </c>
      <c r="N1034" t="str">
        <f t="shared" si="108"/>
        <v xml:space="preserve"> month</v>
      </c>
      <c r="O1034" s="40" t="str">
        <f t="shared" si="109"/>
        <v>19 years, 1 month</v>
      </c>
    </row>
    <row r="1035" spans="8:15" x14ac:dyDescent="0.25">
      <c r="H1035" s="38">
        <v>992</v>
      </c>
      <c r="I1035">
        <f t="shared" si="105"/>
        <v>19</v>
      </c>
      <c r="J1035" t="str">
        <f t="shared" si="103"/>
        <v xml:space="preserve"> years</v>
      </c>
      <c r="K1035" t="str">
        <f t="shared" si="104"/>
        <v xml:space="preserve">, </v>
      </c>
      <c r="L1035">
        <f t="shared" si="106"/>
        <v>1</v>
      </c>
      <c r="M1035">
        <f t="shared" si="107"/>
        <v>1</v>
      </c>
      <c r="N1035" t="str">
        <f t="shared" si="108"/>
        <v xml:space="preserve"> month</v>
      </c>
      <c r="O1035" s="40" t="str">
        <f t="shared" si="109"/>
        <v>19 years, 1 month</v>
      </c>
    </row>
    <row r="1036" spans="8:15" x14ac:dyDescent="0.25">
      <c r="H1036" s="38">
        <v>993</v>
      </c>
      <c r="I1036">
        <f t="shared" si="105"/>
        <v>19</v>
      </c>
      <c r="J1036" t="str">
        <f t="shared" si="103"/>
        <v xml:space="preserve"> years</v>
      </c>
      <c r="K1036" t="str">
        <f t="shared" si="104"/>
        <v xml:space="preserve">, </v>
      </c>
      <c r="L1036">
        <f t="shared" si="106"/>
        <v>2</v>
      </c>
      <c r="M1036">
        <f t="shared" si="107"/>
        <v>2</v>
      </c>
      <c r="N1036" t="str">
        <f t="shared" si="108"/>
        <v xml:space="preserve"> months</v>
      </c>
      <c r="O1036" s="40" t="str">
        <f t="shared" si="109"/>
        <v>19 years, 2 months</v>
      </c>
    </row>
    <row r="1037" spans="8:15" x14ac:dyDescent="0.25">
      <c r="H1037" s="38">
        <v>994</v>
      </c>
      <c r="I1037">
        <f t="shared" si="105"/>
        <v>19</v>
      </c>
      <c r="J1037" t="str">
        <f t="shared" si="103"/>
        <v xml:space="preserve"> years</v>
      </c>
      <c r="K1037" t="str">
        <f t="shared" si="104"/>
        <v xml:space="preserve">, </v>
      </c>
      <c r="L1037">
        <f t="shared" si="106"/>
        <v>2</v>
      </c>
      <c r="M1037">
        <f t="shared" si="107"/>
        <v>2</v>
      </c>
      <c r="N1037" t="str">
        <f t="shared" si="108"/>
        <v xml:space="preserve"> months</v>
      </c>
      <c r="O1037" s="40" t="str">
        <f t="shared" si="109"/>
        <v>19 years, 2 months</v>
      </c>
    </row>
    <row r="1038" spans="8:15" x14ac:dyDescent="0.25">
      <c r="H1038" s="38">
        <v>995</v>
      </c>
      <c r="I1038">
        <f t="shared" si="105"/>
        <v>19</v>
      </c>
      <c r="J1038" t="str">
        <f t="shared" si="103"/>
        <v xml:space="preserve"> years</v>
      </c>
      <c r="K1038" t="str">
        <f t="shared" si="104"/>
        <v xml:space="preserve">, </v>
      </c>
      <c r="L1038">
        <f t="shared" si="106"/>
        <v>2</v>
      </c>
      <c r="M1038">
        <f t="shared" si="107"/>
        <v>2</v>
      </c>
      <c r="N1038" t="str">
        <f t="shared" si="108"/>
        <v xml:space="preserve"> months</v>
      </c>
      <c r="O1038" s="40" t="str">
        <f t="shared" si="109"/>
        <v>19 years, 2 months</v>
      </c>
    </row>
    <row r="1039" spans="8:15" x14ac:dyDescent="0.25">
      <c r="H1039" s="38">
        <v>996</v>
      </c>
      <c r="I1039">
        <f t="shared" si="105"/>
        <v>19</v>
      </c>
      <c r="J1039" t="str">
        <f t="shared" si="103"/>
        <v xml:space="preserve"> years</v>
      </c>
      <c r="K1039" t="str">
        <f t="shared" si="104"/>
        <v xml:space="preserve">, </v>
      </c>
      <c r="L1039">
        <f t="shared" si="106"/>
        <v>2</v>
      </c>
      <c r="M1039">
        <f t="shared" si="107"/>
        <v>2</v>
      </c>
      <c r="N1039" t="str">
        <f t="shared" si="108"/>
        <v xml:space="preserve"> months</v>
      </c>
      <c r="O1039" s="40" t="str">
        <f t="shared" si="109"/>
        <v>19 years, 2 months</v>
      </c>
    </row>
    <row r="1040" spans="8:15" x14ac:dyDescent="0.25">
      <c r="H1040" s="38">
        <v>997</v>
      </c>
      <c r="I1040">
        <f t="shared" si="105"/>
        <v>19</v>
      </c>
      <c r="J1040" t="str">
        <f t="shared" si="103"/>
        <v xml:space="preserve"> years</v>
      </c>
      <c r="K1040" t="str">
        <f t="shared" si="104"/>
        <v xml:space="preserve">, </v>
      </c>
      <c r="L1040">
        <f t="shared" si="106"/>
        <v>3</v>
      </c>
      <c r="M1040">
        <f t="shared" si="107"/>
        <v>3</v>
      </c>
      <c r="N1040" t="str">
        <f t="shared" si="108"/>
        <v xml:space="preserve"> months</v>
      </c>
      <c r="O1040" s="40" t="str">
        <f t="shared" si="109"/>
        <v>19 years, 3 months</v>
      </c>
    </row>
    <row r="1041" spans="8:15" x14ac:dyDescent="0.25">
      <c r="H1041" s="38">
        <v>998</v>
      </c>
      <c r="I1041">
        <f t="shared" si="105"/>
        <v>19</v>
      </c>
      <c r="J1041" t="str">
        <f t="shared" si="103"/>
        <v xml:space="preserve"> years</v>
      </c>
      <c r="K1041" t="str">
        <f t="shared" si="104"/>
        <v xml:space="preserve">, </v>
      </c>
      <c r="L1041">
        <f t="shared" si="106"/>
        <v>3</v>
      </c>
      <c r="M1041">
        <f t="shared" si="107"/>
        <v>3</v>
      </c>
      <c r="N1041" t="str">
        <f t="shared" si="108"/>
        <v xml:space="preserve"> months</v>
      </c>
      <c r="O1041" s="40" t="str">
        <f t="shared" si="109"/>
        <v>19 years, 3 months</v>
      </c>
    </row>
    <row r="1042" spans="8:15" x14ac:dyDescent="0.25">
      <c r="H1042" s="38">
        <v>999</v>
      </c>
      <c r="I1042">
        <f t="shared" si="105"/>
        <v>19</v>
      </c>
      <c r="J1042" t="str">
        <f t="shared" si="103"/>
        <v xml:space="preserve"> years</v>
      </c>
      <c r="K1042" t="str">
        <f t="shared" si="104"/>
        <v xml:space="preserve">, </v>
      </c>
      <c r="L1042">
        <f t="shared" si="106"/>
        <v>3</v>
      </c>
      <c r="M1042">
        <f t="shared" si="107"/>
        <v>3</v>
      </c>
      <c r="N1042" t="str">
        <f t="shared" si="108"/>
        <v xml:space="preserve"> months</v>
      </c>
      <c r="O1042" s="40" t="str">
        <f t="shared" si="109"/>
        <v>19 years, 3 months</v>
      </c>
    </row>
    <row r="1043" spans="8:15" x14ac:dyDescent="0.25">
      <c r="H1043" s="38">
        <v>1000</v>
      </c>
      <c r="I1043">
        <f t="shared" si="105"/>
        <v>19</v>
      </c>
      <c r="J1043" t="str">
        <f t="shared" si="103"/>
        <v xml:space="preserve"> years</v>
      </c>
      <c r="K1043" t="str">
        <f t="shared" si="104"/>
        <v xml:space="preserve">, </v>
      </c>
      <c r="L1043">
        <f t="shared" si="106"/>
        <v>3</v>
      </c>
      <c r="M1043">
        <f t="shared" si="107"/>
        <v>3</v>
      </c>
      <c r="N1043" t="str">
        <f t="shared" si="108"/>
        <v xml:space="preserve"> months</v>
      </c>
      <c r="O1043" s="40" t="str">
        <f t="shared" si="109"/>
        <v>19 years, 3 months</v>
      </c>
    </row>
    <row r="1044" spans="8:15" x14ac:dyDescent="0.25">
      <c r="H1044" s="38">
        <v>1001</v>
      </c>
      <c r="I1044">
        <f t="shared" si="105"/>
        <v>19</v>
      </c>
      <c r="J1044" t="str">
        <f t="shared" si="103"/>
        <v xml:space="preserve"> years</v>
      </c>
      <c r="K1044" t="str">
        <f t="shared" si="104"/>
        <v xml:space="preserve">, </v>
      </c>
      <c r="L1044">
        <f t="shared" si="106"/>
        <v>3</v>
      </c>
      <c r="M1044">
        <f t="shared" si="107"/>
        <v>3</v>
      </c>
      <c r="N1044" t="str">
        <f t="shared" si="108"/>
        <v xml:space="preserve"> months</v>
      </c>
      <c r="O1044" s="40" t="str">
        <f t="shared" si="109"/>
        <v>19 years, 3 months</v>
      </c>
    </row>
    <row r="1045" spans="8:15" x14ac:dyDescent="0.25">
      <c r="H1045" s="38">
        <v>1002</v>
      </c>
      <c r="I1045">
        <f t="shared" si="105"/>
        <v>19</v>
      </c>
      <c r="J1045" t="str">
        <f t="shared" si="103"/>
        <v xml:space="preserve"> years</v>
      </c>
      <c r="K1045" t="str">
        <f t="shared" si="104"/>
        <v xml:space="preserve">, </v>
      </c>
      <c r="L1045">
        <f t="shared" si="106"/>
        <v>4</v>
      </c>
      <c r="M1045">
        <f t="shared" si="107"/>
        <v>4</v>
      </c>
      <c r="N1045" t="str">
        <f t="shared" si="108"/>
        <v xml:space="preserve"> months</v>
      </c>
      <c r="O1045" s="40" t="str">
        <f t="shared" si="109"/>
        <v>19 years, 4 months</v>
      </c>
    </row>
    <row r="1046" spans="8:15" x14ac:dyDescent="0.25">
      <c r="H1046" s="38">
        <v>1003</v>
      </c>
      <c r="I1046">
        <f t="shared" si="105"/>
        <v>19</v>
      </c>
      <c r="J1046" t="str">
        <f t="shared" si="103"/>
        <v xml:space="preserve"> years</v>
      </c>
      <c r="K1046" t="str">
        <f t="shared" si="104"/>
        <v xml:space="preserve">, </v>
      </c>
      <c r="L1046">
        <f t="shared" si="106"/>
        <v>4</v>
      </c>
      <c r="M1046">
        <f t="shared" si="107"/>
        <v>4</v>
      </c>
      <c r="N1046" t="str">
        <f t="shared" si="108"/>
        <v xml:space="preserve"> months</v>
      </c>
      <c r="O1046" s="40" t="str">
        <f t="shared" si="109"/>
        <v>19 years, 4 months</v>
      </c>
    </row>
    <row r="1047" spans="8:15" x14ac:dyDescent="0.25">
      <c r="H1047" s="38">
        <v>1004</v>
      </c>
      <c r="I1047">
        <f t="shared" si="105"/>
        <v>19</v>
      </c>
      <c r="J1047" t="str">
        <f t="shared" si="103"/>
        <v xml:space="preserve"> years</v>
      </c>
      <c r="K1047" t="str">
        <f t="shared" si="104"/>
        <v xml:space="preserve">, </v>
      </c>
      <c r="L1047">
        <f t="shared" si="106"/>
        <v>4</v>
      </c>
      <c r="M1047">
        <f t="shared" si="107"/>
        <v>4</v>
      </c>
      <c r="N1047" t="str">
        <f t="shared" si="108"/>
        <v xml:space="preserve"> months</v>
      </c>
      <c r="O1047" s="40" t="str">
        <f t="shared" si="109"/>
        <v>19 years, 4 months</v>
      </c>
    </row>
    <row r="1048" spans="8:15" x14ac:dyDescent="0.25">
      <c r="H1048" s="38">
        <v>1005</v>
      </c>
      <c r="I1048">
        <f t="shared" si="105"/>
        <v>19</v>
      </c>
      <c r="J1048" t="str">
        <f t="shared" si="103"/>
        <v xml:space="preserve"> years</v>
      </c>
      <c r="K1048" t="str">
        <f t="shared" si="104"/>
        <v xml:space="preserve">, </v>
      </c>
      <c r="L1048">
        <f t="shared" si="106"/>
        <v>4</v>
      </c>
      <c r="M1048">
        <f t="shared" si="107"/>
        <v>4</v>
      </c>
      <c r="N1048" t="str">
        <f t="shared" si="108"/>
        <v xml:space="preserve"> months</v>
      </c>
      <c r="O1048" s="40" t="str">
        <f t="shared" si="109"/>
        <v>19 years, 4 months</v>
      </c>
    </row>
    <row r="1049" spans="8:15" x14ac:dyDescent="0.25">
      <c r="H1049" s="38">
        <v>1006</v>
      </c>
      <c r="I1049">
        <f t="shared" si="105"/>
        <v>19</v>
      </c>
      <c r="J1049" t="str">
        <f t="shared" si="103"/>
        <v xml:space="preserve"> years</v>
      </c>
      <c r="K1049" t="str">
        <f t="shared" si="104"/>
        <v xml:space="preserve">, </v>
      </c>
      <c r="L1049">
        <f t="shared" si="106"/>
        <v>5</v>
      </c>
      <c r="M1049">
        <f t="shared" si="107"/>
        <v>5</v>
      </c>
      <c r="N1049" t="str">
        <f t="shared" si="108"/>
        <v xml:space="preserve"> months</v>
      </c>
      <c r="O1049" s="40" t="str">
        <f t="shared" si="109"/>
        <v>19 years, 5 months</v>
      </c>
    </row>
    <row r="1050" spans="8:15" x14ac:dyDescent="0.25">
      <c r="H1050" s="38">
        <v>1007</v>
      </c>
      <c r="I1050">
        <f t="shared" si="105"/>
        <v>19</v>
      </c>
      <c r="J1050" t="str">
        <f t="shared" si="103"/>
        <v xml:space="preserve"> years</v>
      </c>
      <c r="K1050" t="str">
        <f t="shared" si="104"/>
        <v xml:space="preserve">, </v>
      </c>
      <c r="L1050">
        <f t="shared" si="106"/>
        <v>5</v>
      </c>
      <c r="M1050">
        <f t="shared" si="107"/>
        <v>5</v>
      </c>
      <c r="N1050" t="str">
        <f t="shared" si="108"/>
        <v xml:space="preserve"> months</v>
      </c>
      <c r="O1050" s="40" t="str">
        <f t="shared" si="109"/>
        <v>19 years, 5 months</v>
      </c>
    </row>
    <row r="1051" spans="8:15" x14ac:dyDescent="0.25">
      <c r="H1051" s="38">
        <v>1008</v>
      </c>
      <c r="I1051">
        <f t="shared" si="105"/>
        <v>19</v>
      </c>
      <c r="J1051" t="str">
        <f t="shared" si="103"/>
        <v xml:space="preserve"> years</v>
      </c>
      <c r="K1051" t="str">
        <f t="shared" si="104"/>
        <v xml:space="preserve">, </v>
      </c>
      <c r="L1051">
        <f t="shared" si="106"/>
        <v>5</v>
      </c>
      <c r="M1051">
        <f t="shared" si="107"/>
        <v>5</v>
      </c>
      <c r="N1051" t="str">
        <f t="shared" si="108"/>
        <v xml:space="preserve"> months</v>
      </c>
      <c r="O1051" s="40" t="str">
        <f t="shared" si="109"/>
        <v>19 years, 5 months</v>
      </c>
    </row>
    <row r="1052" spans="8:15" x14ac:dyDescent="0.25">
      <c r="H1052" s="38">
        <v>1009</v>
      </c>
      <c r="I1052">
        <f t="shared" si="105"/>
        <v>19</v>
      </c>
      <c r="J1052" t="str">
        <f t="shared" ref="J1052:J1115" si="110">IF(I1052=1," year"," years")</f>
        <v xml:space="preserve"> years</v>
      </c>
      <c r="K1052" t="str">
        <f t="shared" ref="K1052:K1115" si="111">IF(OR(L1052=12,L1052=0),"",", ")</f>
        <v xml:space="preserve">, </v>
      </c>
      <c r="L1052">
        <f t="shared" si="106"/>
        <v>5</v>
      </c>
      <c r="M1052">
        <f t="shared" si="107"/>
        <v>5</v>
      </c>
      <c r="N1052" t="str">
        <f t="shared" si="108"/>
        <v xml:space="preserve"> months</v>
      </c>
      <c r="O1052" s="40" t="str">
        <f t="shared" si="109"/>
        <v>19 years, 5 months</v>
      </c>
    </row>
    <row r="1053" spans="8:15" x14ac:dyDescent="0.25">
      <c r="H1053" s="38">
        <v>1010</v>
      </c>
      <c r="I1053">
        <f t="shared" si="105"/>
        <v>19</v>
      </c>
      <c r="J1053" t="str">
        <f t="shared" si="110"/>
        <v xml:space="preserve"> years</v>
      </c>
      <c r="K1053" t="str">
        <f t="shared" si="111"/>
        <v xml:space="preserve">, </v>
      </c>
      <c r="L1053">
        <f t="shared" si="106"/>
        <v>6</v>
      </c>
      <c r="M1053">
        <f t="shared" si="107"/>
        <v>6</v>
      </c>
      <c r="N1053" t="str">
        <f t="shared" si="108"/>
        <v xml:space="preserve"> months</v>
      </c>
      <c r="O1053" s="40" t="str">
        <f t="shared" si="109"/>
        <v>19 years, 6 months</v>
      </c>
    </row>
    <row r="1054" spans="8:15" x14ac:dyDescent="0.25">
      <c r="H1054" s="38">
        <v>1011</v>
      </c>
      <c r="I1054">
        <f t="shared" si="105"/>
        <v>19</v>
      </c>
      <c r="J1054" t="str">
        <f t="shared" si="110"/>
        <v xml:space="preserve"> years</v>
      </c>
      <c r="K1054" t="str">
        <f t="shared" si="111"/>
        <v xml:space="preserve">, </v>
      </c>
      <c r="L1054">
        <f t="shared" si="106"/>
        <v>6</v>
      </c>
      <c r="M1054">
        <f t="shared" si="107"/>
        <v>6</v>
      </c>
      <c r="N1054" t="str">
        <f t="shared" si="108"/>
        <v xml:space="preserve"> months</v>
      </c>
      <c r="O1054" s="40" t="str">
        <f t="shared" si="109"/>
        <v>19 years, 6 months</v>
      </c>
    </row>
    <row r="1055" spans="8:15" x14ac:dyDescent="0.25">
      <c r="H1055" s="38">
        <v>1012</v>
      </c>
      <c r="I1055">
        <f t="shared" si="105"/>
        <v>19</v>
      </c>
      <c r="J1055" t="str">
        <f t="shared" si="110"/>
        <v xml:space="preserve"> years</v>
      </c>
      <c r="K1055" t="str">
        <f t="shared" si="111"/>
        <v xml:space="preserve">, </v>
      </c>
      <c r="L1055">
        <f t="shared" si="106"/>
        <v>6</v>
      </c>
      <c r="M1055">
        <f t="shared" si="107"/>
        <v>6</v>
      </c>
      <c r="N1055" t="str">
        <f t="shared" si="108"/>
        <v xml:space="preserve"> months</v>
      </c>
      <c r="O1055" s="40" t="str">
        <f t="shared" si="109"/>
        <v>19 years, 6 months</v>
      </c>
    </row>
    <row r="1056" spans="8:15" x14ac:dyDescent="0.25">
      <c r="H1056" s="38">
        <v>1013</v>
      </c>
      <c r="I1056">
        <f t="shared" ref="I1056:I1119" si="112">IF(INT(H1056/52)=0,"",INT(H1056/52))+IF(L1056=12,1,0)</f>
        <v>19</v>
      </c>
      <c r="J1056" t="str">
        <f t="shared" si="110"/>
        <v xml:space="preserve"> years</v>
      </c>
      <c r="K1056" t="str">
        <f t="shared" si="111"/>
        <v xml:space="preserve">, </v>
      </c>
      <c r="L1056">
        <f t="shared" si="106"/>
        <v>6</v>
      </c>
      <c r="M1056">
        <f t="shared" si="107"/>
        <v>6</v>
      </c>
      <c r="N1056" t="str">
        <f t="shared" si="108"/>
        <v xml:space="preserve"> months</v>
      </c>
      <c r="O1056" s="40" t="str">
        <f t="shared" si="109"/>
        <v>19 years, 6 months</v>
      </c>
    </row>
    <row r="1057" spans="8:15" x14ac:dyDescent="0.25">
      <c r="H1057" s="38">
        <v>1014</v>
      </c>
      <c r="I1057">
        <f t="shared" si="112"/>
        <v>19</v>
      </c>
      <c r="J1057" t="str">
        <f t="shared" si="110"/>
        <v xml:space="preserve"> years</v>
      </c>
      <c r="K1057" t="str">
        <f t="shared" si="111"/>
        <v xml:space="preserve">, </v>
      </c>
      <c r="L1057">
        <f t="shared" si="106"/>
        <v>6</v>
      </c>
      <c r="M1057">
        <f t="shared" si="107"/>
        <v>6</v>
      </c>
      <c r="N1057" t="str">
        <f t="shared" si="108"/>
        <v xml:space="preserve"> months</v>
      </c>
      <c r="O1057" s="40" t="str">
        <f t="shared" si="109"/>
        <v>19 years, 6 months</v>
      </c>
    </row>
    <row r="1058" spans="8:15" x14ac:dyDescent="0.25">
      <c r="H1058" s="38">
        <v>1015</v>
      </c>
      <c r="I1058">
        <f t="shared" si="112"/>
        <v>19</v>
      </c>
      <c r="J1058" t="str">
        <f t="shared" si="110"/>
        <v xml:space="preserve"> years</v>
      </c>
      <c r="K1058" t="str">
        <f t="shared" si="111"/>
        <v xml:space="preserve">, </v>
      </c>
      <c r="L1058">
        <f t="shared" si="106"/>
        <v>7</v>
      </c>
      <c r="M1058">
        <f t="shared" si="107"/>
        <v>7</v>
      </c>
      <c r="N1058" t="str">
        <f t="shared" si="108"/>
        <v xml:space="preserve"> months</v>
      </c>
      <c r="O1058" s="40" t="str">
        <f t="shared" si="109"/>
        <v>19 years, 7 months</v>
      </c>
    </row>
    <row r="1059" spans="8:15" x14ac:dyDescent="0.25">
      <c r="H1059" s="38">
        <v>1016</v>
      </c>
      <c r="I1059">
        <f t="shared" si="112"/>
        <v>19</v>
      </c>
      <c r="J1059" t="str">
        <f t="shared" si="110"/>
        <v xml:space="preserve"> years</v>
      </c>
      <c r="K1059" t="str">
        <f t="shared" si="111"/>
        <v xml:space="preserve">, </v>
      </c>
      <c r="L1059">
        <f t="shared" si="106"/>
        <v>7</v>
      </c>
      <c r="M1059">
        <f t="shared" si="107"/>
        <v>7</v>
      </c>
      <c r="N1059" t="str">
        <f t="shared" si="108"/>
        <v xml:space="preserve"> months</v>
      </c>
      <c r="O1059" s="40" t="str">
        <f t="shared" si="109"/>
        <v>19 years, 7 months</v>
      </c>
    </row>
    <row r="1060" spans="8:15" x14ac:dyDescent="0.25">
      <c r="H1060" s="38">
        <v>1017</v>
      </c>
      <c r="I1060">
        <f t="shared" si="112"/>
        <v>19</v>
      </c>
      <c r="J1060" t="str">
        <f t="shared" si="110"/>
        <v xml:space="preserve"> years</v>
      </c>
      <c r="K1060" t="str">
        <f t="shared" si="111"/>
        <v xml:space="preserve">, </v>
      </c>
      <c r="L1060">
        <f t="shared" si="106"/>
        <v>7</v>
      </c>
      <c r="M1060">
        <f t="shared" si="107"/>
        <v>7</v>
      </c>
      <c r="N1060" t="str">
        <f t="shared" si="108"/>
        <v xml:space="preserve"> months</v>
      </c>
      <c r="O1060" s="40" t="str">
        <f t="shared" si="109"/>
        <v>19 years, 7 months</v>
      </c>
    </row>
    <row r="1061" spans="8:15" x14ac:dyDescent="0.25">
      <c r="H1061" s="38">
        <v>1018</v>
      </c>
      <c r="I1061">
        <f t="shared" si="112"/>
        <v>19</v>
      </c>
      <c r="J1061" t="str">
        <f t="shared" si="110"/>
        <v xml:space="preserve"> years</v>
      </c>
      <c r="K1061" t="str">
        <f t="shared" si="111"/>
        <v xml:space="preserve">, </v>
      </c>
      <c r="L1061">
        <f t="shared" si="106"/>
        <v>7</v>
      </c>
      <c r="M1061">
        <f t="shared" si="107"/>
        <v>7</v>
      </c>
      <c r="N1061" t="str">
        <f t="shared" si="108"/>
        <v xml:space="preserve"> months</v>
      </c>
      <c r="O1061" s="40" t="str">
        <f t="shared" si="109"/>
        <v>19 years, 7 months</v>
      </c>
    </row>
    <row r="1062" spans="8:15" x14ac:dyDescent="0.25">
      <c r="H1062" s="38">
        <v>1019</v>
      </c>
      <c r="I1062">
        <f t="shared" si="112"/>
        <v>19</v>
      </c>
      <c r="J1062" t="str">
        <f t="shared" si="110"/>
        <v xml:space="preserve"> years</v>
      </c>
      <c r="K1062" t="str">
        <f t="shared" si="111"/>
        <v xml:space="preserve">, </v>
      </c>
      <c r="L1062">
        <f t="shared" si="106"/>
        <v>8</v>
      </c>
      <c r="M1062">
        <f t="shared" si="107"/>
        <v>8</v>
      </c>
      <c r="N1062" t="str">
        <f t="shared" si="108"/>
        <v xml:space="preserve"> months</v>
      </c>
      <c r="O1062" s="40" t="str">
        <f t="shared" si="109"/>
        <v>19 years, 8 months</v>
      </c>
    </row>
    <row r="1063" spans="8:15" x14ac:dyDescent="0.25">
      <c r="H1063" s="38">
        <v>1020</v>
      </c>
      <c r="I1063">
        <f t="shared" si="112"/>
        <v>19</v>
      </c>
      <c r="J1063" t="str">
        <f t="shared" si="110"/>
        <v xml:space="preserve"> years</v>
      </c>
      <c r="K1063" t="str">
        <f t="shared" si="111"/>
        <v xml:space="preserve">, </v>
      </c>
      <c r="L1063">
        <f t="shared" si="106"/>
        <v>8</v>
      </c>
      <c r="M1063">
        <f t="shared" si="107"/>
        <v>8</v>
      </c>
      <c r="N1063" t="str">
        <f t="shared" si="108"/>
        <v xml:space="preserve"> months</v>
      </c>
      <c r="O1063" s="40" t="str">
        <f t="shared" si="109"/>
        <v>19 years, 8 months</v>
      </c>
    </row>
    <row r="1064" spans="8:15" x14ac:dyDescent="0.25">
      <c r="H1064" s="38">
        <v>1021</v>
      </c>
      <c r="I1064">
        <f t="shared" si="112"/>
        <v>19</v>
      </c>
      <c r="J1064" t="str">
        <f t="shared" si="110"/>
        <v xml:space="preserve"> years</v>
      </c>
      <c r="K1064" t="str">
        <f t="shared" si="111"/>
        <v xml:space="preserve">, </v>
      </c>
      <c r="L1064">
        <f t="shared" si="106"/>
        <v>8</v>
      </c>
      <c r="M1064">
        <f t="shared" si="107"/>
        <v>8</v>
      </c>
      <c r="N1064" t="str">
        <f t="shared" si="108"/>
        <v xml:space="preserve"> months</v>
      </c>
      <c r="O1064" s="40" t="str">
        <f t="shared" si="109"/>
        <v>19 years, 8 months</v>
      </c>
    </row>
    <row r="1065" spans="8:15" x14ac:dyDescent="0.25">
      <c r="H1065" s="38">
        <v>1022</v>
      </c>
      <c r="I1065">
        <f t="shared" si="112"/>
        <v>19</v>
      </c>
      <c r="J1065" t="str">
        <f t="shared" si="110"/>
        <v xml:space="preserve"> years</v>
      </c>
      <c r="K1065" t="str">
        <f t="shared" si="111"/>
        <v xml:space="preserve">, </v>
      </c>
      <c r="L1065">
        <f t="shared" si="106"/>
        <v>8</v>
      </c>
      <c r="M1065">
        <f t="shared" si="107"/>
        <v>8</v>
      </c>
      <c r="N1065" t="str">
        <f t="shared" si="108"/>
        <v xml:space="preserve"> months</v>
      </c>
      <c r="O1065" s="40" t="str">
        <f t="shared" si="109"/>
        <v>19 years, 8 months</v>
      </c>
    </row>
    <row r="1066" spans="8:15" x14ac:dyDescent="0.25">
      <c r="H1066" s="38">
        <v>1023</v>
      </c>
      <c r="I1066">
        <f t="shared" si="112"/>
        <v>19</v>
      </c>
      <c r="J1066" t="str">
        <f t="shared" si="110"/>
        <v xml:space="preserve"> years</v>
      </c>
      <c r="K1066" t="str">
        <f t="shared" si="111"/>
        <v xml:space="preserve">, </v>
      </c>
      <c r="L1066">
        <f t="shared" si="106"/>
        <v>9</v>
      </c>
      <c r="M1066">
        <f t="shared" si="107"/>
        <v>9</v>
      </c>
      <c r="N1066" t="str">
        <f t="shared" si="108"/>
        <v xml:space="preserve"> months</v>
      </c>
      <c r="O1066" s="40" t="str">
        <f t="shared" si="109"/>
        <v>19 years, 9 months</v>
      </c>
    </row>
    <row r="1067" spans="8:15" x14ac:dyDescent="0.25">
      <c r="H1067" s="38">
        <v>1024</v>
      </c>
      <c r="I1067">
        <f t="shared" si="112"/>
        <v>19</v>
      </c>
      <c r="J1067" t="str">
        <f t="shared" si="110"/>
        <v xml:space="preserve"> years</v>
      </c>
      <c r="K1067" t="str">
        <f t="shared" si="111"/>
        <v xml:space="preserve">, </v>
      </c>
      <c r="L1067">
        <f t="shared" si="106"/>
        <v>9</v>
      </c>
      <c r="M1067">
        <f t="shared" si="107"/>
        <v>9</v>
      </c>
      <c r="N1067" t="str">
        <f t="shared" si="108"/>
        <v xml:space="preserve"> months</v>
      </c>
      <c r="O1067" s="40" t="str">
        <f t="shared" si="109"/>
        <v>19 years, 9 months</v>
      </c>
    </row>
    <row r="1068" spans="8:15" x14ac:dyDescent="0.25">
      <c r="H1068" s="38">
        <v>1025</v>
      </c>
      <c r="I1068">
        <f t="shared" si="112"/>
        <v>19</v>
      </c>
      <c r="J1068" t="str">
        <f t="shared" si="110"/>
        <v xml:space="preserve"> years</v>
      </c>
      <c r="K1068" t="str">
        <f t="shared" si="111"/>
        <v xml:space="preserve">, </v>
      </c>
      <c r="L1068">
        <f t="shared" si="106"/>
        <v>9</v>
      </c>
      <c r="M1068">
        <f t="shared" si="107"/>
        <v>9</v>
      </c>
      <c r="N1068" t="str">
        <f t="shared" si="108"/>
        <v xml:space="preserve"> months</v>
      </c>
      <c r="O1068" s="40" t="str">
        <f t="shared" si="109"/>
        <v>19 years, 9 months</v>
      </c>
    </row>
    <row r="1069" spans="8:15" x14ac:dyDescent="0.25">
      <c r="H1069" s="38">
        <v>1026</v>
      </c>
      <c r="I1069">
        <f t="shared" si="112"/>
        <v>19</v>
      </c>
      <c r="J1069" t="str">
        <f t="shared" si="110"/>
        <v xml:space="preserve"> years</v>
      </c>
      <c r="K1069" t="str">
        <f t="shared" si="111"/>
        <v xml:space="preserve">, </v>
      </c>
      <c r="L1069">
        <f t="shared" ref="L1069:L1132" si="113">IF((H1069/52*12-INT(H1069/52*12))=0,(H1069/52-INT(H1069/52))*12,INT((H1069/52-INT(H1069/52))*12)+1)</f>
        <v>9</v>
      </c>
      <c r="M1069">
        <f t="shared" ref="M1069:M1132" si="114">IF(OR(L1069=0,L1069=12),"",L1069)</f>
        <v>9</v>
      </c>
      <c r="N1069" t="str">
        <f t="shared" ref="N1069:N1132" si="115">IF(L1069=1," month",IF(OR(L1069=0,L1069=12),""," months"))</f>
        <v xml:space="preserve"> months</v>
      </c>
      <c r="O1069" s="40" t="str">
        <f t="shared" ref="O1069:O1132" si="116">CONCATENATE(I1069&amp;J1069&amp;K1069&amp;M1069&amp;N1069)</f>
        <v>19 years, 9 months</v>
      </c>
    </row>
    <row r="1070" spans="8:15" x14ac:dyDescent="0.25">
      <c r="H1070" s="38">
        <v>1027</v>
      </c>
      <c r="I1070">
        <f t="shared" si="112"/>
        <v>19</v>
      </c>
      <c r="J1070" t="str">
        <f t="shared" si="110"/>
        <v xml:space="preserve"> years</v>
      </c>
      <c r="K1070" t="str">
        <f t="shared" si="111"/>
        <v xml:space="preserve">, </v>
      </c>
      <c r="L1070">
        <f t="shared" si="113"/>
        <v>9</v>
      </c>
      <c r="M1070">
        <f t="shared" si="114"/>
        <v>9</v>
      </c>
      <c r="N1070" t="str">
        <f t="shared" si="115"/>
        <v xml:space="preserve"> months</v>
      </c>
      <c r="O1070" s="40" t="str">
        <f t="shared" si="116"/>
        <v>19 years, 9 months</v>
      </c>
    </row>
    <row r="1071" spans="8:15" x14ac:dyDescent="0.25">
      <c r="H1071" s="38">
        <v>1028</v>
      </c>
      <c r="I1071">
        <f t="shared" si="112"/>
        <v>19</v>
      </c>
      <c r="J1071" t="str">
        <f t="shared" si="110"/>
        <v xml:space="preserve"> years</v>
      </c>
      <c r="K1071" t="str">
        <f t="shared" si="111"/>
        <v xml:space="preserve">, </v>
      </c>
      <c r="L1071">
        <f t="shared" si="113"/>
        <v>10</v>
      </c>
      <c r="M1071">
        <f t="shared" si="114"/>
        <v>10</v>
      </c>
      <c r="N1071" t="str">
        <f t="shared" si="115"/>
        <v xml:space="preserve"> months</v>
      </c>
      <c r="O1071" s="40" t="str">
        <f t="shared" si="116"/>
        <v>19 years, 10 months</v>
      </c>
    </row>
    <row r="1072" spans="8:15" x14ac:dyDescent="0.25">
      <c r="H1072" s="38">
        <v>1029</v>
      </c>
      <c r="I1072">
        <f t="shared" si="112"/>
        <v>19</v>
      </c>
      <c r="J1072" t="str">
        <f t="shared" si="110"/>
        <v xml:space="preserve"> years</v>
      </c>
      <c r="K1072" t="str">
        <f t="shared" si="111"/>
        <v xml:space="preserve">, </v>
      </c>
      <c r="L1072">
        <f t="shared" si="113"/>
        <v>10</v>
      </c>
      <c r="M1072">
        <f t="shared" si="114"/>
        <v>10</v>
      </c>
      <c r="N1072" t="str">
        <f t="shared" si="115"/>
        <v xml:space="preserve"> months</v>
      </c>
      <c r="O1072" s="40" t="str">
        <f t="shared" si="116"/>
        <v>19 years, 10 months</v>
      </c>
    </row>
    <row r="1073" spans="8:15" x14ac:dyDescent="0.25">
      <c r="H1073" s="38">
        <v>1030</v>
      </c>
      <c r="I1073">
        <f t="shared" si="112"/>
        <v>19</v>
      </c>
      <c r="J1073" t="str">
        <f t="shared" si="110"/>
        <v xml:space="preserve"> years</v>
      </c>
      <c r="K1073" t="str">
        <f t="shared" si="111"/>
        <v xml:space="preserve">, </v>
      </c>
      <c r="L1073">
        <f t="shared" si="113"/>
        <v>10</v>
      </c>
      <c r="M1073">
        <f t="shared" si="114"/>
        <v>10</v>
      </c>
      <c r="N1073" t="str">
        <f t="shared" si="115"/>
        <v xml:space="preserve"> months</v>
      </c>
      <c r="O1073" s="40" t="str">
        <f t="shared" si="116"/>
        <v>19 years, 10 months</v>
      </c>
    </row>
    <row r="1074" spans="8:15" x14ac:dyDescent="0.25">
      <c r="H1074" s="38">
        <v>1031</v>
      </c>
      <c r="I1074">
        <f t="shared" si="112"/>
        <v>19</v>
      </c>
      <c r="J1074" t="str">
        <f t="shared" si="110"/>
        <v xml:space="preserve"> years</v>
      </c>
      <c r="K1074" t="str">
        <f t="shared" si="111"/>
        <v xml:space="preserve">, </v>
      </c>
      <c r="L1074">
        <f t="shared" si="113"/>
        <v>10</v>
      </c>
      <c r="M1074">
        <f t="shared" si="114"/>
        <v>10</v>
      </c>
      <c r="N1074" t="str">
        <f t="shared" si="115"/>
        <v xml:space="preserve"> months</v>
      </c>
      <c r="O1074" s="40" t="str">
        <f t="shared" si="116"/>
        <v>19 years, 10 months</v>
      </c>
    </row>
    <row r="1075" spans="8:15" x14ac:dyDescent="0.25">
      <c r="H1075" s="38">
        <v>1032</v>
      </c>
      <c r="I1075">
        <f t="shared" si="112"/>
        <v>19</v>
      </c>
      <c r="J1075" t="str">
        <f t="shared" si="110"/>
        <v xml:space="preserve"> years</v>
      </c>
      <c r="K1075" t="str">
        <f t="shared" si="111"/>
        <v xml:space="preserve">, </v>
      </c>
      <c r="L1075">
        <f t="shared" si="113"/>
        <v>11</v>
      </c>
      <c r="M1075">
        <f t="shared" si="114"/>
        <v>11</v>
      </c>
      <c r="N1075" t="str">
        <f t="shared" si="115"/>
        <v xml:space="preserve"> months</v>
      </c>
      <c r="O1075" s="40" t="str">
        <f t="shared" si="116"/>
        <v>19 years, 11 months</v>
      </c>
    </row>
    <row r="1076" spans="8:15" x14ac:dyDescent="0.25">
      <c r="H1076" s="38">
        <v>1033</v>
      </c>
      <c r="I1076">
        <f t="shared" si="112"/>
        <v>19</v>
      </c>
      <c r="J1076" t="str">
        <f t="shared" si="110"/>
        <v xml:space="preserve"> years</v>
      </c>
      <c r="K1076" t="str">
        <f t="shared" si="111"/>
        <v xml:space="preserve">, </v>
      </c>
      <c r="L1076">
        <f t="shared" si="113"/>
        <v>11</v>
      </c>
      <c r="M1076">
        <f t="shared" si="114"/>
        <v>11</v>
      </c>
      <c r="N1076" t="str">
        <f t="shared" si="115"/>
        <v xml:space="preserve"> months</v>
      </c>
      <c r="O1076" s="40" t="str">
        <f t="shared" si="116"/>
        <v>19 years, 11 months</v>
      </c>
    </row>
    <row r="1077" spans="8:15" x14ac:dyDescent="0.25">
      <c r="H1077" s="38">
        <v>1034</v>
      </c>
      <c r="I1077">
        <f t="shared" si="112"/>
        <v>19</v>
      </c>
      <c r="J1077" t="str">
        <f t="shared" si="110"/>
        <v xml:space="preserve"> years</v>
      </c>
      <c r="K1077" t="str">
        <f t="shared" si="111"/>
        <v xml:space="preserve">, </v>
      </c>
      <c r="L1077">
        <f t="shared" si="113"/>
        <v>11</v>
      </c>
      <c r="M1077">
        <f t="shared" si="114"/>
        <v>11</v>
      </c>
      <c r="N1077" t="str">
        <f t="shared" si="115"/>
        <v xml:space="preserve"> months</v>
      </c>
      <c r="O1077" s="40" t="str">
        <f t="shared" si="116"/>
        <v>19 years, 11 months</v>
      </c>
    </row>
    <row r="1078" spans="8:15" x14ac:dyDescent="0.25">
      <c r="H1078" s="38">
        <v>1035</v>
      </c>
      <c r="I1078">
        <f t="shared" si="112"/>
        <v>19</v>
      </c>
      <c r="J1078" t="str">
        <f t="shared" si="110"/>
        <v xml:space="preserve"> years</v>
      </c>
      <c r="K1078" t="str">
        <f t="shared" si="111"/>
        <v xml:space="preserve">, </v>
      </c>
      <c r="L1078">
        <f t="shared" si="113"/>
        <v>11</v>
      </c>
      <c r="M1078">
        <f t="shared" si="114"/>
        <v>11</v>
      </c>
      <c r="N1078" t="str">
        <f t="shared" si="115"/>
        <v xml:space="preserve"> months</v>
      </c>
      <c r="O1078" s="40" t="str">
        <f t="shared" si="116"/>
        <v>19 years, 11 months</v>
      </c>
    </row>
    <row r="1079" spans="8:15" x14ac:dyDescent="0.25">
      <c r="H1079" s="38">
        <v>1036</v>
      </c>
      <c r="I1079">
        <f t="shared" si="112"/>
        <v>20</v>
      </c>
      <c r="J1079" t="str">
        <f t="shared" si="110"/>
        <v xml:space="preserve"> years</v>
      </c>
      <c r="K1079" t="str">
        <f t="shared" si="111"/>
        <v/>
      </c>
      <c r="L1079">
        <f t="shared" si="113"/>
        <v>12</v>
      </c>
      <c r="M1079" t="str">
        <f t="shared" si="114"/>
        <v/>
      </c>
      <c r="N1079" t="str">
        <f t="shared" si="115"/>
        <v/>
      </c>
      <c r="O1079" s="40" t="str">
        <f t="shared" si="116"/>
        <v>20 years</v>
      </c>
    </row>
    <row r="1080" spans="8:15" x14ac:dyDescent="0.25">
      <c r="H1080" s="38">
        <v>1037</v>
      </c>
      <c r="I1080">
        <f t="shared" si="112"/>
        <v>20</v>
      </c>
      <c r="J1080" t="str">
        <f t="shared" si="110"/>
        <v xml:space="preserve"> years</v>
      </c>
      <c r="K1080" t="str">
        <f t="shared" si="111"/>
        <v/>
      </c>
      <c r="L1080">
        <f t="shared" si="113"/>
        <v>12</v>
      </c>
      <c r="M1080" t="str">
        <f t="shared" si="114"/>
        <v/>
      </c>
      <c r="N1080" t="str">
        <f t="shared" si="115"/>
        <v/>
      </c>
      <c r="O1080" s="40" t="str">
        <f t="shared" si="116"/>
        <v>20 years</v>
      </c>
    </row>
    <row r="1081" spans="8:15" x14ac:dyDescent="0.25">
      <c r="H1081" s="38">
        <v>1038</v>
      </c>
      <c r="I1081">
        <f t="shared" si="112"/>
        <v>20</v>
      </c>
      <c r="J1081" t="str">
        <f t="shared" si="110"/>
        <v xml:space="preserve"> years</v>
      </c>
      <c r="K1081" t="str">
        <f t="shared" si="111"/>
        <v/>
      </c>
      <c r="L1081">
        <f t="shared" si="113"/>
        <v>12</v>
      </c>
      <c r="M1081" t="str">
        <f t="shared" si="114"/>
        <v/>
      </c>
      <c r="N1081" t="str">
        <f t="shared" si="115"/>
        <v/>
      </c>
      <c r="O1081" s="40" t="str">
        <f t="shared" si="116"/>
        <v>20 years</v>
      </c>
    </row>
    <row r="1082" spans="8:15" x14ac:dyDescent="0.25">
      <c r="H1082" s="38">
        <v>1039</v>
      </c>
      <c r="I1082">
        <f t="shared" si="112"/>
        <v>20</v>
      </c>
      <c r="J1082" t="str">
        <f t="shared" si="110"/>
        <v xml:space="preserve"> years</v>
      </c>
      <c r="K1082" t="str">
        <f t="shared" si="111"/>
        <v/>
      </c>
      <c r="L1082">
        <f t="shared" si="113"/>
        <v>12</v>
      </c>
      <c r="M1082" t="str">
        <f t="shared" si="114"/>
        <v/>
      </c>
      <c r="N1082" t="str">
        <f t="shared" si="115"/>
        <v/>
      </c>
      <c r="O1082" s="40" t="str">
        <f t="shared" si="116"/>
        <v>20 years</v>
      </c>
    </row>
    <row r="1083" spans="8:15" x14ac:dyDescent="0.25">
      <c r="H1083" s="38">
        <v>1040</v>
      </c>
      <c r="I1083">
        <f t="shared" si="112"/>
        <v>20</v>
      </c>
      <c r="J1083" t="str">
        <f t="shared" si="110"/>
        <v xml:space="preserve"> years</v>
      </c>
      <c r="K1083" t="str">
        <f t="shared" si="111"/>
        <v/>
      </c>
      <c r="L1083">
        <f t="shared" si="113"/>
        <v>0</v>
      </c>
      <c r="M1083" t="str">
        <f t="shared" si="114"/>
        <v/>
      </c>
      <c r="N1083" t="str">
        <f t="shared" si="115"/>
        <v/>
      </c>
      <c r="O1083" s="40" t="str">
        <f t="shared" si="116"/>
        <v>20 years</v>
      </c>
    </row>
    <row r="1084" spans="8:15" x14ac:dyDescent="0.25">
      <c r="H1084" s="38">
        <v>1041</v>
      </c>
      <c r="I1084">
        <f t="shared" si="112"/>
        <v>20</v>
      </c>
      <c r="J1084" t="str">
        <f t="shared" si="110"/>
        <v xml:space="preserve"> years</v>
      </c>
      <c r="K1084" t="str">
        <f t="shared" si="111"/>
        <v xml:space="preserve">, </v>
      </c>
      <c r="L1084">
        <f t="shared" si="113"/>
        <v>1</v>
      </c>
      <c r="M1084">
        <f t="shared" si="114"/>
        <v>1</v>
      </c>
      <c r="N1084" t="str">
        <f t="shared" si="115"/>
        <v xml:space="preserve"> month</v>
      </c>
      <c r="O1084" s="40" t="str">
        <f t="shared" si="116"/>
        <v>20 years, 1 month</v>
      </c>
    </row>
    <row r="1085" spans="8:15" x14ac:dyDescent="0.25">
      <c r="H1085" s="38">
        <v>1042</v>
      </c>
      <c r="I1085">
        <f t="shared" si="112"/>
        <v>20</v>
      </c>
      <c r="J1085" t="str">
        <f t="shared" si="110"/>
        <v xml:space="preserve"> years</v>
      </c>
      <c r="K1085" t="str">
        <f t="shared" si="111"/>
        <v xml:space="preserve">, </v>
      </c>
      <c r="L1085">
        <f t="shared" si="113"/>
        <v>1</v>
      </c>
      <c r="M1085">
        <f t="shared" si="114"/>
        <v>1</v>
      </c>
      <c r="N1085" t="str">
        <f t="shared" si="115"/>
        <v xml:space="preserve"> month</v>
      </c>
      <c r="O1085" s="40" t="str">
        <f t="shared" si="116"/>
        <v>20 years, 1 month</v>
      </c>
    </row>
    <row r="1086" spans="8:15" x14ac:dyDescent="0.25">
      <c r="H1086" s="38">
        <v>1043</v>
      </c>
      <c r="I1086">
        <f t="shared" si="112"/>
        <v>20</v>
      </c>
      <c r="J1086" t="str">
        <f t="shared" si="110"/>
        <v xml:space="preserve"> years</v>
      </c>
      <c r="K1086" t="str">
        <f t="shared" si="111"/>
        <v xml:space="preserve">, </v>
      </c>
      <c r="L1086">
        <f t="shared" si="113"/>
        <v>1</v>
      </c>
      <c r="M1086">
        <f t="shared" si="114"/>
        <v>1</v>
      </c>
      <c r="N1086" t="str">
        <f t="shared" si="115"/>
        <v xml:space="preserve"> month</v>
      </c>
      <c r="O1086" s="40" t="str">
        <f t="shared" si="116"/>
        <v>20 years, 1 month</v>
      </c>
    </row>
    <row r="1087" spans="8:15" x14ac:dyDescent="0.25">
      <c r="H1087" s="38">
        <v>1044</v>
      </c>
      <c r="I1087">
        <f t="shared" si="112"/>
        <v>20</v>
      </c>
      <c r="J1087" t="str">
        <f t="shared" si="110"/>
        <v xml:space="preserve"> years</v>
      </c>
      <c r="K1087" t="str">
        <f t="shared" si="111"/>
        <v xml:space="preserve">, </v>
      </c>
      <c r="L1087">
        <f t="shared" si="113"/>
        <v>1</v>
      </c>
      <c r="M1087">
        <f t="shared" si="114"/>
        <v>1</v>
      </c>
      <c r="N1087" t="str">
        <f t="shared" si="115"/>
        <v xml:space="preserve"> month</v>
      </c>
      <c r="O1087" s="40" t="str">
        <f t="shared" si="116"/>
        <v>20 years, 1 month</v>
      </c>
    </row>
    <row r="1088" spans="8:15" x14ac:dyDescent="0.25">
      <c r="H1088" s="38">
        <v>1045</v>
      </c>
      <c r="I1088">
        <f t="shared" si="112"/>
        <v>20</v>
      </c>
      <c r="J1088" t="str">
        <f t="shared" si="110"/>
        <v xml:space="preserve"> years</v>
      </c>
      <c r="K1088" t="str">
        <f t="shared" si="111"/>
        <v xml:space="preserve">, </v>
      </c>
      <c r="L1088">
        <f t="shared" si="113"/>
        <v>2</v>
      </c>
      <c r="M1088">
        <f t="shared" si="114"/>
        <v>2</v>
      </c>
      <c r="N1088" t="str">
        <f t="shared" si="115"/>
        <v xml:space="preserve"> months</v>
      </c>
      <c r="O1088" s="40" t="str">
        <f t="shared" si="116"/>
        <v>20 years, 2 months</v>
      </c>
    </row>
    <row r="1089" spans="8:15" x14ac:dyDescent="0.25">
      <c r="H1089" s="38">
        <v>1046</v>
      </c>
      <c r="I1089">
        <f t="shared" si="112"/>
        <v>20</v>
      </c>
      <c r="J1089" t="str">
        <f t="shared" si="110"/>
        <v xml:space="preserve"> years</v>
      </c>
      <c r="K1089" t="str">
        <f t="shared" si="111"/>
        <v xml:space="preserve">, </v>
      </c>
      <c r="L1089">
        <f t="shared" si="113"/>
        <v>2</v>
      </c>
      <c r="M1089">
        <f t="shared" si="114"/>
        <v>2</v>
      </c>
      <c r="N1089" t="str">
        <f t="shared" si="115"/>
        <v xml:space="preserve"> months</v>
      </c>
      <c r="O1089" s="40" t="str">
        <f t="shared" si="116"/>
        <v>20 years, 2 months</v>
      </c>
    </row>
    <row r="1090" spans="8:15" x14ac:dyDescent="0.25">
      <c r="H1090" s="38">
        <v>1047</v>
      </c>
      <c r="I1090">
        <f t="shared" si="112"/>
        <v>20</v>
      </c>
      <c r="J1090" t="str">
        <f t="shared" si="110"/>
        <v xml:space="preserve"> years</v>
      </c>
      <c r="K1090" t="str">
        <f t="shared" si="111"/>
        <v xml:space="preserve">, </v>
      </c>
      <c r="L1090">
        <f t="shared" si="113"/>
        <v>2</v>
      </c>
      <c r="M1090">
        <f t="shared" si="114"/>
        <v>2</v>
      </c>
      <c r="N1090" t="str">
        <f t="shared" si="115"/>
        <v xml:space="preserve"> months</v>
      </c>
      <c r="O1090" s="40" t="str">
        <f t="shared" si="116"/>
        <v>20 years, 2 months</v>
      </c>
    </row>
    <row r="1091" spans="8:15" x14ac:dyDescent="0.25">
      <c r="H1091" s="38">
        <v>1048</v>
      </c>
      <c r="I1091">
        <f t="shared" si="112"/>
        <v>20</v>
      </c>
      <c r="J1091" t="str">
        <f t="shared" si="110"/>
        <v xml:space="preserve"> years</v>
      </c>
      <c r="K1091" t="str">
        <f t="shared" si="111"/>
        <v xml:space="preserve">, </v>
      </c>
      <c r="L1091">
        <f t="shared" si="113"/>
        <v>2</v>
      </c>
      <c r="M1091">
        <f t="shared" si="114"/>
        <v>2</v>
      </c>
      <c r="N1091" t="str">
        <f t="shared" si="115"/>
        <v xml:space="preserve"> months</v>
      </c>
      <c r="O1091" s="40" t="str">
        <f t="shared" si="116"/>
        <v>20 years, 2 months</v>
      </c>
    </row>
    <row r="1092" spans="8:15" x14ac:dyDescent="0.25">
      <c r="H1092" s="38">
        <v>1049</v>
      </c>
      <c r="I1092">
        <f t="shared" si="112"/>
        <v>20</v>
      </c>
      <c r="J1092" t="str">
        <f t="shared" si="110"/>
        <v xml:space="preserve"> years</v>
      </c>
      <c r="K1092" t="str">
        <f t="shared" si="111"/>
        <v xml:space="preserve">, </v>
      </c>
      <c r="L1092">
        <f t="shared" si="113"/>
        <v>3</v>
      </c>
      <c r="M1092">
        <f t="shared" si="114"/>
        <v>3</v>
      </c>
      <c r="N1092" t="str">
        <f t="shared" si="115"/>
        <v xml:space="preserve"> months</v>
      </c>
      <c r="O1092" s="40" t="str">
        <f t="shared" si="116"/>
        <v>20 years, 3 months</v>
      </c>
    </row>
    <row r="1093" spans="8:15" x14ac:dyDescent="0.25">
      <c r="H1093" s="38">
        <v>1050</v>
      </c>
      <c r="I1093">
        <f t="shared" si="112"/>
        <v>20</v>
      </c>
      <c r="J1093" t="str">
        <f t="shared" si="110"/>
        <v xml:space="preserve"> years</v>
      </c>
      <c r="K1093" t="str">
        <f t="shared" si="111"/>
        <v xml:space="preserve">, </v>
      </c>
      <c r="L1093">
        <f t="shared" si="113"/>
        <v>3</v>
      </c>
      <c r="M1093">
        <f t="shared" si="114"/>
        <v>3</v>
      </c>
      <c r="N1093" t="str">
        <f t="shared" si="115"/>
        <v xml:space="preserve"> months</v>
      </c>
      <c r="O1093" s="40" t="str">
        <f t="shared" si="116"/>
        <v>20 years, 3 months</v>
      </c>
    </row>
    <row r="1094" spans="8:15" x14ac:dyDescent="0.25">
      <c r="H1094" s="38">
        <v>1051</v>
      </c>
      <c r="I1094">
        <f t="shared" si="112"/>
        <v>20</v>
      </c>
      <c r="J1094" t="str">
        <f t="shared" si="110"/>
        <v xml:space="preserve"> years</v>
      </c>
      <c r="K1094" t="str">
        <f t="shared" si="111"/>
        <v xml:space="preserve">, </v>
      </c>
      <c r="L1094">
        <f t="shared" si="113"/>
        <v>3</v>
      </c>
      <c r="M1094">
        <f t="shared" si="114"/>
        <v>3</v>
      </c>
      <c r="N1094" t="str">
        <f t="shared" si="115"/>
        <v xml:space="preserve"> months</v>
      </c>
      <c r="O1094" s="40" t="str">
        <f t="shared" si="116"/>
        <v>20 years, 3 months</v>
      </c>
    </row>
    <row r="1095" spans="8:15" x14ac:dyDescent="0.25">
      <c r="H1095" s="38">
        <v>1052</v>
      </c>
      <c r="I1095">
        <f t="shared" si="112"/>
        <v>20</v>
      </c>
      <c r="J1095" t="str">
        <f t="shared" si="110"/>
        <v xml:space="preserve"> years</v>
      </c>
      <c r="K1095" t="str">
        <f t="shared" si="111"/>
        <v xml:space="preserve">, </v>
      </c>
      <c r="L1095">
        <f t="shared" si="113"/>
        <v>3</v>
      </c>
      <c r="M1095">
        <f t="shared" si="114"/>
        <v>3</v>
      </c>
      <c r="N1095" t="str">
        <f t="shared" si="115"/>
        <v xml:space="preserve"> months</v>
      </c>
      <c r="O1095" s="40" t="str">
        <f t="shared" si="116"/>
        <v>20 years, 3 months</v>
      </c>
    </row>
    <row r="1096" spans="8:15" x14ac:dyDescent="0.25">
      <c r="H1096" s="38">
        <v>1053</v>
      </c>
      <c r="I1096">
        <f t="shared" si="112"/>
        <v>20</v>
      </c>
      <c r="J1096" t="str">
        <f t="shared" si="110"/>
        <v xml:space="preserve"> years</v>
      </c>
      <c r="K1096" t="str">
        <f t="shared" si="111"/>
        <v xml:space="preserve">, </v>
      </c>
      <c r="L1096">
        <f t="shared" si="113"/>
        <v>3</v>
      </c>
      <c r="M1096">
        <f t="shared" si="114"/>
        <v>3</v>
      </c>
      <c r="N1096" t="str">
        <f t="shared" si="115"/>
        <v xml:space="preserve"> months</v>
      </c>
      <c r="O1096" s="40" t="str">
        <f t="shared" si="116"/>
        <v>20 years, 3 months</v>
      </c>
    </row>
    <row r="1097" spans="8:15" x14ac:dyDescent="0.25">
      <c r="H1097" s="38">
        <v>1054</v>
      </c>
      <c r="I1097">
        <f t="shared" si="112"/>
        <v>20</v>
      </c>
      <c r="J1097" t="str">
        <f t="shared" si="110"/>
        <v xml:space="preserve"> years</v>
      </c>
      <c r="K1097" t="str">
        <f t="shared" si="111"/>
        <v xml:space="preserve">, </v>
      </c>
      <c r="L1097">
        <f t="shared" si="113"/>
        <v>4</v>
      </c>
      <c r="M1097">
        <f t="shared" si="114"/>
        <v>4</v>
      </c>
      <c r="N1097" t="str">
        <f t="shared" si="115"/>
        <v xml:space="preserve"> months</v>
      </c>
      <c r="O1097" s="40" t="str">
        <f t="shared" si="116"/>
        <v>20 years, 4 months</v>
      </c>
    </row>
    <row r="1098" spans="8:15" x14ac:dyDescent="0.25">
      <c r="H1098" s="38">
        <v>1055</v>
      </c>
      <c r="I1098">
        <f t="shared" si="112"/>
        <v>20</v>
      </c>
      <c r="J1098" t="str">
        <f t="shared" si="110"/>
        <v xml:space="preserve"> years</v>
      </c>
      <c r="K1098" t="str">
        <f t="shared" si="111"/>
        <v xml:space="preserve">, </v>
      </c>
      <c r="L1098">
        <f t="shared" si="113"/>
        <v>4</v>
      </c>
      <c r="M1098">
        <f t="shared" si="114"/>
        <v>4</v>
      </c>
      <c r="N1098" t="str">
        <f t="shared" si="115"/>
        <v xml:space="preserve"> months</v>
      </c>
      <c r="O1098" s="40" t="str">
        <f t="shared" si="116"/>
        <v>20 years, 4 months</v>
      </c>
    </row>
    <row r="1099" spans="8:15" x14ac:dyDescent="0.25">
      <c r="H1099" s="38">
        <v>1056</v>
      </c>
      <c r="I1099">
        <f t="shared" si="112"/>
        <v>20</v>
      </c>
      <c r="J1099" t="str">
        <f t="shared" si="110"/>
        <v xml:space="preserve"> years</v>
      </c>
      <c r="K1099" t="str">
        <f t="shared" si="111"/>
        <v xml:space="preserve">, </v>
      </c>
      <c r="L1099">
        <f t="shared" si="113"/>
        <v>4</v>
      </c>
      <c r="M1099">
        <f t="shared" si="114"/>
        <v>4</v>
      </c>
      <c r="N1099" t="str">
        <f t="shared" si="115"/>
        <v xml:space="preserve"> months</v>
      </c>
      <c r="O1099" s="40" t="str">
        <f t="shared" si="116"/>
        <v>20 years, 4 months</v>
      </c>
    </row>
    <row r="1100" spans="8:15" x14ac:dyDescent="0.25">
      <c r="H1100" s="38">
        <v>1057</v>
      </c>
      <c r="I1100">
        <f t="shared" si="112"/>
        <v>20</v>
      </c>
      <c r="J1100" t="str">
        <f t="shared" si="110"/>
        <v xml:space="preserve"> years</v>
      </c>
      <c r="K1100" t="str">
        <f t="shared" si="111"/>
        <v xml:space="preserve">, </v>
      </c>
      <c r="L1100">
        <f t="shared" si="113"/>
        <v>4</v>
      </c>
      <c r="M1100">
        <f t="shared" si="114"/>
        <v>4</v>
      </c>
      <c r="N1100" t="str">
        <f t="shared" si="115"/>
        <v xml:space="preserve"> months</v>
      </c>
      <c r="O1100" s="40" t="str">
        <f t="shared" si="116"/>
        <v>20 years, 4 months</v>
      </c>
    </row>
    <row r="1101" spans="8:15" x14ac:dyDescent="0.25">
      <c r="H1101" s="38">
        <v>1058</v>
      </c>
      <c r="I1101">
        <f t="shared" si="112"/>
        <v>20</v>
      </c>
      <c r="J1101" t="str">
        <f t="shared" si="110"/>
        <v xml:space="preserve"> years</v>
      </c>
      <c r="K1101" t="str">
        <f t="shared" si="111"/>
        <v xml:space="preserve">, </v>
      </c>
      <c r="L1101">
        <f t="shared" si="113"/>
        <v>5</v>
      </c>
      <c r="M1101">
        <f t="shared" si="114"/>
        <v>5</v>
      </c>
      <c r="N1101" t="str">
        <f t="shared" si="115"/>
        <v xml:space="preserve"> months</v>
      </c>
      <c r="O1101" s="40" t="str">
        <f t="shared" si="116"/>
        <v>20 years, 5 months</v>
      </c>
    </row>
    <row r="1102" spans="8:15" x14ac:dyDescent="0.25">
      <c r="H1102" s="38">
        <v>1059</v>
      </c>
      <c r="I1102">
        <f t="shared" si="112"/>
        <v>20</v>
      </c>
      <c r="J1102" t="str">
        <f t="shared" si="110"/>
        <v xml:space="preserve"> years</v>
      </c>
      <c r="K1102" t="str">
        <f t="shared" si="111"/>
        <v xml:space="preserve">, </v>
      </c>
      <c r="L1102">
        <f t="shared" si="113"/>
        <v>5</v>
      </c>
      <c r="M1102">
        <f t="shared" si="114"/>
        <v>5</v>
      </c>
      <c r="N1102" t="str">
        <f t="shared" si="115"/>
        <v xml:space="preserve"> months</v>
      </c>
      <c r="O1102" s="40" t="str">
        <f t="shared" si="116"/>
        <v>20 years, 5 months</v>
      </c>
    </row>
    <row r="1103" spans="8:15" x14ac:dyDescent="0.25">
      <c r="H1103" s="38">
        <v>1060</v>
      </c>
      <c r="I1103">
        <f t="shared" si="112"/>
        <v>20</v>
      </c>
      <c r="J1103" t="str">
        <f t="shared" si="110"/>
        <v xml:space="preserve"> years</v>
      </c>
      <c r="K1103" t="str">
        <f t="shared" si="111"/>
        <v xml:space="preserve">, </v>
      </c>
      <c r="L1103">
        <f t="shared" si="113"/>
        <v>5</v>
      </c>
      <c r="M1103">
        <f t="shared" si="114"/>
        <v>5</v>
      </c>
      <c r="N1103" t="str">
        <f t="shared" si="115"/>
        <v xml:space="preserve"> months</v>
      </c>
      <c r="O1103" s="40" t="str">
        <f t="shared" si="116"/>
        <v>20 years, 5 months</v>
      </c>
    </row>
    <row r="1104" spans="8:15" x14ac:dyDescent="0.25">
      <c r="H1104" s="38">
        <v>1061</v>
      </c>
      <c r="I1104">
        <f t="shared" si="112"/>
        <v>20</v>
      </c>
      <c r="J1104" t="str">
        <f t="shared" si="110"/>
        <v xml:space="preserve"> years</v>
      </c>
      <c r="K1104" t="str">
        <f t="shared" si="111"/>
        <v xml:space="preserve">, </v>
      </c>
      <c r="L1104">
        <f t="shared" si="113"/>
        <v>5</v>
      </c>
      <c r="M1104">
        <f t="shared" si="114"/>
        <v>5</v>
      </c>
      <c r="N1104" t="str">
        <f t="shared" si="115"/>
        <v xml:space="preserve"> months</v>
      </c>
      <c r="O1104" s="40" t="str">
        <f t="shared" si="116"/>
        <v>20 years, 5 months</v>
      </c>
    </row>
    <row r="1105" spans="8:15" x14ac:dyDescent="0.25">
      <c r="H1105" s="38">
        <v>1062</v>
      </c>
      <c r="I1105">
        <f t="shared" si="112"/>
        <v>20</v>
      </c>
      <c r="J1105" t="str">
        <f t="shared" si="110"/>
        <v xml:space="preserve"> years</v>
      </c>
      <c r="K1105" t="str">
        <f t="shared" si="111"/>
        <v xml:space="preserve">, </v>
      </c>
      <c r="L1105">
        <f t="shared" si="113"/>
        <v>6</v>
      </c>
      <c r="M1105">
        <f t="shared" si="114"/>
        <v>6</v>
      </c>
      <c r="N1105" t="str">
        <f t="shared" si="115"/>
        <v xml:space="preserve"> months</v>
      </c>
      <c r="O1105" s="40" t="str">
        <f t="shared" si="116"/>
        <v>20 years, 6 months</v>
      </c>
    </row>
    <row r="1106" spans="8:15" x14ac:dyDescent="0.25">
      <c r="H1106" s="38">
        <v>1063</v>
      </c>
      <c r="I1106">
        <f t="shared" si="112"/>
        <v>20</v>
      </c>
      <c r="J1106" t="str">
        <f t="shared" si="110"/>
        <v xml:space="preserve"> years</v>
      </c>
      <c r="K1106" t="str">
        <f t="shared" si="111"/>
        <v xml:space="preserve">, </v>
      </c>
      <c r="L1106">
        <f t="shared" si="113"/>
        <v>6</v>
      </c>
      <c r="M1106">
        <f t="shared" si="114"/>
        <v>6</v>
      </c>
      <c r="N1106" t="str">
        <f t="shared" si="115"/>
        <v xml:space="preserve"> months</v>
      </c>
      <c r="O1106" s="40" t="str">
        <f t="shared" si="116"/>
        <v>20 years, 6 months</v>
      </c>
    </row>
    <row r="1107" spans="8:15" x14ac:dyDescent="0.25">
      <c r="H1107" s="38">
        <v>1064</v>
      </c>
      <c r="I1107">
        <f t="shared" si="112"/>
        <v>20</v>
      </c>
      <c r="J1107" t="str">
        <f t="shared" si="110"/>
        <v xml:space="preserve"> years</v>
      </c>
      <c r="K1107" t="str">
        <f t="shared" si="111"/>
        <v xml:space="preserve">, </v>
      </c>
      <c r="L1107">
        <f t="shared" si="113"/>
        <v>6</v>
      </c>
      <c r="M1107">
        <f t="shared" si="114"/>
        <v>6</v>
      </c>
      <c r="N1107" t="str">
        <f t="shared" si="115"/>
        <v xml:space="preserve"> months</v>
      </c>
      <c r="O1107" s="40" t="str">
        <f t="shared" si="116"/>
        <v>20 years, 6 months</v>
      </c>
    </row>
    <row r="1108" spans="8:15" x14ac:dyDescent="0.25">
      <c r="H1108" s="38">
        <v>1065</v>
      </c>
      <c r="I1108">
        <f t="shared" si="112"/>
        <v>20</v>
      </c>
      <c r="J1108" t="str">
        <f t="shared" si="110"/>
        <v xml:space="preserve"> years</v>
      </c>
      <c r="K1108" t="str">
        <f t="shared" si="111"/>
        <v xml:space="preserve">, </v>
      </c>
      <c r="L1108">
        <f t="shared" si="113"/>
        <v>6</v>
      </c>
      <c r="M1108">
        <f t="shared" si="114"/>
        <v>6</v>
      </c>
      <c r="N1108" t="str">
        <f t="shared" si="115"/>
        <v xml:space="preserve"> months</v>
      </c>
      <c r="O1108" s="40" t="str">
        <f t="shared" si="116"/>
        <v>20 years, 6 months</v>
      </c>
    </row>
    <row r="1109" spans="8:15" x14ac:dyDescent="0.25">
      <c r="H1109" s="38">
        <v>1066</v>
      </c>
      <c r="I1109">
        <f t="shared" si="112"/>
        <v>20</v>
      </c>
      <c r="J1109" t="str">
        <f t="shared" si="110"/>
        <v xml:space="preserve"> years</v>
      </c>
      <c r="K1109" t="str">
        <f t="shared" si="111"/>
        <v xml:space="preserve">, </v>
      </c>
      <c r="L1109">
        <f t="shared" si="113"/>
        <v>6</v>
      </c>
      <c r="M1109">
        <f t="shared" si="114"/>
        <v>6</v>
      </c>
      <c r="N1109" t="str">
        <f t="shared" si="115"/>
        <v xml:space="preserve"> months</v>
      </c>
      <c r="O1109" s="40" t="str">
        <f t="shared" si="116"/>
        <v>20 years, 6 months</v>
      </c>
    </row>
    <row r="1110" spans="8:15" x14ac:dyDescent="0.25">
      <c r="H1110" s="38">
        <v>1067</v>
      </c>
      <c r="I1110">
        <f t="shared" si="112"/>
        <v>20</v>
      </c>
      <c r="J1110" t="str">
        <f t="shared" si="110"/>
        <v xml:space="preserve"> years</v>
      </c>
      <c r="K1110" t="str">
        <f t="shared" si="111"/>
        <v xml:space="preserve">, </v>
      </c>
      <c r="L1110">
        <f t="shared" si="113"/>
        <v>7</v>
      </c>
      <c r="M1110">
        <f t="shared" si="114"/>
        <v>7</v>
      </c>
      <c r="N1110" t="str">
        <f t="shared" si="115"/>
        <v xml:space="preserve"> months</v>
      </c>
      <c r="O1110" s="40" t="str">
        <f t="shared" si="116"/>
        <v>20 years, 7 months</v>
      </c>
    </row>
    <row r="1111" spans="8:15" x14ac:dyDescent="0.25">
      <c r="H1111" s="38">
        <v>1068</v>
      </c>
      <c r="I1111">
        <f t="shared" si="112"/>
        <v>20</v>
      </c>
      <c r="J1111" t="str">
        <f t="shared" si="110"/>
        <v xml:space="preserve"> years</v>
      </c>
      <c r="K1111" t="str">
        <f t="shared" si="111"/>
        <v xml:space="preserve">, </v>
      </c>
      <c r="L1111">
        <f t="shared" si="113"/>
        <v>7</v>
      </c>
      <c r="M1111">
        <f t="shared" si="114"/>
        <v>7</v>
      </c>
      <c r="N1111" t="str">
        <f t="shared" si="115"/>
        <v xml:space="preserve"> months</v>
      </c>
      <c r="O1111" s="40" t="str">
        <f t="shared" si="116"/>
        <v>20 years, 7 months</v>
      </c>
    </row>
    <row r="1112" spans="8:15" x14ac:dyDescent="0.25">
      <c r="H1112" s="38">
        <v>1069</v>
      </c>
      <c r="I1112">
        <f t="shared" si="112"/>
        <v>20</v>
      </c>
      <c r="J1112" t="str">
        <f t="shared" si="110"/>
        <v xml:space="preserve"> years</v>
      </c>
      <c r="K1112" t="str">
        <f t="shared" si="111"/>
        <v xml:space="preserve">, </v>
      </c>
      <c r="L1112">
        <f t="shared" si="113"/>
        <v>7</v>
      </c>
      <c r="M1112">
        <f t="shared" si="114"/>
        <v>7</v>
      </c>
      <c r="N1112" t="str">
        <f t="shared" si="115"/>
        <v xml:space="preserve"> months</v>
      </c>
      <c r="O1112" s="40" t="str">
        <f t="shared" si="116"/>
        <v>20 years, 7 months</v>
      </c>
    </row>
    <row r="1113" spans="8:15" x14ac:dyDescent="0.25">
      <c r="H1113" s="38">
        <v>1070</v>
      </c>
      <c r="I1113">
        <f t="shared" si="112"/>
        <v>20</v>
      </c>
      <c r="J1113" t="str">
        <f t="shared" si="110"/>
        <v xml:space="preserve"> years</v>
      </c>
      <c r="K1113" t="str">
        <f t="shared" si="111"/>
        <v xml:space="preserve">, </v>
      </c>
      <c r="L1113">
        <f t="shared" si="113"/>
        <v>7</v>
      </c>
      <c r="M1113">
        <f t="shared" si="114"/>
        <v>7</v>
      </c>
      <c r="N1113" t="str">
        <f t="shared" si="115"/>
        <v xml:space="preserve"> months</v>
      </c>
      <c r="O1113" s="40" t="str">
        <f t="shared" si="116"/>
        <v>20 years, 7 months</v>
      </c>
    </row>
    <row r="1114" spans="8:15" x14ac:dyDescent="0.25">
      <c r="H1114" s="38">
        <v>1071</v>
      </c>
      <c r="I1114">
        <f t="shared" si="112"/>
        <v>20</v>
      </c>
      <c r="J1114" t="str">
        <f t="shared" si="110"/>
        <v xml:space="preserve"> years</v>
      </c>
      <c r="K1114" t="str">
        <f t="shared" si="111"/>
        <v xml:space="preserve">, </v>
      </c>
      <c r="L1114">
        <f t="shared" si="113"/>
        <v>8</v>
      </c>
      <c r="M1114">
        <f t="shared" si="114"/>
        <v>8</v>
      </c>
      <c r="N1114" t="str">
        <f t="shared" si="115"/>
        <v xml:space="preserve"> months</v>
      </c>
      <c r="O1114" s="40" t="str">
        <f t="shared" si="116"/>
        <v>20 years, 8 months</v>
      </c>
    </row>
    <row r="1115" spans="8:15" x14ac:dyDescent="0.25">
      <c r="H1115" s="38">
        <v>1072</v>
      </c>
      <c r="I1115">
        <f t="shared" si="112"/>
        <v>20</v>
      </c>
      <c r="J1115" t="str">
        <f t="shared" si="110"/>
        <v xml:space="preserve"> years</v>
      </c>
      <c r="K1115" t="str">
        <f t="shared" si="111"/>
        <v xml:space="preserve">, </v>
      </c>
      <c r="L1115">
        <f t="shared" si="113"/>
        <v>8</v>
      </c>
      <c r="M1115">
        <f t="shared" si="114"/>
        <v>8</v>
      </c>
      <c r="N1115" t="str">
        <f t="shared" si="115"/>
        <v xml:space="preserve"> months</v>
      </c>
      <c r="O1115" s="40" t="str">
        <f t="shared" si="116"/>
        <v>20 years, 8 months</v>
      </c>
    </row>
    <row r="1116" spans="8:15" x14ac:dyDescent="0.25">
      <c r="H1116" s="38">
        <v>1073</v>
      </c>
      <c r="I1116">
        <f t="shared" si="112"/>
        <v>20</v>
      </c>
      <c r="J1116" t="str">
        <f t="shared" ref="J1116:J1179" si="117">IF(I1116=1," year"," years")</f>
        <v xml:space="preserve"> years</v>
      </c>
      <c r="K1116" t="str">
        <f t="shared" ref="K1116:K1179" si="118">IF(OR(L1116=12,L1116=0),"",", ")</f>
        <v xml:space="preserve">, </v>
      </c>
      <c r="L1116">
        <f t="shared" si="113"/>
        <v>8</v>
      </c>
      <c r="M1116">
        <f t="shared" si="114"/>
        <v>8</v>
      </c>
      <c r="N1116" t="str">
        <f t="shared" si="115"/>
        <v xml:space="preserve"> months</v>
      </c>
      <c r="O1116" s="40" t="str">
        <f t="shared" si="116"/>
        <v>20 years, 8 months</v>
      </c>
    </row>
    <row r="1117" spans="8:15" x14ac:dyDescent="0.25">
      <c r="H1117" s="38">
        <v>1074</v>
      </c>
      <c r="I1117">
        <f t="shared" si="112"/>
        <v>20</v>
      </c>
      <c r="J1117" t="str">
        <f t="shared" si="117"/>
        <v xml:space="preserve"> years</v>
      </c>
      <c r="K1117" t="str">
        <f t="shared" si="118"/>
        <v xml:space="preserve">, </v>
      </c>
      <c r="L1117">
        <f t="shared" si="113"/>
        <v>8</v>
      </c>
      <c r="M1117">
        <f t="shared" si="114"/>
        <v>8</v>
      </c>
      <c r="N1117" t="str">
        <f t="shared" si="115"/>
        <v xml:space="preserve"> months</v>
      </c>
      <c r="O1117" s="40" t="str">
        <f t="shared" si="116"/>
        <v>20 years, 8 months</v>
      </c>
    </row>
    <row r="1118" spans="8:15" x14ac:dyDescent="0.25">
      <c r="H1118" s="38">
        <v>1075</v>
      </c>
      <c r="I1118">
        <f t="shared" si="112"/>
        <v>20</v>
      </c>
      <c r="J1118" t="str">
        <f t="shared" si="117"/>
        <v xml:space="preserve"> years</v>
      </c>
      <c r="K1118" t="str">
        <f t="shared" si="118"/>
        <v xml:space="preserve">, </v>
      </c>
      <c r="L1118">
        <f t="shared" si="113"/>
        <v>9</v>
      </c>
      <c r="M1118">
        <f t="shared" si="114"/>
        <v>9</v>
      </c>
      <c r="N1118" t="str">
        <f t="shared" si="115"/>
        <v xml:space="preserve"> months</v>
      </c>
      <c r="O1118" s="40" t="str">
        <f t="shared" si="116"/>
        <v>20 years, 9 months</v>
      </c>
    </row>
    <row r="1119" spans="8:15" x14ac:dyDescent="0.25">
      <c r="H1119" s="38">
        <v>1076</v>
      </c>
      <c r="I1119">
        <f t="shared" si="112"/>
        <v>20</v>
      </c>
      <c r="J1119" t="str">
        <f t="shared" si="117"/>
        <v xml:space="preserve"> years</v>
      </c>
      <c r="K1119" t="str">
        <f t="shared" si="118"/>
        <v xml:space="preserve">, </v>
      </c>
      <c r="L1119">
        <f t="shared" si="113"/>
        <v>9</v>
      </c>
      <c r="M1119">
        <f t="shared" si="114"/>
        <v>9</v>
      </c>
      <c r="N1119" t="str">
        <f t="shared" si="115"/>
        <v xml:space="preserve"> months</v>
      </c>
      <c r="O1119" s="40" t="str">
        <f t="shared" si="116"/>
        <v>20 years, 9 months</v>
      </c>
    </row>
    <row r="1120" spans="8:15" x14ac:dyDescent="0.25">
      <c r="H1120" s="38">
        <v>1077</v>
      </c>
      <c r="I1120">
        <f t="shared" ref="I1120:I1183" si="119">IF(INT(H1120/52)=0,"",INT(H1120/52))+IF(L1120=12,1,0)</f>
        <v>20</v>
      </c>
      <c r="J1120" t="str">
        <f t="shared" si="117"/>
        <v xml:space="preserve"> years</v>
      </c>
      <c r="K1120" t="str">
        <f t="shared" si="118"/>
        <v xml:space="preserve">, </v>
      </c>
      <c r="L1120">
        <f t="shared" si="113"/>
        <v>9</v>
      </c>
      <c r="M1120">
        <f t="shared" si="114"/>
        <v>9</v>
      </c>
      <c r="N1120" t="str">
        <f t="shared" si="115"/>
        <v xml:space="preserve"> months</v>
      </c>
      <c r="O1120" s="40" t="str">
        <f t="shared" si="116"/>
        <v>20 years, 9 months</v>
      </c>
    </row>
    <row r="1121" spans="8:15" x14ac:dyDescent="0.25">
      <c r="H1121" s="38">
        <v>1078</v>
      </c>
      <c r="I1121">
        <f t="shared" si="119"/>
        <v>20</v>
      </c>
      <c r="J1121" t="str">
        <f t="shared" si="117"/>
        <v xml:space="preserve"> years</v>
      </c>
      <c r="K1121" t="str">
        <f t="shared" si="118"/>
        <v xml:space="preserve">, </v>
      </c>
      <c r="L1121">
        <f t="shared" si="113"/>
        <v>9</v>
      </c>
      <c r="M1121">
        <f t="shared" si="114"/>
        <v>9</v>
      </c>
      <c r="N1121" t="str">
        <f t="shared" si="115"/>
        <v xml:space="preserve"> months</v>
      </c>
      <c r="O1121" s="40" t="str">
        <f t="shared" si="116"/>
        <v>20 years, 9 months</v>
      </c>
    </row>
    <row r="1122" spans="8:15" x14ac:dyDescent="0.25">
      <c r="H1122" s="38">
        <v>1079</v>
      </c>
      <c r="I1122">
        <f t="shared" si="119"/>
        <v>20</v>
      </c>
      <c r="J1122" t="str">
        <f t="shared" si="117"/>
        <v xml:space="preserve"> years</v>
      </c>
      <c r="K1122" t="str">
        <f t="shared" si="118"/>
        <v xml:space="preserve">, </v>
      </c>
      <c r="L1122">
        <f t="shared" si="113"/>
        <v>9</v>
      </c>
      <c r="M1122">
        <f t="shared" si="114"/>
        <v>9</v>
      </c>
      <c r="N1122" t="str">
        <f t="shared" si="115"/>
        <v xml:space="preserve"> months</v>
      </c>
      <c r="O1122" s="40" t="str">
        <f t="shared" si="116"/>
        <v>20 years, 9 months</v>
      </c>
    </row>
    <row r="1123" spans="8:15" x14ac:dyDescent="0.25">
      <c r="H1123" s="38">
        <v>1080</v>
      </c>
      <c r="I1123">
        <f t="shared" si="119"/>
        <v>20</v>
      </c>
      <c r="J1123" t="str">
        <f t="shared" si="117"/>
        <v xml:space="preserve"> years</v>
      </c>
      <c r="K1123" t="str">
        <f t="shared" si="118"/>
        <v xml:space="preserve">, </v>
      </c>
      <c r="L1123">
        <f t="shared" si="113"/>
        <v>10</v>
      </c>
      <c r="M1123">
        <f t="shared" si="114"/>
        <v>10</v>
      </c>
      <c r="N1123" t="str">
        <f t="shared" si="115"/>
        <v xml:space="preserve"> months</v>
      </c>
      <c r="O1123" s="40" t="str">
        <f t="shared" si="116"/>
        <v>20 years, 10 months</v>
      </c>
    </row>
    <row r="1124" spans="8:15" x14ac:dyDescent="0.25">
      <c r="H1124" s="38">
        <v>1081</v>
      </c>
      <c r="I1124">
        <f t="shared" si="119"/>
        <v>20</v>
      </c>
      <c r="J1124" t="str">
        <f t="shared" si="117"/>
        <v xml:space="preserve"> years</v>
      </c>
      <c r="K1124" t="str">
        <f t="shared" si="118"/>
        <v xml:space="preserve">, </v>
      </c>
      <c r="L1124">
        <f t="shared" si="113"/>
        <v>10</v>
      </c>
      <c r="M1124">
        <f t="shared" si="114"/>
        <v>10</v>
      </c>
      <c r="N1124" t="str">
        <f t="shared" si="115"/>
        <v xml:space="preserve"> months</v>
      </c>
      <c r="O1124" s="40" t="str">
        <f t="shared" si="116"/>
        <v>20 years, 10 months</v>
      </c>
    </row>
    <row r="1125" spans="8:15" x14ac:dyDescent="0.25">
      <c r="H1125" s="38">
        <v>1082</v>
      </c>
      <c r="I1125">
        <f t="shared" si="119"/>
        <v>20</v>
      </c>
      <c r="J1125" t="str">
        <f t="shared" si="117"/>
        <v xml:space="preserve"> years</v>
      </c>
      <c r="K1125" t="str">
        <f t="shared" si="118"/>
        <v xml:space="preserve">, </v>
      </c>
      <c r="L1125">
        <f t="shared" si="113"/>
        <v>10</v>
      </c>
      <c r="M1125">
        <f t="shared" si="114"/>
        <v>10</v>
      </c>
      <c r="N1125" t="str">
        <f t="shared" si="115"/>
        <v xml:space="preserve"> months</v>
      </c>
      <c r="O1125" s="40" t="str">
        <f t="shared" si="116"/>
        <v>20 years, 10 months</v>
      </c>
    </row>
    <row r="1126" spans="8:15" x14ac:dyDescent="0.25">
      <c r="H1126" s="38">
        <v>1083</v>
      </c>
      <c r="I1126">
        <f t="shared" si="119"/>
        <v>20</v>
      </c>
      <c r="J1126" t="str">
        <f t="shared" si="117"/>
        <v xml:space="preserve"> years</v>
      </c>
      <c r="K1126" t="str">
        <f t="shared" si="118"/>
        <v xml:space="preserve">, </v>
      </c>
      <c r="L1126">
        <f t="shared" si="113"/>
        <v>10</v>
      </c>
      <c r="M1126">
        <f t="shared" si="114"/>
        <v>10</v>
      </c>
      <c r="N1126" t="str">
        <f t="shared" si="115"/>
        <v xml:space="preserve"> months</v>
      </c>
      <c r="O1126" s="40" t="str">
        <f t="shared" si="116"/>
        <v>20 years, 10 months</v>
      </c>
    </row>
    <row r="1127" spans="8:15" x14ac:dyDescent="0.25">
      <c r="H1127" s="38">
        <v>1084</v>
      </c>
      <c r="I1127">
        <f t="shared" si="119"/>
        <v>20</v>
      </c>
      <c r="J1127" t="str">
        <f t="shared" si="117"/>
        <v xml:space="preserve"> years</v>
      </c>
      <c r="K1127" t="str">
        <f t="shared" si="118"/>
        <v xml:space="preserve">, </v>
      </c>
      <c r="L1127">
        <f t="shared" si="113"/>
        <v>11</v>
      </c>
      <c r="M1127">
        <f t="shared" si="114"/>
        <v>11</v>
      </c>
      <c r="N1127" t="str">
        <f t="shared" si="115"/>
        <v xml:space="preserve"> months</v>
      </c>
      <c r="O1127" s="40" t="str">
        <f t="shared" si="116"/>
        <v>20 years, 11 months</v>
      </c>
    </row>
    <row r="1128" spans="8:15" x14ac:dyDescent="0.25">
      <c r="H1128" s="38">
        <v>1085</v>
      </c>
      <c r="I1128">
        <f t="shared" si="119"/>
        <v>20</v>
      </c>
      <c r="J1128" t="str">
        <f t="shared" si="117"/>
        <v xml:space="preserve"> years</v>
      </c>
      <c r="K1128" t="str">
        <f t="shared" si="118"/>
        <v xml:space="preserve">, </v>
      </c>
      <c r="L1128">
        <f t="shared" si="113"/>
        <v>11</v>
      </c>
      <c r="M1128">
        <f t="shared" si="114"/>
        <v>11</v>
      </c>
      <c r="N1128" t="str">
        <f t="shared" si="115"/>
        <v xml:space="preserve"> months</v>
      </c>
      <c r="O1128" s="40" t="str">
        <f t="shared" si="116"/>
        <v>20 years, 11 months</v>
      </c>
    </row>
    <row r="1129" spans="8:15" x14ac:dyDescent="0.25">
      <c r="H1129" s="38">
        <v>1086</v>
      </c>
      <c r="I1129">
        <f t="shared" si="119"/>
        <v>20</v>
      </c>
      <c r="J1129" t="str">
        <f t="shared" si="117"/>
        <v xml:space="preserve"> years</v>
      </c>
      <c r="K1129" t="str">
        <f t="shared" si="118"/>
        <v xml:space="preserve">, </v>
      </c>
      <c r="L1129">
        <f t="shared" si="113"/>
        <v>11</v>
      </c>
      <c r="M1129">
        <f t="shared" si="114"/>
        <v>11</v>
      </c>
      <c r="N1129" t="str">
        <f t="shared" si="115"/>
        <v xml:space="preserve"> months</v>
      </c>
      <c r="O1129" s="40" t="str">
        <f t="shared" si="116"/>
        <v>20 years, 11 months</v>
      </c>
    </row>
    <row r="1130" spans="8:15" x14ac:dyDescent="0.25">
      <c r="H1130" s="38">
        <v>1087</v>
      </c>
      <c r="I1130">
        <f t="shared" si="119"/>
        <v>20</v>
      </c>
      <c r="J1130" t="str">
        <f t="shared" si="117"/>
        <v xml:space="preserve"> years</v>
      </c>
      <c r="K1130" t="str">
        <f t="shared" si="118"/>
        <v xml:space="preserve">, </v>
      </c>
      <c r="L1130">
        <f t="shared" si="113"/>
        <v>11</v>
      </c>
      <c r="M1130">
        <f t="shared" si="114"/>
        <v>11</v>
      </c>
      <c r="N1130" t="str">
        <f t="shared" si="115"/>
        <v xml:space="preserve"> months</v>
      </c>
      <c r="O1130" s="40" t="str">
        <f t="shared" si="116"/>
        <v>20 years, 11 months</v>
      </c>
    </row>
    <row r="1131" spans="8:15" x14ac:dyDescent="0.25">
      <c r="H1131" s="38">
        <v>1088</v>
      </c>
      <c r="I1131">
        <f t="shared" si="119"/>
        <v>21</v>
      </c>
      <c r="J1131" t="str">
        <f t="shared" si="117"/>
        <v xml:space="preserve"> years</v>
      </c>
      <c r="K1131" t="str">
        <f t="shared" si="118"/>
        <v/>
      </c>
      <c r="L1131">
        <f t="shared" si="113"/>
        <v>12</v>
      </c>
      <c r="M1131" t="str">
        <f t="shared" si="114"/>
        <v/>
      </c>
      <c r="N1131" t="str">
        <f t="shared" si="115"/>
        <v/>
      </c>
      <c r="O1131" s="40" t="str">
        <f t="shared" si="116"/>
        <v>21 years</v>
      </c>
    </row>
    <row r="1132" spans="8:15" x14ac:dyDescent="0.25">
      <c r="H1132" s="38">
        <v>1089</v>
      </c>
      <c r="I1132">
        <f t="shared" si="119"/>
        <v>21</v>
      </c>
      <c r="J1132" t="str">
        <f t="shared" si="117"/>
        <v xml:space="preserve"> years</v>
      </c>
      <c r="K1132" t="str">
        <f t="shared" si="118"/>
        <v/>
      </c>
      <c r="L1132">
        <f t="shared" si="113"/>
        <v>12</v>
      </c>
      <c r="M1132" t="str">
        <f t="shared" si="114"/>
        <v/>
      </c>
      <c r="N1132" t="str">
        <f t="shared" si="115"/>
        <v/>
      </c>
      <c r="O1132" s="40" t="str">
        <f t="shared" si="116"/>
        <v>21 years</v>
      </c>
    </row>
    <row r="1133" spans="8:15" x14ac:dyDescent="0.25">
      <c r="H1133" s="38">
        <v>1090</v>
      </c>
      <c r="I1133">
        <f t="shared" si="119"/>
        <v>21</v>
      </c>
      <c r="J1133" t="str">
        <f t="shared" si="117"/>
        <v xml:space="preserve"> years</v>
      </c>
      <c r="K1133" t="str">
        <f t="shared" si="118"/>
        <v/>
      </c>
      <c r="L1133">
        <f t="shared" ref="L1133:L1196" si="120">IF((H1133/52*12-INT(H1133/52*12))=0,(H1133/52-INT(H1133/52))*12,INT((H1133/52-INT(H1133/52))*12)+1)</f>
        <v>12</v>
      </c>
      <c r="M1133" t="str">
        <f t="shared" ref="M1133:M1196" si="121">IF(OR(L1133=0,L1133=12),"",L1133)</f>
        <v/>
      </c>
      <c r="N1133" t="str">
        <f t="shared" ref="N1133:N1196" si="122">IF(L1133=1," month",IF(OR(L1133=0,L1133=12),""," months"))</f>
        <v/>
      </c>
      <c r="O1133" s="40" t="str">
        <f t="shared" ref="O1133:O1196" si="123">CONCATENATE(I1133&amp;J1133&amp;K1133&amp;M1133&amp;N1133)</f>
        <v>21 years</v>
      </c>
    </row>
    <row r="1134" spans="8:15" x14ac:dyDescent="0.25">
      <c r="H1134" s="38">
        <v>1091</v>
      </c>
      <c r="I1134">
        <f t="shared" si="119"/>
        <v>21</v>
      </c>
      <c r="J1134" t="str">
        <f t="shared" si="117"/>
        <v xml:space="preserve"> years</v>
      </c>
      <c r="K1134" t="str">
        <f t="shared" si="118"/>
        <v/>
      </c>
      <c r="L1134">
        <f t="shared" si="120"/>
        <v>12</v>
      </c>
      <c r="M1134" t="str">
        <f t="shared" si="121"/>
        <v/>
      </c>
      <c r="N1134" t="str">
        <f t="shared" si="122"/>
        <v/>
      </c>
      <c r="O1134" s="40" t="str">
        <f t="shared" si="123"/>
        <v>21 years</v>
      </c>
    </row>
    <row r="1135" spans="8:15" x14ac:dyDescent="0.25">
      <c r="H1135" s="38">
        <v>1092</v>
      </c>
      <c r="I1135">
        <f t="shared" si="119"/>
        <v>21</v>
      </c>
      <c r="J1135" t="str">
        <f t="shared" si="117"/>
        <v xml:space="preserve"> years</v>
      </c>
      <c r="K1135" t="str">
        <f t="shared" si="118"/>
        <v/>
      </c>
      <c r="L1135">
        <f t="shared" si="120"/>
        <v>0</v>
      </c>
      <c r="M1135" t="str">
        <f t="shared" si="121"/>
        <v/>
      </c>
      <c r="N1135" t="str">
        <f t="shared" si="122"/>
        <v/>
      </c>
      <c r="O1135" s="40" t="str">
        <f t="shared" si="123"/>
        <v>21 years</v>
      </c>
    </row>
    <row r="1136" spans="8:15" x14ac:dyDescent="0.25">
      <c r="H1136" s="38">
        <v>1093</v>
      </c>
      <c r="I1136">
        <f t="shared" si="119"/>
        <v>21</v>
      </c>
      <c r="J1136" t="str">
        <f t="shared" si="117"/>
        <v xml:space="preserve"> years</v>
      </c>
      <c r="K1136" t="str">
        <f t="shared" si="118"/>
        <v xml:space="preserve">, </v>
      </c>
      <c r="L1136">
        <f t="shared" si="120"/>
        <v>1</v>
      </c>
      <c r="M1136">
        <f t="shared" si="121"/>
        <v>1</v>
      </c>
      <c r="N1136" t="str">
        <f t="shared" si="122"/>
        <v xml:space="preserve"> month</v>
      </c>
      <c r="O1136" s="40" t="str">
        <f t="shared" si="123"/>
        <v>21 years, 1 month</v>
      </c>
    </row>
    <row r="1137" spans="8:15" x14ac:dyDescent="0.25">
      <c r="H1137" s="38">
        <v>1094</v>
      </c>
      <c r="I1137">
        <f t="shared" si="119"/>
        <v>21</v>
      </c>
      <c r="J1137" t="str">
        <f t="shared" si="117"/>
        <v xml:space="preserve"> years</v>
      </c>
      <c r="K1137" t="str">
        <f t="shared" si="118"/>
        <v xml:space="preserve">, </v>
      </c>
      <c r="L1137">
        <f t="shared" si="120"/>
        <v>1</v>
      </c>
      <c r="M1137">
        <f t="shared" si="121"/>
        <v>1</v>
      </c>
      <c r="N1137" t="str">
        <f t="shared" si="122"/>
        <v xml:space="preserve"> month</v>
      </c>
      <c r="O1137" s="40" t="str">
        <f t="shared" si="123"/>
        <v>21 years, 1 month</v>
      </c>
    </row>
    <row r="1138" spans="8:15" x14ac:dyDescent="0.25">
      <c r="H1138" s="38">
        <v>1095</v>
      </c>
      <c r="I1138">
        <f t="shared" si="119"/>
        <v>21</v>
      </c>
      <c r="J1138" t="str">
        <f t="shared" si="117"/>
        <v xml:space="preserve"> years</v>
      </c>
      <c r="K1138" t="str">
        <f t="shared" si="118"/>
        <v xml:space="preserve">, </v>
      </c>
      <c r="L1138">
        <f t="shared" si="120"/>
        <v>1</v>
      </c>
      <c r="M1138">
        <f t="shared" si="121"/>
        <v>1</v>
      </c>
      <c r="N1138" t="str">
        <f t="shared" si="122"/>
        <v xml:space="preserve"> month</v>
      </c>
      <c r="O1138" s="40" t="str">
        <f t="shared" si="123"/>
        <v>21 years, 1 month</v>
      </c>
    </row>
    <row r="1139" spans="8:15" x14ac:dyDescent="0.25">
      <c r="H1139" s="38">
        <v>1096</v>
      </c>
      <c r="I1139">
        <f t="shared" si="119"/>
        <v>21</v>
      </c>
      <c r="J1139" t="str">
        <f t="shared" si="117"/>
        <v xml:space="preserve"> years</v>
      </c>
      <c r="K1139" t="str">
        <f t="shared" si="118"/>
        <v xml:space="preserve">, </v>
      </c>
      <c r="L1139">
        <f t="shared" si="120"/>
        <v>1</v>
      </c>
      <c r="M1139">
        <f t="shared" si="121"/>
        <v>1</v>
      </c>
      <c r="N1139" t="str">
        <f t="shared" si="122"/>
        <v xml:space="preserve"> month</v>
      </c>
      <c r="O1139" s="40" t="str">
        <f t="shared" si="123"/>
        <v>21 years, 1 month</v>
      </c>
    </row>
    <row r="1140" spans="8:15" x14ac:dyDescent="0.25">
      <c r="H1140" s="38">
        <v>1097</v>
      </c>
      <c r="I1140">
        <f t="shared" si="119"/>
        <v>21</v>
      </c>
      <c r="J1140" t="str">
        <f t="shared" si="117"/>
        <v xml:space="preserve"> years</v>
      </c>
      <c r="K1140" t="str">
        <f t="shared" si="118"/>
        <v xml:space="preserve">, </v>
      </c>
      <c r="L1140">
        <f t="shared" si="120"/>
        <v>2</v>
      </c>
      <c r="M1140">
        <f t="shared" si="121"/>
        <v>2</v>
      </c>
      <c r="N1140" t="str">
        <f t="shared" si="122"/>
        <v xml:space="preserve"> months</v>
      </c>
      <c r="O1140" s="40" t="str">
        <f t="shared" si="123"/>
        <v>21 years, 2 months</v>
      </c>
    </row>
    <row r="1141" spans="8:15" x14ac:dyDescent="0.25">
      <c r="H1141" s="38">
        <v>1098</v>
      </c>
      <c r="I1141">
        <f t="shared" si="119"/>
        <v>21</v>
      </c>
      <c r="J1141" t="str">
        <f t="shared" si="117"/>
        <v xml:space="preserve"> years</v>
      </c>
      <c r="K1141" t="str">
        <f t="shared" si="118"/>
        <v xml:space="preserve">, </v>
      </c>
      <c r="L1141">
        <f t="shared" si="120"/>
        <v>2</v>
      </c>
      <c r="M1141">
        <f t="shared" si="121"/>
        <v>2</v>
      </c>
      <c r="N1141" t="str">
        <f t="shared" si="122"/>
        <v xml:space="preserve"> months</v>
      </c>
      <c r="O1141" s="40" t="str">
        <f t="shared" si="123"/>
        <v>21 years, 2 months</v>
      </c>
    </row>
    <row r="1142" spans="8:15" x14ac:dyDescent="0.25">
      <c r="H1142" s="38">
        <v>1099</v>
      </c>
      <c r="I1142">
        <f t="shared" si="119"/>
        <v>21</v>
      </c>
      <c r="J1142" t="str">
        <f t="shared" si="117"/>
        <v xml:space="preserve"> years</v>
      </c>
      <c r="K1142" t="str">
        <f t="shared" si="118"/>
        <v xml:space="preserve">, </v>
      </c>
      <c r="L1142">
        <f t="shared" si="120"/>
        <v>2</v>
      </c>
      <c r="M1142">
        <f t="shared" si="121"/>
        <v>2</v>
      </c>
      <c r="N1142" t="str">
        <f t="shared" si="122"/>
        <v xml:space="preserve"> months</v>
      </c>
      <c r="O1142" s="40" t="str">
        <f t="shared" si="123"/>
        <v>21 years, 2 months</v>
      </c>
    </row>
    <row r="1143" spans="8:15" x14ac:dyDescent="0.25">
      <c r="H1143" s="38">
        <v>1100</v>
      </c>
      <c r="I1143">
        <f t="shared" si="119"/>
        <v>21</v>
      </c>
      <c r="J1143" t="str">
        <f t="shared" si="117"/>
        <v xml:space="preserve"> years</v>
      </c>
      <c r="K1143" t="str">
        <f t="shared" si="118"/>
        <v xml:space="preserve">, </v>
      </c>
      <c r="L1143">
        <f t="shared" si="120"/>
        <v>2</v>
      </c>
      <c r="M1143">
        <f t="shared" si="121"/>
        <v>2</v>
      </c>
      <c r="N1143" t="str">
        <f t="shared" si="122"/>
        <v xml:space="preserve"> months</v>
      </c>
      <c r="O1143" s="40" t="str">
        <f t="shared" si="123"/>
        <v>21 years, 2 months</v>
      </c>
    </row>
    <row r="1144" spans="8:15" x14ac:dyDescent="0.25">
      <c r="H1144" s="38">
        <v>1101</v>
      </c>
      <c r="I1144">
        <f t="shared" si="119"/>
        <v>21</v>
      </c>
      <c r="J1144" t="str">
        <f t="shared" si="117"/>
        <v xml:space="preserve"> years</v>
      </c>
      <c r="K1144" t="str">
        <f t="shared" si="118"/>
        <v xml:space="preserve">, </v>
      </c>
      <c r="L1144">
        <f t="shared" si="120"/>
        <v>3</v>
      </c>
      <c r="M1144">
        <f t="shared" si="121"/>
        <v>3</v>
      </c>
      <c r="N1144" t="str">
        <f t="shared" si="122"/>
        <v xml:space="preserve"> months</v>
      </c>
      <c r="O1144" s="40" t="str">
        <f t="shared" si="123"/>
        <v>21 years, 3 months</v>
      </c>
    </row>
    <row r="1145" spans="8:15" x14ac:dyDescent="0.25">
      <c r="H1145" s="38">
        <v>1102</v>
      </c>
      <c r="I1145">
        <f t="shared" si="119"/>
        <v>21</v>
      </c>
      <c r="J1145" t="str">
        <f t="shared" si="117"/>
        <v xml:space="preserve"> years</v>
      </c>
      <c r="K1145" t="str">
        <f t="shared" si="118"/>
        <v xml:space="preserve">, </v>
      </c>
      <c r="L1145">
        <f t="shared" si="120"/>
        <v>3</v>
      </c>
      <c r="M1145">
        <f t="shared" si="121"/>
        <v>3</v>
      </c>
      <c r="N1145" t="str">
        <f t="shared" si="122"/>
        <v xml:space="preserve"> months</v>
      </c>
      <c r="O1145" s="40" t="str">
        <f t="shared" si="123"/>
        <v>21 years, 3 months</v>
      </c>
    </row>
    <row r="1146" spans="8:15" x14ac:dyDescent="0.25">
      <c r="H1146" s="38">
        <v>1103</v>
      </c>
      <c r="I1146">
        <f t="shared" si="119"/>
        <v>21</v>
      </c>
      <c r="J1146" t="str">
        <f t="shared" si="117"/>
        <v xml:space="preserve"> years</v>
      </c>
      <c r="K1146" t="str">
        <f t="shared" si="118"/>
        <v xml:space="preserve">, </v>
      </c>
      <c r="L1146">
        <f t="shared" si="120"/>
        <v>3</v>
      </c>
      <c r="M1146">
        <f t="shared" si="121"/>
        <v>3</v>
      </c>
      <c r="N1146" t="str">
        <f t="shared" si="122"/>
        <v xml:space="preserve"> months</v>
      </c>
      <c r="O1146" s="40" t="str">
        <f t="shared" si="123"/>
        <v>21 years, 3 months</v>
      </c>
    </row>
    <row r="1147" spans="8:15" x14ac:dyDescent="0.25">
      <c r="H1147" s="38">
        <v>1104</v>
      </c>
      <c r="I1147">
        <f t="shared" si="119"/>
        <v>21</v>
      </c>
      <c r="J1147" t="str">
        <f t="shared" si="117"/>
        <v xml:space="preserve"> years</v>
      </c>
      <c r="K1147" t="str">
        <f t="shared" si="118"/>
        <v xml:space="preserve">, </v>
      </c>
      <c r="L1147">
        <f t="shared" si="120"/>
        <v>3</v>
      </c>
      <c r="M1147">
        <f t="shared" si="121"/>
        <v>3</v>
      </c>
      <c r="N1147" t="str">
        <f t="shared" si="122"/>
        <v xml:space="preserve"> months</v>
      </c>
      <c r="O1147" s="40" t="str">
        <f t="shared" si="123"/>
        <v>21 years, 3 months</v>
      </c>
    </row>
    <row r="1148" spans="8:15" x14ac:dyDescent="0.25">
      <c r="H1148" s="38">
        <v>1105</v>
      </c>
      <c r="I1148">
        <f t="shared" si="119"/>
        <v>21</v>
      </c>
      <c r="J1148" t="str">
        <f t="shared" si="117"/>
        <v xml:space="preserve"> years</v>
      </c>
      <c r="K1148" t="str">
        <f t="shared" si="118"/>
        <v xml:space="preserve">, </v>
      </c>
      <c r="L1148">
        <f t="shared" si="120"/>
        <v>3</v>
      </c>
      <c r="M1148">
        <f t="shared" si="121"/>
        <v>3</v>
      </c>
      <c r="N1148" t="str">
        <f t="shared" si="122"/>
        <v xml:space="preserve"> months</v>
      </c>
      <c r="O1148" s="40" t="str">
        <f t="shared" si="123"/>
        <v>21 years, 3 months</v>
      </c>
    </row>
    <row r="1149" spans="8:15" x14ac:dyDescent="0.25">
      <c r="H1149" s="38">
        <v>1106</v>
      </c>
      <c r="I1149">
        <f t="shared" si="119"/>
        <v>21</v>
      </c>
      <c r="J1149" t="str">
        <f t="shared" si="117"/>
        <v xml:space="preserve"> years</v>
      </c>
      <c r="K1149" t="str">
        <f t="shared" si="118"/>
        <v xml:space="preserve">, </v>
      </c>
      <c r="L1149">
        <f t="shared" si="120"/>
        <v>4</v>
      </c>
      <c r="M1149">
        <f t="shared" si="121"/>
        <v>4</v>
      </c>
      <c r="N1149" t="str">
        <f t="shared" si="122"/>
        <v xml:space="preserve"> months</v>
      </c>
      <c r="O1149" s="40" t="str">
        <f t="shared" si="123"/>
        <v>21 years, 4 months</v>
      </c>
    </row>
    <row r="1150" spans="8:15" x14ac:dyDescent="0.25">
      <c r="H1150" s="38">
        <v>1107</v>
      </c>
      <c r="I1150">
        <f t="shared" si="119"/>
        <v>21</v>
      </c>
      <c r="J1150" t="str">
        <f t="shared" si="117"/>
        <v xml:space="preserve"> years</v>
      </c>
      <c r="K1150" t="str">
        <f t="shared" si="118"/>
        <v xml:space="preserve">, </v>
      </c>
      <c r="L1150">
        <f t="shared" si="120"/>
        <v>4</v>
      </c>
      <c r="M1150">
        <f t="shared" si="121"/>
        <v>4</v>
      </c>
      <c r="N1150" t="str">
        <f t="shared" si="122"/>
        <v xml:space="preserve"> months</v>
      </c>
      <c r="O1150" s="40" t="str">
        <f t="shared" si="123"/>
        <v>21 years, 4 months</v>
      </c>
    </row>
    <row r="1151" spans="8:15" x14ac:dyDescent="0.25">
      <c r="H1151" s="38">
        <v>1108</v>
      </c>
      <c r="I1151">
        <f t="shared" si="119"/>
        <v>21</v>
      </c>
      <c r="J1151" t="str">
        <f t="shared" si="117"/>
        <v xml:space="preserve"> years</v>
      </c>
      <c r="K1151" t="str">
        <f t="shared" si="118"/>
        <v xml:space="preserve">, </v>
      </c>
      <c r="L1151">
        <f t="shared" si="120"/>
        <v>4</v>
      </c>
      <c r="M1151">
        <f t="shared" si="121"/>
        <v>4</v>
      </c>
      <c r="N1151" t="str">
        <f t="shared" si="122"/>
        <v xml:space="preserve"> months</v>
      </c>
      <c r="O1151" s="40" t="str">
        <f t="shared" si="123"/>
        <v>21 years, 4 months</v>
      </c>
    </row>
    <row r="1152" spans="8:15" x14ac:dyDescent="0.25">
      <c r="H1152" s="38">
        <v>1109</v>
      </c>
      <c r="I1152">
        <f t="shared" si="119"/>
        <v>21</v>
      </c>
      <c r="J1152" t="str">
        <f t="shared" si="117"/>
        <v xml:space="preserve"> years</v>
      </c>
      <c r="K1152" t="str">
        <f t="shared" si="118"/>
        <v xml:space="preserve">, </v>
      </c>
      <c r="L1152">
        <f t="shared" si="120"/>
        <v>4</v>
      </c>
      <c r="M1152">
        <f t="shared" si="121"/>
        <v>4</v>
      </c>
      <c r="N1152" t="str">
        <f t="shared" si="122"/>
        <v xml:space="preserve"> months</v>
      </c>
      <c r="O1152" s="40" t="str">
        <f t="shared" si="123"/>
        <v>21 years, 4 months</v>
      </c>
    </row>
    <row r="1153" spans="8:15" x14ac:dyDescent="0.25">
      <c r="H1153" s="38">
        <v>1110</v>
      </c>
      <c r="I1153">
        <f t="shared" si="119"/>
        <v>21</v>
      </c>
      <c r="J1153" t="str">
        <f t="shared" si="117"/>
        <v xml:space="preserve"> years</v>
      </c>
      <c r="K1153" t="str">
        <f t="shared" si="118"/>
        <v xml:space="preserve">, </v>
      </c>
      <c r="L1153">
        <f t="shared" si="120"/>
        <v>5</v>
      </c>
      <c r="M1153">
        <f t="shared" si="121"/>
        <v>5</v>
      </c>
      <c r="N1153" t="str">
        <f t="shared" si="122"/>
        <v xml:space="preserve"> months</v>
      </c>
      <c r="O1153" s="40" t="str">
        <f t="shared" si="123"/>
        <v>21 years, 5 months</v>
      </c>
    </row>
    <row r="1154" spans="8:15" x14ac:dyDescent="0.25">
      <c r="H1154" s="38">
        <v>1111</v>
      </c>
      <c r="I1154">
        <f t="shared" si="119"/>
        <v>21</v>
      </c>
      <c r="J1154" t="str">
        <f t="shared" si="117"/>
        <v xml:space="preserve"> years</v>
      </c>
      <c r="K1154" t="str">
        <f t="shared" si="118"/>
        <v xml:space="preserve">, </v>
      </c>
      <c r="L1154">
        <f t="shared" si="120"/>
        <v>5</v>
      </c>
      <c r="M1154">
        <f t="shared" si="121"/>
        <v>5</v>
      </c>
      <c r="N1154" t="str">
        <f t="shared" si="122"/>
        <v xml:space="preserve"> months</v>
      </c>
      <c r="O1154" s="40" t="str">
        <f t="shared" si="123"/>
        <v>21 years, 5 months</v>
      </c>
    </row>
    <row r="1155" spans="8:15" x14ac:dyDescent="0.25">
      <c r="H1155" s="38">
        <v>1112</v>
      </c>
      <c r="I1155">
        <f t="shared" si="119"/>
        <v>21</v>
      </c>
      <c r="J1155" t="str">
        <f t="shared" si="117"/>
        <v xml:space="preserve"> years</v>
      </c>
      <c r="K1155" t="str">
        <f t="shared" si="118"/>
        <v xml:space="preserve">, </v>
      </c>
      <c r="L1155">
        <f t="shared" si="120"/>
        <v>5</v>
      </c>
      <c r="M1155">
        <f t="shared" si="121"/>
        <v>5</v>
      </c>
      <c r="N1155" t="str">
        <f t="shared" si="122"/>
        <v xml:space="preserve"> months</v>
      </c>
      <c r="O1155" s="40" t="str">
        <f t="shared" si="123"/>
        <v>21 years, 5 months</v>
      </c>
    </row>
    <row r="1156" spans="8:15" x14ac:dyDescent="0.25">
      <c r="H1156" s="38">
        <v>1113</v>
      </c>
      <c r="I1156">
        <f t="shared" si="119"/>
        <v>21</v>
      </c>
      <c r="J1156" t="str">
        <f t="shared" si="117"/>
        <v xml:space="preserve"> years</v>
      </c>
      <c r="K1156" t="str">
        <f t="shared" si="118"/>
        <v xml:space="preserve">, </v>
      </c>
      <c r="L1156">
        <f t="shared" si="120"/>
        <v>5</v>
      </c>
      <c r="M1156">
        <f t="shared" si="121"/>
        <v>5</v>
      </c>
      <c r="N1156" t="str">
        <f t="shared" si="122"/>
        <v xml:space="preserve"> months</v>
      </c>
      <c r="O1156" s="40" t="str">
        <f t="shared" si="123"/>
        <v>21 years, 5 months</v>
      </c>
    </row>
    <row r="1157" spans="8:15" x14ac:dyDescent="0.25">
      <c r="H1157" s="38">
        <v>1114</v>
      </c>
      <c r="I1157">
        <f t="shared" si="119"/>
        <v>21</v>
      </c>
      <c r="J1157" t="str">
        <f t="shared" si="117"/>
        <v xml:space="preserve"> years</v>
      </c>
      <c r="K1157" t="str">
        <f t="shared" si="118"/>
        <v xml:space="preserve">, </v>
      </c>
      <c r="L1157">
        <f t="shared" si="120"/>
        <v>6</v>
      </c>
      <c r="M1157">
        <f t="shared" si="121"/>
        <v>6</v>
      </c>
      <c r="N1157" t="str">
        <f t="shared" si="122"/>
        <v xml:space="preserve"> months</v>
      </c>
      <c r="O1157" s="40" t="str">
        <f t="shared" si="123"/>
        <v>21 years, 6 months</v>
      </c>
    </row>
    <row r="1158" spans="8:15" x14ac:dyDescent="0.25">
      <c r="H1158" s="38">
        <v>1115</v>
      </c>
      <c r="I1158">
        <f t="shared" si="119"/>
        <v>21</v>
      </c>
      <c r="J1158" t="str">
        <f t="shared" si="117"/>
        <v xml:space="preserve"> years</v>
      </c>
      <c r="K1158" t="str">
        <f t="shared" si="118"/>
        <v xml:space="preserve">, </v>
      </c>
      <c r="L1158">
        <f t="shared" si="120"/>
        <v>6</v>
      </c>
      <c r="M1158">
        <f t="shared" si="121"/>
        <v>6</v>
      </c>
      <c r="N1158" t="str">
        <f t="shared" si="122"/>
        <v xml:space="preserve"> months</v>
      </c>
      <c r="O1158" s="40" t="str">
        <f t="shared" si="123"/>
        <v>21 years, 6 months</v>
      </c>
    </row>
    <row r="1159" spans="8:15" x14ac:dyDescent="0.25">
      <c r="H1159" s="38">
        <v>1116</v>
      </c>
      <c r="I1159">
        <f t="shared" si="119"/>
        <v>21</v>
      </c>
      <c r="J1159" t="str">
        <f t="shared" si="117"/>
        <v xml:space="preserve"> years</v>
      </c>
      <c r="K1159" t="str">
        <f t="shared" si="118"/>
        <v xml:space="preserve">, </v>
      </c>
      <c r="L1159">
        <f t="shared" si="120"/>
        <v>6</v>
      </c>
      <c r="M1159">
        <f t="shared" si="121"/>
        <v>6</v>
      </c>
      <c r="N1159" t="str">
        <f t="shared" si="122"/>
        <v xml:space="preserve"> months</v>
      </c>
      <c r="O1159" s="40" t="str">
        <f t="shared" si="123"/>
        <v>21 years, 6 months</v>
      </c>
    </row>
    <row r="1160" spans="8:15" x14ac:dyDescent="0.25">
      <c r="H1160" s="38">
        <v>1117</v>
      </c>
      <c r="I1160">
        <f t="shared" si="119"/>
        <v>21</v>
      </c>
      <c r="J1160" t="str">
        <f t="shared" si="117"/>
        <v xml:space="preserve"> years</v>
      </c>
      <c r="K1160" t="str">
        <f t="shared" si="118"/>
        <v xml:space="preserve">, </v>
      </c>
      <c r="L1160">
        <f t="shared" si="120"/>
        <v>6</v>
      </c>
      <c r="M1160">
        <f t="shared" si="121"/>
        <v>6</v>
      </c>
      <c r="N1160" t="str">
        <f t="shared" si="122"/>
        <v xml:space="preserve"> months</v>
      </c>
      <c r="O1160" s="40" t="str">
        <f t="shared" si="123"/>
        <v>21 years, 6 months</v>
      </c>
    </row>
    <row r="1161" spans="8:15" x14ac:dyDescent="0.25">
      <c r="H1161" s="38">
        <v>1118</v>
      </c>
      <c r="I1161">
        <f t="shared" si="119"/>
        <v>21</v>
      </c>
      <c r="J1161" t="str">
        <f t="shared" si="117"/>
        <v xml:space="preserve"> years</v>
      </c>
      <c r="K1161" t="str">
        <f t="shared" si="118"/>
        <v xml:space="preserve">, </v>
      </c>
      <c r="L1161">
        <f t="shared" si="120"/>
        <v>6</v>
      </c>
      <c r="M1161">
        <f t="shared" si="121"/>
        <v>6</v>
      </c>
      <c r="N1161" t="str">
        <f t="shared" si="122"/>
        <v xml:space="preserve"> months</v>
      </c>
      <c r="O1161" s="40" t="str">
        <f t="shared" si="123"/>
        <v>21 years, 6 months</v>
      </c>
    </row>
    <row r="1162" spans="8:15" x14ac:dyDescent="0.25">
      <c r="H1162" s="38">
        <v>1119</v>
      </c>
      <c r="I1162">
        <f t="shared" si="119"/>
        <v>21</v>
      </c>
      <c r="J1162" t="str">
        <f t="shared" si="117"/>
        <v xml:space="preserve"> years</v>
      </c>
      <c r="K1162" t="str">
        <f t="shared" si="118"/>
        <v xml:space="preserve">, </v>
      </c>
      <c r="L1162">
        <f t="shared" si="120"/>
        <v>7</v>
      </c>
      <c r="M1162">
        <f t="shared" si="121"/>
        <v>7</v>
      </c>
      <c r="N1162" t="str">
        <f t="shared" si="122"/>
        <v xml:space="preserve"> months</v>
      </c>
      <c r="O1162" s="40" t="str">
        <f t="shared" si="123"/>
        <v>21 years, 7 months</v>
      </c>
    </row>
    <row r="1163" spans="8:15" x14ac:dyDescent="0.25">
      <c r="H1163" s="38">
        <v>1120</v>
      </c>
      <c r="I1163">
        <f t="shared" si="119"/>
        <v>21</v>
      </c>
      <c r="J1163" t="str">
        <f t="shared" si="117"/>
        <v xml:space="preserve"> years</v>
      </c>
      <c r="K1163" t="str">
        <f t="shared" si="118"/>
        <v xml:space="preserve">, </v>
      </c>
      <c r="L1163">
        <f t="shared" si="120"/>
        <v>7</v>
      </c>
      <c r="M1163">
        <f t="shared" si="121"/>
        <v>7</v>
      </c>
      <c r="N1163" t="str">
        <f t="shared" si="122"/>
        <v xml:space="preserve"> months</v>
      </c>
      <c r="O1163" s="40" t="str">
        <f t="shared" si="123"/>
        <v>21 years, 7 months</v>
      </c>
    </row>
    <row r="1164" spans="8:15" x14ac:dyDescent="0.25">
      <c r="H1164" s="38">
        <v>1121</v>
      </c>
      <c r="I1164">
        <f t="shared" si="119"/>
        <v>21</v>
      </c>
      <c r="J1164" t="str">
        <f t="shared" si="117"/>
        <v xml:space="preserve"> years</v>
      </c>
      <c r="K1164" t="str">
        <f t="shared" si="118"/>
        <v xml:space="preserve">, </v>
      </c>
      <c r="L1164">
        <f t="shared" si="120"/>
        <v>7</v>
      </c>
      <c r="M1164">
        <f t="shared" si="121"/>
        <v>7</v>
      </c>
      <c r="N1164" t="str">
        <f t="shared" si="122"/>
        <v xml:space="preserve"> months</v>
      </c>
      <c r="O1164" s="40" t="str">
        <f t="shared" si="123"/>
        <v>21 years, 7 months</v>
      </c>
    </row>
    <row r="1165" spans="8:15" x14ac:dyDescent="0.25">
      <c r="H1165" s="38">
        <v>1122</v>
      </c>
      <c r="I1165">
        <f t="shared" si="119"/>
        <v>21</v>
      </c>
      <c r="J1165" t="str">
        <f t="shared" si="117"/>
        <v xml:space="preserve"> years</v>
      </c>
      <c r="K1165" t="str">
        <f t="shared" si="118"/>
        <v xml:space="preserve">, </v>
      </c>
      <c r="L1165">
        <f t="shared" si="120"/>
        <v>7</v>
      </c>
      <c r="M1165">
        <f t="shared" si="121"/>
        <v>7</v>
      </c>
      <c r="N1165" t="str">
        <f t="shared" si="122"/>
        <v xml:space="preserve"> months</v>
      </c>
      <c r="O1165" s="40" t="str">
        <f t="shared" si="123"/>
        <v>21 years, 7 months</v>
      </c>
    </row>
    <row r="1166" spans="8:15" x14ac:dyDescent="0.25">
      <c r="H1166" s="38">
        <v>1123</v>
      </c>
      <c r="I1166">
        <f t="shared" si="119"/>
        <v>21</v>
      </c>
      <c r="J1166" t="str">
        <f t="shared" si="117"/>
        <v xml:space="preserve"> years</v>
      </c>
      <c r="K1166" t="str">
        <f t="shared" si="118"/>
        <v xml:space="preserve">, </v>
      </c>
      <c r="L1166">
        <f t="shared" si="120"/>
        <v>8</v>
      </c>
      <c r="M1166">
        <f t="shared" si="121"/>
        <v>8</v>
      </c>
      <c r="N1166" t="str">
        <f t="shared" si="122"/>
        <v xml:space="preserve"> months</v>
      </c>
      <c r="O1166" s="40" t="str">
        <f t="shared" si="123"/>
        <v>21 years, 8 months</v>
      </c>
    </row>
    <row r="1167" spans="8:15" x14ac:dyDescent="0.25">
      <c r="H1167" s="38">
        <v>1124</v>
      </c>
      <c r="I1167">
        <f t="shared" si="119"/>
        <v>21</v>
      </c>
      <c r="J1167" t="str">
        <f t="shared" si="117"/>
        <v xml:space="preserve"> years</v>
      </c>
      <c r="K1167" t="str">
        <f t="shared" si="118"/>
        <v xml:space="preserve">, </v>
      </c>
      <c r="L1167">
        <f t="shared" si="120"/>
        <v>8</v>
      </c>
      <c r="M1167">
        <f t="shared" si="121"/>
        <v>8</v>
      </c>
      <c r="N1167" t="str">
        <f t="shared" si="122"/>
        <v xml:space="preserve"> months</v>
      </c>
      <c r="O1167" s="40" t="str">
        <f t="shared" si="123"/>
        <v>21 years, 8 months</v>
      </c>
    </row>
    <row r="1168" spans="8:15" x14ac:dyDescent="0.25">
      <c r="H1168" s="38">
        <v>1125</v>
      </c>
      <c r="I1168">
        <f t="shared" si="119"/>
        <v>21</v>
      </c>
      <c r="J1168" t="str">
        <f t="shared" si="117"/>
        <v xml:space="preserve"> years</v>
      </c>
      <c r="K1168" t="str">
        <f t="shared" si="118"/>
        <v xml:space="preserve">, </v>
      </c>
      <c r="L1168">
        <f t="shared" si="120"/>
        <v>8</v>
      </c>
      <c r="M1168">
        <f t="shared" si="121"/>
        <v>8</v>
      </c>
      <c r="N1168" t="str">
        <f t="shared" si="122"/>
        <v xml:space="preserve"> months</v>
      </c>
      <c r="O1168" s="40" t="str">
        <f t="shared" si="123"/>
        <v>21 years, 8 months</v>
      </c>
    </row>
    <row r="1169" spans="8:15" x14ac:dyDescent="0.25">
      <c r="H1169" s="38">
        <v>1126</v>
      </c>
      <c r="I1169">
        <f t="shared" si="119"/>
        <v>21</v>
      </c>
      <c r="J1169" t="str">
        <f t="shared" si="117"/>
        <v xml:space="preserve"> years</v>
      </c>
      <c r="K1169" t="str">
        <f t="shared" si="118"/>
        <v xml:space="preserve">, </v>
      </c>
      <c r="L1169">
        <f t="shared" si="120"/>
        <v>8</v>
      </c>
      <c r="M1169">
        <f t="shared" si="121"/>
        <v>8</v>
      </c>
      <c r="N1169" t="str">
        <f t="shared" si="122"/>
        <v xml:space="preserve"> months</v>
      </c>
      <c r="O1169" s="40" t="str">
        <f t="shared" si="123"/>
        <v>21 years, 8 months</v>
      </c>
    </row>
    <row r="1170" spans="8:15" x14ac:dyDescent="0.25">
      <c r="H1170" s="38">
        <v>1127</v>
      </c>
      <c r="I1170">
        <f t="shared" si="119"/>
        <v>21</v>
      </c>
      <c r="J1170" t="str">
        <f t="shared" si="117"/>
        <v xml:space="preserve"> years</v>
      </c>
      <c r="K1170" t="str">
        <f t="shared" si="118"/>
        <v xml:space="preserve">, </v>
      </c>
      <c r="L1170">
        <f t="shared" si="120"/>
        <v>9</v>
      </c>
      <c r="M1170">
        <f t="shared" si="121"/>
        <v>9</v>
      </c>
      <c r="N1170" t="str">
        <f t="shared" si="122"/>
        <v xml:space="preserve"> months</v>
      </c>
      <c r="O1170" s="40" t="str">
        <f t="shared" si="123"/>
        <v>21 years, 9 months</v>
      </c>
    </row>
    <row r="1171" spans="8:15" x14ac:dyDescent="0.25">
      <c r="H1171" s="38">
        <v>1128</v>
      </c>
      <c r="I1171">
        <f t="shared" si="119"/>
        <v>21</v>
      </c>
      <c r="J1171" t="str">
        <f t="shared" si="117"/>
        <v xml:space="preserve"> years</v>
      </c>
      <c r="K1171" t="str">
        <f t="shared" si="118"/>
        <v xml:space="preserve">, </v>
      </c>
      <c r="L1171">
        <f t="shared" si="120"/>
        <v>9</v>
      </c>
      <c r="M1171">
        <f t="shared" si="121"/>
        <v>9</v>
      </c>
      <c r="N1171" t="str">
        <f t="shared" si="122"/>
        <v xml:space="preserve"> months</v>
      </c>
      <c r="O1171" s="40" t="str">
        <f t="shared" si="123"/>
        <v>21 years, 9 months</v>
      </c>
    </row>
    <row r="1172" spans="8:15" x14ac:dyDescent="0.25">
      <c r="H1172" s="38">
        <v>1129</v>
      </c>
      <c r="I1172">
        <f t="shared" si="119"/>
        <v>21</v>
      </c>
      <c r="J1172" t="str">
        <f t="shared" si="117"/>
        <v xml:space="preserve"> years</v>
      </c>
      <c r="K1172" t="str">
        <f t="shared" si="118"/>
        <v xml:space="preserve">, </v>
      </c>
      <c r="L1172">
        <f t="shared" si="120"/>
        <v>9</v>
      </c>
      <c r="M1172">
        <f t="shared" si="121"/>
        <v>9</v>
      </c>
      <c r="N1172" t="str">
        <f t="shared" si="122"/>
        <v xml:space="preserve"> months</v>
      </c>
      <c r="O1172" s="40" t="str">
        <f t="shared" si="123"/>
        <v>21 years, 9 months</v>
      </c>
    </row>
    <row r="1173" spans="8:15" x14ac:dyDescent="0.25">
      <c r="H1173" s="38">
        <v>1130</v>
      </c>
      <c r="I1173">
        <f t="shared" si="119"/>
        <v>21</v>
      </c>
      <c r="J1173" t="str">
        <f t="shared" si="117"/>
        <v xml:space="preserve"> years</v>
      </c>
      <c r="K1173" t="str">
        <f t="shared" si="118"/>
        <v xml:space="preserve">, </v>
      </c>
      <c r="L1173">
        <f t="shared" si="120"/>
        <v>9</v>
      </c>
      <c r="M1173">
        <f t="shared" si="121"/>
        <v>9</v>
      </c>
      <c r="N1173" t="str">
        <f t="shared" si="122"/>
        <v xml:space="preserve"> months</v>
      </c>
      <c r="O1173" s="40" t="str">
        <f t="shared" si="123"/>
        <v>21 years, 9 months</v>
      </c>
    </row>
    <row r="1174" spans="8:15" x14ac:dyDescent="0.25">
      <c r="H1174" s="38">
        <v>1131</v>
      </c>
      <c r="I1174">
        <f t="shared" si="119"/>
        <v>21</v>
      </c>
      <c r="J1174" t="str">
        <f t="shared" si="117"/>
        <v xml:space="preserve"> years</v>
      </c>
      <c r="K1174" t="str">
        <f t="shared" si="118"/>
        <v xml:space="preserve">, </v>
      </c>
      <c r="L1174">
        <f t="shared" si="120"/>
        <v>9</v>
      </c>
      <c r="M1174">
        <f t="shared" si="121"/>
        <v>9</v>
      </c>
      <c r="N1174" t="str">
        <f t="shared" si="122"/>
        <v xml:space="preserve"> months</v>
      </c>
      <c r="O1174" s="40" t="str">
        <f t="shared" si="123"/>
        <v>21 years, 9 months</v>
      </c>
    </row>
    <row r="1175" spans="8:15" x14ac:dyDescent="0.25">
      <c r="H1175" s="38">
        <v>1132</v>
      </c>
      <c r="I1175">
        <f t="shared" si="119"/>
        <v>21</v>
      </c>
      <c r="J1175" t="str">
        <f t="shared" si="117"/>
        <v xml:space="preserve"> years</v>
      </c>
      <c r="K1175" t="str">
        <f t="shared" si="118"/>
        <v xml:space="preserve">, </v>
      </c>
      <c r="L1175">
        <f t="shared" si="120"/>
        <v>10</v>
      </c>
      <c r="M1175">
        <f t="shared" si="121"/>
        <v>10</v>
      </c>
      <c r="N1175" t="str">
        <f t="shared" si="122"/>
        <v xml:space="preserve"> months</v>
      </c>
      <c r="O1175" s="40" t="str">
        <f t="shared" si="123"/>
        <v>21 years, 10 months</v>
      </c>
    </row>
    <row r="1176" spans="8:15" x14ac:dyDescent="0.25">
      <c r="H1176" s="38">
        <v>1133</v>
      </c>
      <c r="I1176">
        <f t="shared" si="119"/>
        <v>21</v>
      </c>
      <c r="J1176" t="str">
        <f t="shared" si="117"/>
        <v xml:space="preserve"> years</v>
      </c>
      <c r="K1176" t="str">
        <f t="shared" si="118"/>
        <v xml:space="preserve">, </v>
      </c>
      <c r="L1176">
        <f t="shared" si="120"/>
        <v>10</v>
      </c>
      <c r="M1176">
        <f t="shared" si="121"/>
        <v>10</v>
      </c>
      <c r="N1176" t="str">
        <f t="shared" si="122"/>
        <v xml:space="preserve"> months</v>
      </c>
      <c r="O1176" s="40" t="str">
        <f t="shared" si="123"/>
        <v>21 years, 10 months</v>
      </c>
    </row>
    <row r="1177" spans="8:15" x14ac:dyDescent="0.25">
      <c r="H1177" s="38">
        <v>1134</v>
      </c>
      <c r="I1177">
        <f t="shared" si="119"/>
        <v>21</v>
      </c>
      <c r="J1177" t="str">
        <f t="shared" si="117"/>
        <v xml:space="preserve"> years</v>
      </c>
      <c r="K1177" t="str">
        <f t="shared" si="118"/>
        <v xml:space="preserve">, </v>
      </c>
      <c r="L1177">
        <f t="shared" si="120"/>
        <v>10</v>
      </c>
      <c r="M1177">
        <f t="shared" si="121"/>
        <v>10</v>
      </c>
      <c r="N1177" t="str">
        <f t="shared" si="122"/>
        <v xml:space="preserve"> months</v>
      </c>
      <c r="O1177" s="40" t="str">
        <f t="shared" si="123"/>
        <v>21 years, 10 months</v>
      </c>
    </row>
    <row r="1178" spans="8:15" x14ac:dyDescent="0.25">
      <c r="H1178" s="38">
        <v>1135</v>
      </c>
      <c r="I1178">
        <f t="shared" si="119"/>
        <v>21</v>
      </c>
      <c r="J1178" t="str">
        <f t="shared" si="117"/>
        <v xml:space="preserve"> years</v>
      </c>
      <c r="K1178" t="str">
        <f t="shared" si="118"/>
        <v xml:space="preserve">, </v>
      </c>
      <c r="L1178">
        <f t="shared" si="120"/>
        <v>10</v>
      </c>
      <c r="M1178">
        <f t="shared" si="121"/>
        <v>10</v>
      </c>
      <c r="N1178" t="str">
        <f t="shared" si="122"/>
        <v xml:space="preserve"> months</v>
      </c>
      <c r="O1178" s="40" t="str">
        <f t="shared" si="123"/>
        <v>21 years, 10 months</v>
      </c>
    </row>
    <row r="1179" spans="8:15" x14ac:dyDescent="0.25">
      <c r="H1179" s="38">
        <v>1136</v>
      </c>
      <c r="I1179">
        <f t="shared" si="119"/>
        <v>21</v>
      </c>
      <c r="J1179" t="str">
        <f t="shared" si="117"/>
        <v xml:space="preserve"> years</v>
      </c>
      <c r="K1179" t="str">
        <f t="shared" si="118"/>
        <v xml:space="preserve">, </v>
      </c>
      <c r="L1179">
        <f t="shared" si="120"/>
        <v>11</v>
      </c>
      <c r="M1179">
        <f t="shared" si="121"/>
        <v>11</v>
      </c>
      <c r="N1179" t="str">
        <f t="shared" si="122"/>
        <v xml:space="preserve"> months</v>
      </c>
      <c r="O1179" s="40" t="str">
        <f t="shared" si="123"/>
        <v>21 years, 11 months</v>
      </c>
    </row>
    <row r="1180" spans="8:15" x14ac:dyDescent="0.25">
      <c r="H1180" s="38">
        <v>1137</v>
      </c>
      <c r="I1180">
        <f t="shared" si="119"/>
        <v>21</v>
      </c>
      <c r="J1180" t="str">
        <f t="shared" ref="J1180:J1243" si="124">IF(I1180=1," year"," years")</f>
        <v xml:space="preserve"> years</v>
      </c>
      <c r="K1180" t="str">
        <f t="shared" ref="K1180:K1243" si="125">IF(OR(L1180=12,L1180=0),"",", ")</f>
        <v xml:space="preserve">, </v>
      </c>
      <c r="L1180">
        <f t="shared" si="120"/>
        <v>11</v>
      </c>
      <c r="M1180">
        <f t="shared" si="121"/>
        <v>11</v>
      </c>
      <c r="N1180" t="str">
        <f t="shared" si="122"/>
        <v xml:space="preserve"> months</v>
      </c>
      <c r="O1180" s="40" t="str">
        <f t="shared" si="123"/>
        <v>21 years, 11 months</v>
      </c>
    </row>
    <row r="1181" spans="8:15" x14ac:dyDescent="0.25">
      <c r="H1181" s="38">
        <v>1138</v>
      </c>
      <c r="I1181">
        <f t="shared" si="119"/>
        <v>21</v>
      </c>
      <c r="J1181" t="str">
        <f t="shared" si="124"/>
        <v xml:space="preserve"> years</v>
      </c>
      <c r="K1181" t="str">
        <f t="shared" si="125"/>
        <v xml:space="preserve">, </v>
      </c>
      <c r="L1181">
        <f t="shared" si="120"/>
        <v>11</v>
      </c>
      <c r="M1181">
        <f t="shared" si="121"/>
        <v>11</v>
      </c>
      <c r="N1181" t="str">
        <f t="shared" si="122"/>
        <v xml:space="preserve"> months</v>
      </c>
      <c r="O1181" s="40" t="str">
        <f t="shared" si="123"/>
        <v>21 years, 11 months</v>
      </c>
    </row>
    <row r="1182" spans="8:15" x14ac:dyDescent="0.25">
      <c r="H1182" s="38">
        <v>1139</v>
      </c>
      <c r="I1182">
        <f t="shared" si="119"/>
        <v>21</v>
      </c>
      <c r="J1182" t="str">
        <f t="shared" si="124"/>
        <v xml:space="preserve"> years</v>
      </c>
      <c r="K1182" t="str">
        <f t="shared" si="125"/>
        <v xml:space="preserve">, </v>
      </c>
      <c r="L1182">
        <f t="shared" si="120"/>
        <v>11</v>
      </c>
      <c r="M1182">
        <f t="shared" si="121"/>
        <v>11</v>
      </c>
      <c r="N1182" t="str">
        <f t="shared" si="122"/>
        <v xml:space="preserve"> months</v>
      </c>
      <c r="O1182" s="40" t="str">
        <f t="shared" si="123"/>
        <v>21 years, 11 months</v>
      </c>
    </row>
    <row r="1183" spans="8:15" x14ac:dyDescent="0.25">
      <c r="H1183" s="38">
        <v>1140</v>
      </c>
      <c r="I1183">
        <f t="shared" si="119"/>
        <v>22</v>
      </c>
      <c r="J1183" t="str">
        <f t="shared" si="124"/>
        <v xml:space="preserve"> years</v>
      </c>
      <c r="K1183" t="str">
        <f t="shared" si="125"/>
        <v/>
      </c>
      <c r="L1183">
        <f t="shared" si="120"/>
        <v>12</v>
      </c>
      <c r="M1183" t="str">
        <f t="shared" si="121"/>
        <v/>
      </c>
      <c r="N1183" t="str">
        <f t="shared" si="122"/>
        <v/>
      </c>
      <c r="O1183" s="40" t="str">
        <f t="shared" si="123"/>
        <v>22 years</v>
      </c>
    </row>
    <row r="1184" spans="8:15" x14ac:dyDescent="0.25">
      <c r="H1184" s="38">
        <v>1141</v>
      </c>
      <c r="I1184">
        <f t="shared" ref="I1184:I1247" si="126">IF(INT(H1184/52)=0,"",INT(H1184/52))+IF(L1184=12,1,0)</f>
        <v>22</v>
      </c>
      <c r="J1184" t="str">
        <f t="shared" si="124"/>
        <v xml:space="preserve"> years</v>
      </c>
      <c r="K1184" t="str">
        <f t="shared" si="125"/>
        <v/>
      </c>
      <c r="L1184">
        <f t="shared" si="120"/>
        <v>12</v>
      </c>
      <c r="M1184" t="str">
        <f t="shared" si="121"/>
        <v/>
      </c>
      <c r="N1184" t="str">
        <f t="shared" si="122"/>
        <v/>
      </c>
      <c r="O1184" s="40" t="str">
        <f t="shared" si="123"/>
        <v>22 years</v>
      </c>
    </row>
    <row r="1185" spans="8:15" x14ac:dyDescent="0.25">
      <c r="H1185" s="38">
        <v>1142</v>
      </c>
      <c r="I1185">
        <f t="shared" si="126"/>
        <v>22</v>
      </c>
      <c r="J1185" t="str">
        <f t="shared" si="124"/>
        <v xml:space="preserve"> years</v>
      </c>
      <c r="K1185" t="str">
        <f t="shared" si="125"/>
        <v/>
      </c>
      <c r="L1185">
        <f t="shared" si="120"/>
        <v>12</v>
      </c>
      <c r="M1185" t="str">
        <f t="shared" si="121"/>
        <v/>
      </c>
      <c r="N1185" t="str">
        <f t="shared" si="122"/>
        <v/>
      </c>
      <c r="O1185" s="40" t="str">
        <f t="shared" si="123"/>
        <v>22 years</v>
      </c>
    </row>
    <row r="1186" spans="8:15" x14ac:dyDescent="0.25">
      <c r="H1186" s="38">
        <v>1143</v>
      </c>
      <c r="I1186">
        <f t="shared" si="126"/>
        <v>22</v>
      </c>
      <c r="J1186" t="str">
        <f t="shared" si="124"/>
        <v xml:space="preserve"> years</v>
      </c>
      <c r="K1186" t="str">
        <f t="shared" si="125"/>
        <v/>
      </c>
      <c r="L1186">
        <f t="shared" si="120"/>
        <v>12</v>
      </c>
      <c r="M1186" t="str">
        <f t="shared" si="121"/>
        <v/>
      </c>
      <c r="N1186" t="str">
        <f t="shared" si="122"/>
        <v/>
      </c>
      <c r="O1186" s="40" t="str">
        <f t="shared" si="123"/>
        <v>22 years</v>
      </c>
    </row>
    <row r="1187" spans="8:15" x14ac:dyDescent="0.25">
      <c r="H1187" s="38">
        <v>1144</v>
      </c>
      <c r="I1187">
        <f t="shared" si="126"/>
        <v>22</v>
      </c>
      <c r="J1187" t="str">
        <f t="shared" si="124"/>
        <v xml:space="preserve"> years</v>
      </c>
      <c r="K1187" t="str">
        <f t="shared" si="125"/>
        <v/>
      </c>
      <c r="L1187">
        <f t="shared" si="120"/>
        <v>0</v>
      </c>
      <c r="M1187" t="str">
        <f t="shared" si="121"/>
        <v/>
      </c>
      <c r="N1187" t="str">
        <f t="shared" si="122"/>
        <v/>
      </c>
      <c r="O1187" s="40" t="str">
        <f t="shared" si="123"/>
        <v>22 years</v>
      </c>
    </row>
    <row r="1188" spans="8:15" x14ac:dyDescent="0.25">
      <c r="H1188" s="38">
        <v>1145</v>
      </c>
      <c r="I1188">
        <f t="shared" si="126"/>
        <v>22</v>
      </c>
      <c r="J1188" t="str">
        <f t="shared" si="124"/>
        <v xml:space="preserve"> years</v>
      </c>
      <c r="K1188" t="str">
        <f t="shared" si="125"/>
        <v xml:space="preserve">, </v>
      </c>
      <c r="L1188">
        <f t="shared" si="120"/>
        <v>1</v>
      </c>
      <c r="M1188">
        <f t="shared" si="121"/>
        <v>1</v>
      </c>
      <c r="N1188" t="str">
        <f t="shared" si="122"/>
        <v xml:space="preserve"> month</v>
      </c>
      <c r="O1188" s="40" t="str">
        <f t="shared" si="123"/>
        <v>22 years, 1 month</v>
      </c>
    </row>
    <row r="1189" spans="8:15" x14ac:dyDescent="0.25">
      <c r="H1189" s="38">
        <v>1146</v>
      </c>
      <c r="I1189">
        <f t="shared" si="126"/>
        <v>22</v>
      </c>
      <c r="J1189" t="str">
        <f t="shared" si="124"/>
        <v xml:space="preserve"> years</v>
      </c>
      <c r="K1189" t="str">
        <f t="shared" si="125"/>
        <v xml:space="preserve">, </v>
      </c>
      <c r="L1189">
        <f t="shared" si="120"/>
        <v>1</v>
      </c>
      <c r="M1189">
        <f t="shared" si="121"/>
        <v>1</v>
      </c>
      <c r="N1189" t="str">
        <f t="shared" si="122"/>
        <v xml:space="preserve"> month</v>
      </c>
      <c r="O1189" s="40" t="str">
        <f t="shared" si="123"/>
        <v>22 years, 1 month</v>
      </c>
    </row>
    <row r="1190" spans="8:15" x14ac:dyDescent="0.25">
      <c r="H1190" s="38">
        <v>1147</v>
      </c>
      <c r="I1190">
        <f t="shared" si="126"/>
        <v>22</v>
      </c>
      <c r="J1190" t="str">
        <f t="shared" si="124"/>
        <v xml:space="preserve"> years</v>
      </c>
      <c r="K1190" t="str">
        <f t="shared" si="125"/>
        <v xml:space="preserve">, </v>
      </c>
      <c r="L1190">
        <f t="shared" si="120"/>
        <v>1</v>
      </c>
      <c r="M1190">
        <f t="shared" si="121"/>
        <v>1</v>
      </c>
      <c r="N1190" t="str">
        <f t="shared" si="122"/>
        <v xml:space="preserve"> month</v>
      </c>
      <c r="O1190" s="40" t="str">
        <f t="shared" si="123"/>
        <v>22 years, 1 month</v>
      </c>
    </row>
    <row r="1191" spans="8:15" x14ac:dyDescent="0.25">
      <c r="H1191" s="38">
        <v>1148</v>
      </c>
      <c r="I1191">
        <f t="shared" si="126"/>
        <v>22</v>
      </c>
      <c r="J1191" t="str">
        <f t="shared" si="124"/>
        <v xml:space="preserve"> years</v>
      </c>
      <c r="K1191" t="str">
        <f t="shared" si="125"/>
        <v xml:space="preserve">, </v>
      </c>
      <c r="L1191">
        <f t="shared" si="120"/>
        <v>1</v>
      </c>
      <c r="M1191">
        <f t="shared" si="121"/>
        <v>1</v>
      </c>
      <c r="N1191" t="str">
        <f t="shared" si="122"/>
        <v xml:space="preserve"> month</v>
      </c>
      <c r="O1191" s="40" t="str">
        <f t="shared" si="123"/>
        <v>22 years, 1 month</v>
      </c>
    </row>
    <row r="1192" spans="8:15" x14ac:dyDescent="0.25">
      <c r="H1192" s="38">
        <v>1149</v>
      </c>
      <c r="I1192">
        <f t="shared" si="126"/>
        <v>22</v>
      </c>
      <c r="J1192" t="str">
        <f t="shared" si="124"/>
        <v xml:space="preserve"> years</v>
      </c>
      <c r="K1192" t="str">
        <f t="shared" si="125"/>
        <v xml:space="preserve">, </v>
      </c>
      <c r="L1192">
        <f t="shared" si="120"/>
        <v>2</v>
      </c>
      <c r="M1192">
        <f t="shared" si="121"/>
        <v>2</v>
      </c>
      <c r="N1192" t="str">
        <f t="shared" si="122"/>
        <v xml:space="preserve"> months</v>
      </c>
      <c r="O1192" s="40" t="str">
        <f t="shared" si="123"/>
        <v>22 years, 2 months</v>
      </c>
    </row>
    <row r="1193" spans="8:15" x14ac:dyDescent="0.25">
      <c r="H1193" s="38">
        <v>1150</v>
      </c>
      <c r="I1193">
        <f t="shared" si="126"/>
        <v>22</v>
      </c>
      <c r="J1193" t="str">
        <f t="shared" si="124"/>
        <v xml:space="preserve"> years</v>
      </c>
      <c r="K1193" t="str">
        <f t="shared" si="125"/>
        <v xml:space="preserve">, </v>
      </c>
      <c r="L1193">
        <f t="shared" si="120"/>
        <v>2</v>
      </c>
      <c r="M1193">
        <f t="shared" si="121"/>
        <v>2</v>
      </c>
      <c r="N1193" t="str">
        <f t="shared" si="122"/>
        <v xml:space="preserve"> months</v>
      </c>
      <c r="O1193" s="40" t="str">
        <f t="shared" si="123"/>
        <v>22 years, 2 months</v>
      </c>
    </row>
    <row r="1194" spans="8:15" x14ac:dyDescent="0.25">
      <c r="H1194" s="38">
        <v>1151</v>
      </c>
      <c r="I1194">
        <f t="shared" si="126"/>
        <v>22</v>
      </c>
      <c r="J1194" t="str">
        <f t="shared" si="124"/>
        <v xml:space="preserve"> years</v>
      </c>
      <c r="K1194" t="str">
        <f t="shared" si="125"/>
        <v xml:space="preserve">, </v>
      </c>
      <c r="L1194">
        <f t="shared" si="120"/>
        <v>2</v>
      </c>
      <c r="M1194">
        <f t="shared" si="121"/>
        <v>2</v>
      </c>
      <c r="N1194" t="str">
        <f t="shared" si="122"/>
        <v xml:space="preserve"> months</v>
      </c>
      <c r="O1194" s="40" t="str">
        <f t="shared" si="123"/>
        <v>22 years, 2 months</v>
      </c>
    </row>
    <row r="1195" spans="8:15" x14ac:dyDescent="0.25">
      <c r="H1195" s="38">
        <v>1152</v>
      </c>
      <c r="I1195">
        <f t="shared" si="126"/>
        <v>22</v>
      </c>
      <c r="J1195" t="str">
        <f t="shared" si="124"/>
        <v xml:space="preserve"> years</v>
      </c>
      <c r="K1195" t="str">
        <f t="shared" si="125"/>
        <v xml:space="preserve">, </v>
      </c>
      <c r="L1195">
        <f t="shared" si="120"/>
        <v>2</v>
      </c>
      <c r="M1195">
        <f t="shared" si="121"/>
        <v>2</v>
      </c>
      <c r="N1195" t="str">
        <f t="shared" si="122"/>
        <v xml:space="preserve"> months</v>
      </c>
      <c r="O1195" s="40" t="str">
        <f t="shared" si="123"/>
        <v>22 years, 2 months</v>
      </c>
    </row>
    <row r="1196" spans="8:15" x14ac:dyDescent="0.25">
      <c r="H1196" s="38">
        <v>1153</v>
      </c>
      <c r="I1196">
        <f t="shared" si="126"/>
        <v>22</v>
      </c>
      <c r="J1196" t="str">
        <f t="shared" si="124"/>
        <v xml:space="preserve"> years</v>
      </c>
      <c r="K1196" t="str">
        <f t="shared" si="125"/>
        <v xml:space="preserve">, </v>
      </c>
      <c r="L1196">
        <f t="shared" si="120"/>
        <v>3</v>
      </c>
      <c r="M1196">
        <f t="shared" si="121"/>
        <v>3</v>
      </c>
      <c r="N1196" t="str">
        <f t="shared" si="122"/>
        <v xml:space="preserve"> months</v>
      </c>
      <c r="O1196" s="40" t="str">
        <f t="shared" si="123"/>
        <v>22 years, 3 months</v>
      </c>
    </row>
    <row r="1197" spans="8:15" x14ac:dyDescent="0.25">
      <c r="H1197" s="38">
        <v>1154</v>
      </c>
      <c r="I1197">
        <f t="shared" si="126"/>
        <v>22</v>
      </c>
      <c r="J1197" t="str">
        <f t="shared" si="124"/>
        <v xml:space="preserve"> years</v>
      </c>
      <c r="K1197" t="str">
        <f t="shared" si="125"/>
        <v xml:space="preserve">, </v>
      </c>
      <c r="L1197">
        <f t="shared" ref="L1197:L1260" si="127">IF((H1197/52*12-INT(H1197/52*12))=0,(H1197/52-INT(H1197/52))*12,INT((H1197/52-INT(H1197/52))*12)+1)</f>
        <v>3</v>
      </c>
      <c r="M1197">
        <f t="shared" ref="M1197:M1260" si="128">IF(OR(L1197=0,L1197=12),"",L1197)</f>
        <v>3</v>
      </c>
      <c r="N1197" t="str">
        <f t="shared" ref="N1197:N1260" si="129">IF(L1197=1," month",IF(OR(L1197=0,L1197=12),""," months"))</f>
        <v xml:space="preserve"> months</v>
      </c>
      <c r="O1197" s="40" t="str">
        <f t="shared" ref="O1197:O1260" si="130">CONCATENATE(I1197&amp;J1197&amp;K1197&amp;M1197&amp;N1197)</f>
        <v>22 years, 3 months</v>
      </c>
    </row>
    <row r="1198" spans="8:15" x14ac:dyDescent="0.25">
      <c r="H1198" s="38">
        <v>1155</v>
      </c>
      <c r="I1198">
        <f t="shared" si="126"/>
        <v>22</v>
      </c>
      <c r="J1198" t="str">
        <f t="shared" si="124"/>
        <v xml:space="preserve"> years</v>
      </c>
      <c r="K1198" t="str">
        <f t="shared" si="125"/>
        <v xml:space="preserve">, </v>
      </c>
      <c r="L1198">
        <f t="shared" si="127"/>
        <v>3</v>
      </c>
      <c r="M1198">
        <f t="shared" si="128"/>
        <v>3</v>
      </c>
      <c r="N1198" t="str">
        <f t="shared" si="129"/>
        <v xml:space="preserve"> months</v>
      </c>
      <c r="O1198" s="40" t="str">
        <f t="shared" si="130"/>
        <v>22 years, 3 months</v>
      </c>
    </row>
    <row r="1199" spans="8:15" x14ac:dyDescent="0.25">
      <c r="H1199" s="38">
        <v>1156</v>
      </c>
      <c r="I1199">
        <f t="shared" si="126"/>
        <v>22</v>
      </c>
      <c r="J1199" t="str">
        <f t="shared" si="124"/>
        <v xml:space="preserve"> years</v>
      </c>
      <c r="K1199" t="str">
        <f t="shared" si="125"/>
        <v xml:space="preserve">, </v>
      </c>
      <c r="L1199">
        <f t="shared" si="127"/>
        <v>3</v>
      </c>
      <c r="M1199">
        <f t="shared" si="128"/>
        <v>3</v>
      </c>
      <c r="N1199" t="str">
        <f t="shared" si="129"/>
        <v xml:space="preserve"> months</v>
      </c>
      <c r="O1199" s="40" t="str">
        <f t="shared" si="130"/>
        <v>22 years, 3 months</v>
      </c>
    </row>
    <row r="1200" spans="8:15" x14ac:dyDescent="0.25">
      <c r="H1200" s="38">
        <v>1157</v>
      </c>
      <c r="I1200">
        <f t="shared" si="126"/>
        <v>22</v>
      </c>
      <c r="J1200" t="str">
        <f t="shared" si="124"/>
        <v xml:space="preserve"> years</v>
      </c>
      <c r="K1200" t="str">
        <f t="shared" si="125"/>
        <v xml:space="preserve">, </v>
      </c>
      <c r="L1200">
        <f t="shared" si="127"/>
        <v>3</v>
      </c>
      <c r="M1200">
        <f t="shared" si="128"/>
        <v>3</v>
      </c>
      <c r="N1200" t="str">
        <f t="shared" si="129"/>
        <v xml:space="preserve"> months</v>
      </c>
      <c r="O1200" s="40" t="str">
        <f t="shared" si="130"/>
        <v>22 years, 3 months</v>
      </c>
    </row>
    <row r="1201" spans="8:15" x14ac:dyDescent="0.25">
      <c r="H1201" s="38">
        <v>1158</v>
      </c>
      <c r="I1201">
        <f t="shared" si="126"/>
        <v>22</v>
      </c>
      <c r="J1201" t="str">
        <f t="shared" si="124"/>
        <v xml:space="preserve"> years</v>
      </c>
      <c r="K1201" t="str">
        <f t="shared" si="125"/>
        <v xml:space="preserve">, </v>
      </c>
      <c r="L1201">
        <f t="shared" si="127"/>
        <v>4</v>
      </c>
      <c r="M1201">
        <f t="shared" si="128"/>
        <v>4</v>
      </c>
      <c r="N1201" t="str">
        <f t="shared" si="129"/>
        <v xml:space="preserve"> months</v>
      </c>
      <c r="O1201" s="40" t="str">
        <f t="shared" si="130"/>
        <v>22 years, 4 months</v>
      </c>
    </row>
    <row r="1202" spans="8:15" x14ac:dyDescent="0.25">
      <c r="H1202" s="38">
        <v>1159</v>
      </c>
      <c r="I1202">
        <f t="shared" si="126"/>
        <v>22</v>
      </c>
      <c r="J1202" t="str">
        <f t="shared" si="124"/>
        <v xml:space="preserve"> years</v>
      </c>
      <c r="K1202" t="str">
        <f t="shared" si="125"/>
        <v xml:space="preserve">, </v>
      </c>
      <c r="L1202">
        <f t="shared" si="127"/>
        <v>4</v>
      </c>
      <c r="M1202">
        <f t="shared" si="128"/>
        <v>4</v>
      </c>
      <c r="N1202" t="str">
        <f t="shared" si="129"/>
        <v xml:space="preserve"> months</v>
      </c>
      <c r="O1202" s="40" t="str">
        <f t="shared" si="130"/>
        <v>22 years, 4 months</v>
      </c>
    </row>
    <row r="1203" spans="8:15" x14ac:dyDescent="0.25">
      <c r="H1203" s="38">
        <v>1160</v>
      </c>
      <c r="I1203">
        <f t="shared" si="126"/>
        <v>22</v>
      </c>
      <c r="J1203" t="str">
        <f t="shared" si="124"/>
        <v xml:space="preserve"> years</v>
      </c>
      <c r="K1203" t="str">
        <f t="shared" si="125"/>
        <v xml:space="preserve">, </v>
      </c>
      <c r="L1203">
        <f t="shared" si="127"/>
        <v>4</v>
      </c>
      <c r="M1203">
        <f t="shared" si="128"/>
        <v>4</v>
      </c>
      <c r="N1203" t="str">
        <f t="shared" si="129"/>
        <v xml:space="preserve"> months</v>
      </c>
      <c r="O1203" s="40" t="str">
        <f t="shared" si="130"/>
        <v>22 years, 4 months</v>
      </c>
    </row>
    <row r="1204" spans="8:15" x14ac:dyDescent="0.25">
      <c r="H1204" s="38">
        <v>1161</v>
      </c>
      <c r="I1204">
        <f t="shared" si="126"/>
        <v>22</v>
      </c>
      <c r="J1204" t="str">
        <f t="shared" si="124"/>
        <v xml:space="preserve"> years</v>
      </c>
      <c r="K1204" t="str">
        <f t="shared" si="125"/>
        <v xml:space="preserve">, </v>
      </c>
      <c r="L1204">
        <f t="shared" si="127"/>
        <v>4</v>
      </c>
      <c r="M1204">
        <f t="shared" si="128"/>
        <v>4</v>
      </c>
      <c r="N1204" t="str">
        <f t="shared" si="129"/>
        <v xml:space="preserve"> months</v>
      </c>
      <c r="O1204" s="40" t="str">
        <f t="shared" si="130"/>
        <v>22 years, 4 months</v>
      </c>
    </row>
    <row r="1205" spans="8:15" x14ac:dyDescent="0.25">
      <c r="H1205" s="38">
        <v>1162</v>
      </c>
      <c r="I1205">
        <f t="shared" si="126"/>
        <v>22</v>
      </c>
      <c r="J1205" t="str">
        <f t="shared" si="124"/>
        <v xml:space="preserve"> years</v>
      </c>
      <c r="K1205" t="str">
        <f t="shared" si="125"/>
        <v xml:space="preserve">, </v>
      </c>
      <c r="L1205">
        <f t="shared" si="127"/>
        <v>5</v>
      </c>
      <c r="M1205">
        <f t="shared" si="128"/>
        <v>5</v>
      </c>
      <c r="N1205" t="str">
        <f t="shared" si="129"/>
        <v xml:space="preserve"> months</v>
      </c>
      <c r="O1205" s="40" t="str">
        <f t="shared" si="130"/>
        <v>22 years, 5 months</v>
      </c>
    </row>
    <row r="1206" spans="8:15" x14ac:dyDescent="0.25">
      <c r="H1206" s="38">
        <v>1163</v>
      </c>
      <c r="I1206">
        <f t="shared" si="126"/>
        <v>22</v>
      </c>
      <c r="J1206" t="str">
        <f t="shared" si="124"/>
        <v xml:space="preserve"> years</v>
      </c>
      <c r="K1206" t="str">
        <f t="shared" si="125"/>
        <v xml:space="preserve">, </v>
      </c>
      <c r="L1206">
        <f t="shared" si="127"/>
        <v>5</v>
      </c>
      <c r="M1206">
        <f t="shared" si="128"/>
        <v>5</v>
      </c>
      <c r="N1206" t="str">
        <f t="shared" si="129"/>
        <v xml:space="preserve"> months</v>
      </c>
      <c r="O1206" s="40" t="str">
        <f t="shared" si="130"/>
        <v>22 years, 5 months</v>
      </c>
    </row>
    <row r="1207" spans="8:15" x14ac:dyDescent="0.25">
      <c r="H1207" s="38">
        <v>1164</v>
      </c>
      <c r="I1207">
        <f t="shared" si="126"/>
        <v>22</v>
      </c>
      <c r="J1207" t="str">
        <f t="shared" si="124"/>
        <v xml:space="preserve"> years</v>
      </c>
      <c r="K1207" t="str">
        <f t="shared" si="125"/>
        <v xml:space="preserve">, </v>
      </c>
      <c r="L1207">
        <f t="shared" si="127"/>
        <v>5</v>
      </c>
      <c r="M1207">
        <f t="shared" si="128"/>
        <v>5</v>
      </c>
      <c r="N1207" t="str">
        <f t="shared" si="129"/>
        <v xml:space="preserve"> months</v>
      </c>
      <c r="O1207" s="40" t="str">
        <f t="shared" si="130"/>
        <v>22 years, 5 months</v>
      </c>
    </row>
    <row r="1208" spans="8:15" x14ac:dyDescent="0.25">
      <c r="H1208" s="38">
        <v>1165</v>
      </c>
      <c r="I1208">
        <f t="shared" si="126"/>
        <v>22</v>
      </c>
      <c r="J1208" t="str">
        <f t="shared" si="124"/>
        <v xml:space="preserve"> years</v>
      </c>
      <c r="K1208" t="str">
        <f t="shared" si="125"/>
        <v xml:space="preserve">, </v>
      </c>
      <c r="L1208">
        <f t="shared" si="127"/>
        <v>5</v>
      </c>
      <c r="M1208">
        <f t="shared" si="128"/>
        <v>5</v>
      </c>
      <c r="N1208" t="str">
        <f t="shared" si="129"/>
        <v xml:space="preserve"> months</v>
      </c>
      <c r="O1208" s="40" t="str">
        <f t="shared" si="130"/>
        <v>22 years, 5 months</v>
      </c>
    </row>
    <row r="1209" spans="8:15" x14ac:dyDescent="0.25">
      <c r="H1209" s="38">
        <v>1166</v>
      </c>
      <c r="I1209">
        <f t="shared" si="126"/>
        <v>22</v>
      </c>
      <c r="J1209" t="str">
        <f t="shared" si="124"/>
        <v xml:space="preserve"> years</v>
      </c>
      <c r="K1209" t="str">
        <f t="shared" si="125"/>
        <v xml:space="preserve">, </v>
      </c>
      <c r="L1209">
        <f t="shared" si="127"/>
        <v>6</v>
      </c>
      <c r="M1209">
        <f t="shared" si="128"/>
        <v>6</v>
      </c>
      <c r="N1209" t="str">
        <f t="shared" si="129"/>
        <v xml:space="preserve"> months</v>
      </c>
      <c r="O1209" s="40" t="str">
        <f t="shared" si="130"/>
        <v>22 years, 6 months</v>
      </c>
    </row>
    <row r="1210" spans="8:15" x14ac:dyDescent="0.25">
      <c r="H1210" s="38">
        <v>1167</v>
      </c>
      <c r="I1210">
        <f t="shared" si="126"/>
        <v>22</v>
      </c>
      <c r="J1210" t="str">
        <f t="shared" si="124"/>
        <v xml:space="preserve"> years</v>
      </c>
      <c r="K1210" t="str">
        <f t="shared" si="125"/>
        <v xml:space="preserve">, </v>
      </c>
      <c r="L1210">
        <f t="shared" si="127"/>
        <v>6</v>
      </c>
      <c r="M1210">
        <f t="shared" si="128"/>
        <v>6</v>
      </c>
      <c r="N1210" t="str">
        <f t="shared" si="129"/>
        <v xml:space="preserve"> months</v>
      </c>
      <c r="O1210" s="40" t="str">
        <f t="shared" si="130"/>
        <v>22 years, 6 months</v>
      </c>
    </row>
    <row r="1211" spans="8:15" x14ac:dyDescent="0.25">
      <c r="H1211" s="38">
        <v>1168</v>
      </c>
      <c r="I1211">
        <f t="shared" si="126"/>
        <v>22</v>
      </c>
      <c r="J1211" t="str">
        <f t="shared" si="124"/>
        <v xml:space="preserve"> years</v>
      </c>
      <c r="K1211" t="str">
        <f t="shared" si="125"/>
        <v xml:space="preserve">, </v>
      </c>
      <c r="L1211">
        <f t="shared" si="127"/>
        <v>6</v>
      </c>
      <c r="M1211">
        <f t="shared" si="128"/>
        <v>6</v>
      </c>
      <c r="N1211" t="str">
        <f t="shared" si="129"/>
        <v xml:space="preserve"> months</v>
      </c>
      <c r="O1211" s="40" t="str">
        <f t="shared" si="130"/>
        <v>22 years, 6 months</v>
      </c>
    </row>
    <row r="1212" spans="8:15" x14ac:dyDescent="0.25">
      <c r="H1212" s="38">
        <v>1169</v>
      </c>
      <c r="I1212">
        <f t="shared" si="126"/>
        <v>22</v>
      </c>
      <c r="J1212" t="str">
        <f t="shared" si="124"/>
        <v xml:space="preserve"> years</v>
      </c>
      <c r="K1212" t="str">
        <f t="shared" si="125"/>
        <v xml:space="preserve">, </v>
      </c>
      <c r="L1212">
        <f t="shared" si="127"/>
        <v>6</v>
      </c>
      <c r="M1212">
        <f t="shared" si="128"/>
        <v>6</v>
      </c>
      <c r="N1212" t="str">
        <f t="shared" si="129"/>
        <v xml:space="preserve"> months</v>
      </c>
      <c r="O1212" s="40" t="str">
        <f t="shared" si="130"/>
        <v>22 years, 6 months</v>
      </c>
    </row>
    <row r="1213" spans="8:15" x14ac:dyDescent="0.25">
      <c r="H1213" s="38">
        <v>1170</v>
      </c>
      <c r="I1213">
        <f t="shared" si="126"/>
        <v>22</v>
      </c>
      <c r="J1213" t="str">
        <f t="shared" si="124"/>
        <v xml:space="preserve"> years</v>
      </c>
      <c r="K1213" t="str">
        <f t="shared" si="125"/>
        <v xml:space="preserve">, </v>
      </c>
      <c r="L1213">
        <f t="shared" si="127"/>
        <v>6</v>
      </c>
      <c r="M1213">
        <f t="shared" si="128"/>
        <v>6</v>
      </c>
      <c r="N1213" t="str">
        <f t="shared" si="129"/>
        <v xml:space="preserve"> months</v>
      </c>
      <c r="O1213" s="40" t="str">
        <f t="shared" si="130"/>
        <v>22 years, 6 months</v>
      </c>
    </row>
    <row r="1214" spans="8:15" x14ac:dyDescent="0.25">
      <c r="H1214" s="38">
        <v>1171</v>
      </c>
      <c r="I1214">
        <f t="shared" si="126"/>
        <v>22</v>
      </c>
      <c r="J1214" t="str">
        <f t="shared" si="124"/>
        <v xml:space="preserve"> years</v>
      </c>
      <c r="K1214" t="str">
        <f t="shared" si="125"/>
        <v xml:space="preserve">, </v>
      </c>
      <c r="L1214">
        <f t="shared" si="127"/>
        <v>7</v>
      </c>
      <c r="M1214">
        <f t="shared" si="128"/>
        <v>7</v>
      </c>
      <c r="N1214" t="str">
        <f t="shared" si="129"/>
        <v xml:space="preserve"> months</v>
      </c>
      <c r="O1214" s="40" t="str">
        <f t="shared" si="130"/>
        <v>22 years, 7 months</v>
      </c>
    </row>
    <row r="1215" spans="8:15" x14ac:dyDescent="0.25">
      <c r="H1215" s="38">
        <v>1172</v>
      </c>
      <c r="I1215">
        <f t="shared" si="126"/>
        <v>22</v>
      </c>
      <c r="J1215" t="str">
        <f t="shared" si="124"/>
        <v xml:space="preserve"> years</v>
      </c>
      <c r="K1215" t="str">
        <f t="shared" si="125"/>
        <v xml:space="preserve">, </v>
      </c>
      <c r="L1215">
        <f t="shared" si="127"/>
        <v>7</v>
      </c>
      <c r="M1215">
        <f t="shared" si="128"/>
        <v>7</v>
      </c>
      <c r="N1215" t="str">
        <f t="shared" si="129"/>
        <v xml:space="preserve"> months</v>
      </c>
      <c r="O1215" s="40" t="str">
        <f t="shared" si="130"/>
        <v>22 years, 7 months</v>
      </c>
    </row>
    <row r="1216" spans="8:15" x14ac:dyDescent="0.25">
      <c r="H1216" s="38">
        <v>1173</v>
      </c>
      <c r="I1216">
        <f t="shared" si="126"/>
        <v>22</v>
      </c>
      <c r="J1216" t="str">
        <f t="shared" si="124"/>
        <v xml:space="preserve"> years</v>
      </c>
      <c r="K1216" t="str">
        <f t="shared" si="125"/>
        <v xml:space="preserve">, </v>
      </c>
      <c r="L1216">
        <f t="shared" si="127"/>
        <v>7</v>
      </c>
      <c r="M1216">
        <f t="shared" si="128"/>
        <v>7</v>
      </c>
      <c r="N1216" t="str">
        <f t="shared" si="129"/>
        <v xml:space="preserve"> months</v>
      </c>
      <c r="O1216" s="40" t="str">
        <f t="shared" si="130"/>
        <v>22 years, 7 months</v>
      </c>
    </row>
    <row r="1217" spans="8:15" x14ac:dyDescent="0.25">
      <c r="H1217" s="38">
        <v>1174</v>
      </c>
      <c r="I1217">
        <f t="shared" si="126"/>
        <v>22</v>
      </c>
      <c r="J1217" t="str">
        <f t="shared" si="124"/>
        <v xml:space="preserve"> years</v>
      </c>
      <c r="K1217" t="str">
        <f t="shared" si="125"/>
        <v xml:space="preserve">, </v>
      </c>
      <c r="L1217">
        <f t="shared" si="127"/>
        <v>7</v>
      </c>
      <c r="M1217">
        <f t="shared" si="128"/>
        <v>7</v>
      </c>
      <c r="N1217" t="str">
        <f t="shared" si="129"/>
        <v xml:space="preserve"> months</v>
      </c>
      <c r="O1217" s="40" t="str">
        <f t="shared" si="130"/>
        <v>22 years, 7 months</v>
      </c>
    </row>
    <row r="1218" spans="8:15" x14ac:dyDescent="0.25">
      <c r="H1218" s="38">
        <v>1175</v>
      </c>
      <c r="I1218">
        <f t="shared" si="126"/>
        <v>22</v>
      </c>
      <c r="J1218" t="str">
        <f t="shared" si="124"/>
        <v xml:space="preserve"> years</v>
      </c>
      <c r="K1218" t="str">
        <f t="shared" si="125"/>
        <v xml:space="preserve">, </v>
      </c>
      <c r="L1218">
        <f t="shared" si="127"/>
        <v>8</v>
      </c>
      <c r="M1218">
        <f t="shared" si="128"/>
        <v>8</v>
      </c>
      <c r="N1218" t="str">
        <f t="shared" si="129"/>
        <v xml:space="preserve"> months</v>
      </c>
      <c r="O1218" s="40" t="str">
        <f t="shared" si="130"/>
        <v>22 years, 8 months</v>
      </c>
    </row>
    <row r="1219" spans="8:15" x14ac:dyDescent="0.25">
      <c r="H1219" s="38">
        <v>1176</v>
      </c>
      <c r="I1219">
        <f t="shared" si="126"/>
        <v>22</v>
      </c>
      <c r="J1219" t="str">
        <f t="shared" si="124"/>
        <v xml:space="preserve"> years</v>
      </c>
      <c r="K1219" t="str">
        <f t="shared" si="125"/>
        <v xml:space="preserve">, </v>
      </c>
      <c r="L1219">
        <f t="shared" si="127"/>
        <v>8</v>
      </c>
      <c r="M1219">
        <f t="shared" si="128"/>
        <v>8</v>
      </c>
      <c r="N1219" t="str">
        <f t="shared" si="129"/>
        <v xml:space="preserve"> months</v>
      </c>
      <c r="O1219" s="40" t="str">
        <f t="shared" si="130"/>
        <v>22 years, 8 months</v>
      </c>
    </row>
    <row r="1220" spans="8:15" x14ac:dyDescent="0.25">
      <c r="H1220" s="38">
        <v>1177</v>
      </c>
      <c r="I1220">
        <f t="shared" si="126"/>
        <v>22</v>
      </c>
      <c r="J1220" t="str">
        <f t="shared" si="124"/>
        <v xml:space="preserve"> years</v>
      </c>
      <c r="K1220" t="str">
        <f t="shared" si="125"/>
        <v xml:space="preserve">, </v>
      </c>
      <c r="L1220">
        <f t="shared" si="127"/>
        <v>8</v>
      </c>
      <c r="M1220">
        <f t="shared" si="128"/>
        <v>8</v>
      </c>
      <c r="N1220" t="str">
        <f t="shared" si="129"/>
        <v xml:space="preserve"> months</v>
      </c>
      <c r="O1220" s="40" t="str">
        <f t="shared" si="130"/>
        <v>22 years, 8 months</v>
      </c>
    </row>
    <row r="1221" spans="8:15" x14ac:dyDescent="0.25">
      <c r="H1221" s="38">
        <v>1178</v>
      </c>
      <c r="I1221">
        <f t="shared" si="126"/>
        <v>22</v>
      </c>
      <c r="J1221" t="str">
        <f t="shared" si="124"/>
        <v xml:space="preserve"> years</v>
      </c>
      <c r="K1221" t="str">
        <f t="shared" si="125"/>
        <v xml:space="preserve">, </v>
      </c>
      <c r="L1221">
        <f t="shared" si="127"/>
        <v>8</v>
      </c>
      <c r="M1221">
        <f t="shared" si="128"/>
        <v>8</v>
      </c>
      <c r="N1221" t="str">
        <f t="shared" si="129"/>
        <v xml:space="preserve"> months</v>
      </c>
      <c r="O1221" s="40" t="str">
        <f t="shared" si="130"/>
        <v>22 years, 8 months</v>
      </c>
    </row>
    <row r="1222" spans="8:15" x14ac:dyDescent="0.25">
      <c r="H1222" s="38">
        <v>1179</v>
      </c>
      <c r="I1222">
        <f t="shared" si="126"/>
        <v>22</v>
      </c>
      <c r="J1222" t="str">
        <f t="shared" si="124"/>
        <v xml:space="preserve"> years</v>
      </c>
      <c r="K1222" t="str">
        <f t="shared" si="125"/>
        <v xml:space="preserve">, </v>
      </c>
      <c r="L1222">
        <f t="shared" si="127"/>
        <v>9</v>
      </c>
      <c r="M1222">
        <f t="shared" si="128"/>
        <v>9</v>
      </c>
      <c r="N1222" t="str">
        <f t="shared" si="129"/>
        <v xml:space="preserve"> months</v>
      </c>
      <c r="O1222" s="40" t="str">
        <f t="shared" si="130"/>
        <v>22 years, 9 months</v>
      </c>
    </row>
    <row r="1223" spans="8:15" x14ac:dyDescent="0.25">
      <c r="H1223" s="38">
        <v>1180</v>
      </c>
      <c r="I1223">
        <f t="shared" si="126"/>
        <v>22</v>
      </c>
      <c r="J1223" t="str">
        <f t="shared" si="124"/>
        <v xml:space="preserve"> years</v>
      </c>
      <c r="K1223" t="str">
        <f t="shared" si="125"/>
        <v xml:space="preserve">, </v>
      </c>
      <c r="L1223">
        <f t="shared" si="127"/>
        <v>9</v>
      </c>
      <c r="M1223">
        <f t="shared" si="128"/>
        <v>9</v>
      </c>
      <c r="N1223" t="str">
        <f t="shared" si="129"/>
        <v xml:space="preserve"> months</v>
      </c>
      <c r="O1223" s="40" t="str">
        <f t="shared" si="130"/>
        <v>22 years, 9 months</v>
      </c>
    </row>
    <row r="1224" spans="8:15" x14ac:dyDescent="0.25">
      <c r="H1224" s="38">
        <v>1181</v>
      </c>
      <c r="I1224">
        <f t="shared" si="126"/>
        <v>22</v>
      </c>
      <c r="J1224" t="str">
        <f t="shared" si="124"/>
        <v xml:space="preserve"> years</v>
      </c>
      <c r="K1224" t="str">
        <f t="shared" si="125"/>
        <v xml:space="preserve">, </v>
      </c>
      <c r="L1224">
        <f t="shared" si="127"/>
        <v>9</v>
      </c>
      <c r="M1224">
        <f t="shared" si="128"/>
        <v>9</v>
      </c>
      <c r="N1224" t="str">
        <f t="shared" si="129"/>
        <v xml:space="preserve"> months</v>
      </c>
      <c r="O1224" s="40" t="str">
        <f t="shared" si="130"/>
        <v>22 years, 9 months</v>
      </c>
    </row>
    <row r="1225" spans="8:15" x14ac:dyDescent="0.25">
      <c r="H1225" s="38">
        <v>1182</v>
      </c>
      <c r="I1225">
        <f t="shared" si="126"/>
        <v>22</v>
      </c>
      <c r="J1225" t="str">
        <f t="shared" si="124"/>
        <v xml:space="preserve"> years</v>
      </c>
      <c r="K1225" t="str">
        <f t="shared" si="125"/>
        <v xml:space="preserve">, </v>
      </c>
      <c r="L1225">
        <f t="shared" si="127"/>
        <v>9</v>
      </c>
      <c r="M1225">
        <f t="shared" si="128"/>
        <v>9</v>
      </c>
      <c r="N1225" t="str">
        <f t="shared" si="129"/>
        <v xml:space="preserve"> months</v>
      </c>
      <c r="O1225" s="40" t="str">
        <f t="shared" si="130"/>
        <v>22 years, 9 months</v>
      </c>
    </row>
    <row r="1226" spans="8:15" x14ac:dyDescent="0.25">
      <c r="H1226" s="38">
        <v>1183</v>
      </c>
      <c r="I1226">
        <f t="shared" si="126"/>
        <v>22</v>
      </c>
      <c r="J1226" t="str">
        <f t="shared" si="124"/>
        <v xml:space="preserve"> years</v>
      </c>
      <c r="K1226" t="str">
        <f t="shared" si="125"/>
        <v xml:space="preserve">, </v>
      </c>
      <c r="L1226">
        <f t="shared" si="127"/>
        <v>9</v>
      </c>
      <c r="M1226">
        <f t="shared" si="128"/>
        <v>9</v>
      </c>
      <c r="N1226" t="str">
        <f t="shared" si="129"/>
        <v xml:space="preserve"> months</v>
      </c>
      <c r="O1226" s="40" t="str">
        <f t="shared" si="130"/>
        <v>22 years, 9 months</v>
      </c>
    </row>
    <row r="1227" spans="8:15" x14ac:dyDescent="0.25">
      <c r="H1227" s="38">
        <v>1184</v>
      </c>
      <c r="I1227">
        <f t="shared" si="126"/>
        <v>22</v>
      </c>
      <c r="J1227" t="str">
        <f t="shared" si="124"/>
        <v xml:space="preserve"> years</v>
      </c>
      <c r="K1227" t="str">
        <f t="shared" si="125"/>
        <v xml:space="preserve">, </v>
      </c>
      <c r="L1227">
        <f t="shared" si="127"/>
        <v>10</v>
      </c>
      <c r="M1227">
        <f t="shared" si="128"/>
        <v>10</v>
      </c>
      <c r="N1227" t="str">
        <f t="shared" si="129"/>
        <v xml:space="preserve"> months</v>
      </c>
      <c r="O1227" s="40" t="str">
        <f t="shared" si="130"/>
        <v>22 years, 10 months</v>
      </c>
    </row>
    <row r="1228" spans="8:15" x14ac:dyDescent="0.25">
      <c r="H1228" s="38">
        <v>1185</v>
      </c>
      <c r="I1228">
        <f t="shared" si="126"/>
        <v>22</v>
      </c>
      <c r="J1228" t="str">
        <f t="shared" si="124"/>
        <v xml:space="preserve"> years</v>
      </c>
      <c r="K1228" t="str">
        <f t="shared" si="125"/>
        <v xml:space="preserve">, </v>
      </c>
      <c r="L1228">
        <f t="shared" si="127"/>
        <v>10</v>
      </c>
      <c r="M1228">
        <f t="shared" si="128"/>
        <v>10</v>
      </c>
      <c r="N1228" t="str">
        <f t="shared" si="129"/>
        <v xml:space="preserve"> months</v>
      </c>
      <c r="O1228" s="40" t="str">
        <f t="shared" si="130"/>
        <v>22 years, 10 months</v>
      </c>
    </row>
    <row r="1229" spans="8:15" x14ac:dyDescent="0.25">
      <c r="H1229" s="38">
        <v>1186</v>
      </c>
      <c r="I1229">
        <f t="shared" si="126"/>
        <v>22</v>
      </c>
      <c r="J1229" t="str">
        <f t="shared" si="124"/>
        <v xml:space="preserve"> years</v>
      </c>
      <c r="K1229" t="str">
        <f t="shared" si="125"/>
        <v xml:space="preserve">, </v>
      </c>
      <c r="L1229">
        <f t="shared" si="127"/>
        <v>10</v>
      </c>
      <c r="M1229">
        <f t="shared" si="128"/>
        <v>10</v>
      </c>
      <c r="N1229" t="str">
        <f t="shared" si="129"/>
        <v xml:space="preserve"> months</v>
      </c>
      <c r="O1229" s="40" t="str">
        <f t="shared" si="130"/>
        <v>22 years, 10 months</v>
      </c>
    </row>
    <row r="1230" spans="8:15" x14ac:dyDescent="0.25">
      <c r="H1230" s="38">
        <v>1187</v>
      </c>
      <c r="I1230">
        <f t="shared" si="126"/>
        <v>22</v>
      </c>
      <c r="J1230" t="str">
        <f t="shared" si="124"/>
        <v xml:space="preserve"> years</v>
      </c>
      <c r="K1230" t="str">
        <f t="shared" si="125"/>
        <v xml:space="preserve">, </v>
      </c>
      <c r="L1230">
        <f t="shared" si="127"/>
        <v>10</v>
      </c>
      <c r="M1230">
        <f t="shared" si="128"/>
        <v>10</v>
      </c>
      <c r="N1230" t="str">
        <f t="shared" si="129"/>
        <v xml:space="preserve"> months</v>
      </c>
      <c r="O1230" s="40" t="str">
        <f t="shared" si="130"/>
        <v>22 years, 10 months</v>
      </c>
    </row>
    <row r="1231" spans="8:15" x14ac:dyDescent="0.25">
      <c r="H1231" s="38">
        <v>1188</v>
      </c>
      <c r="I1231">
        <f t="shared" si="126"/>
        <v>22</v>
      </c>
      <c r="J1231" t="str">
        <f t="shared" si="124"/>
        <v xml:space="preserve"> years</v>
      </c>
      <c r="K1231" t="str">
        <f t="shared" si="125"/>
        <v xml:space="preserve">, </v>
      </c>
      <c r="L1231">
        <f t="shared" si="127"/>
        <v>11</v>
      </c>
      <c r="M1231">
        <f t="shared" si="128"/>
        <v>11</v>
      </c>
      <c r="N1231" t="str">
        <f t="shared" si="129"/>
        <v xml:space="preserve"> months</v>
      </c>
      <c r="O1231" s="40" t="str">
        <f t="shared" si="130"/>
        <v>22 years, 11 months</v>
      </c>
    </row>
    <row r="1232" spans="8:15" x14ac:dyDescent="0.25">
      <c r="H1232" s="38">
        <v>1189</v>
      </c>
      <c r="I1232">
        <f t="shared" si="126"/>
        <v>22</v>
      </c>
      <c r="J1232" t="str">
        <f t="shared" si="124"/>
        <v xml:space="preserve"> years</v>
      </c>
      <c r="K1232" t="str">
        <f t="shared" si="125"/>
        <v xml:space="preserve">, </v>
      </c>
      <c r="L1232">
        <f t="shared" si="127"/>
        <v>11</v>
      </c>
      <c r="M1232">
        <f t="shared" si="128"/>
        <v>11</v>
      </c>
      <c r="N1232" t="str">
        <f t="shared" si="129"/>
        <v xml:space="preserve"> months</v>
      </c>
      <c r="O1232" s="40" t="str">
        <f t="shared" si="130"/>
        <v>22 years, 11 months</v>
      </c>
    </row>
    <row r="1233" spans="8:15" x14ac:dyDescent="0.25">
      <c r="H1233" s="38">
        <v>1190</v>
      </c>
      <c r="I1233">
        <f t="shared" si="126"/>
        <v>22</v>
      </c>
      <c r="J1233" t="str">
        <f t="shared" si="124"/>
        <v xml:space="preserve"> years</v>
      </c>
      <c r="K1233" t="str">
        <f t="shared" si="125"/>
        <v xml:space="preserve">, </v>
      </c>
      <c r="L1233">
        <f t="shared" si="127"/>
        <v>11</v>
      </c>
      <c r="M1233">
        <f t="shared" si="128"/>
        <v>11</v>
      </c>
      <c r="N1233" t="str">
        <f t="shared" si="129"/>
        <v xml:space="preserve"> months</v>
      </c>
      <c r="O1233" s="40" t="str">
        <f t="shared" si="130"/>
        <v>22 years, 11 months</v>
      </c>
    </row>
    <row r="1234" spans="8:15" x14ac:dyDescent="0.25">
      <c r="H1234" s="38">
        <v>1191</v>
      </c>
      <c r="I1234">
        <f t="shared" si="126"/>
        <v>22</v>
      </c>
      <c r="J1234" t="str">
        <f t="shared" si="124"/>
        <v xml:space="preserve"> years</v>
      </c>
      <c r="K1234" t="str">
        <f t="shared" si="125"/>
        <v xml:space="preserve">, </v>
      </c>
      <c r="L1234">
        <f t="shared" si="127"/>
        <v>11</v>
      </c>
      <c r="M1234">
        <f t="shared" si="128"/>
        <v>11</v>
      </c>
      <c r="N1234" t="str">
        <f t="shared" si="129"/>
        <v xml:space="preserve"> months</v>
      </c>
      <c r="O1234" s="40" t="str">
        <f t="shared" si="130"/>
        <v>22 years, 11 months</v>
      </c>
    </row>
    <row r="1235" spans="8:15" x14ac:dyDescent="0.25">
      <c r="H1235" s="38">
        <v>1192</v>
      </c>
      <c r="I1235">
        <f t="shared" si="126"/>
        <v>23</v>
      </c>
      <c r="J1235" t="str">
        <f t="shared" si="124"/>
        <v xml:space="preserve"> years</v>
      </c>
      <c r="K1235" t="str">
        <f t="shared" si="125"/>
        <v/>
      </c>
      <c r="L1235">
        <f t="shared" si="127"/>
        <v>12</v>
      </c>
      <c r="M1235" t="str">
        <f t="shared" si="128"/>
        <v/>
      </c>
      <c r="N1235" t="str">
        <f t="shared" si="129"/>
        <v/>
      </c>
      <c r="O1235" s="40" t="str">
        <f t="shared" si="130"/>
        <v>23 years</v>
      </c>
    </row>
    <row r="1236" spans="8:15" x14ac:dyDescent="0.25">
      <c r="H1236" s="38">
        <v>1193</v>
      </c>
      <c r="I1236">
        <f t="shared" si="126"/>
        <v>23</v>
      </c>
      <c r="J1236" t="str">
        <f t="shared" si="124"/>
        <v xml:space="preserve"> years</v>
      </c>
      <c r="K1236" t="str">
        <f t="shared" si="125"/>
        <v/>
      </c>
      <c r="L1236">
        <f t="shared" si="127"/>
        <v>12</v>
      </c>
      <c r="M1236" t="str">
        <f t="shared" si="128"/>
        <v/>
      </c>
      <c r="N1236" t="str">
        <f t="shared" si="129"/>
        <v/>
      </c>
      <c r="O1236" s="40" t="str">
        <f t="shared" si="130"/>
        <v>23 years</v>
      </c>
    </row>
    <row r="1237" spans="8:15" x14ac:dyDescent="0.25">
      <c r="H1237" s="38">
        <v>1194</v>
      </c>
      <c r="I1237">
        <f t="shared" si="126"/>
        <v>23</v>
      </c>
      <c r="J1237" t="str">
        <f t="shared" si="124"/>
        <v xml:space="preserve"> years</v>
      </c>
      <c r="K1237" t="str">
        <f t="shared" si="125"/>
        <v/>
      </c>
      <c r="L1237">
        <f t="shared" si="127"/>
        <v>12</v>
      </c>
      <c r="M1237" t="str">
        <f t="shared" si="128"/>
        <v/>
      </c>
      <c r="N1237" t="str">
        <f t="shared" si="129"/>
        <v/>
      </c>
      <c r="O1237" s="40" t="str">
        <f t="shared" si="130"/>
        <v>23 years</v>
      </c>
    </row>
    <row r="1238" spans="8:15" x14ac:dyDescent="0.25">
      <c r="H1238" s="38">
        <v>1195</v>
      </c>
      <c r="I1238">
        <f t="shared" si="126"/>
        <v>23</v>
      </c>
      <c r="J1238" t="str">
        <f t="shared" si="124"/>
        <v xml:space="preserve"> years</v>
      </c>
      <c r="K1238" t="str">
        <f t="shared" si="125"/>
        <v/>
      </c>
      <c r="L1238">
        <f t="shared" si="127"/>
        <v>12</v>
      </c>
      <c r="M1238" t="str">
        <f t="shared" si="128"/>
        <v/>
      </c>
      <c r="N1238" t="str">
        <f t="shared" si="129"/>
        <v/>
      </c>
      <c r="O1238" s="40" t="str">
        <f t="shared" si="130"/>
        <v>23 years</v>
      </c>
    </row>
    <row r="1239" spans="8:15" x14ac:dyDescent="0.25">
      <c r="H1239" s="38">
        <v>1196</v>
      </c>
      <c r="I1239">
        <f t="shared" si="126"/>
        <v>23</v>
      </c>
      <c r="J1239" t="str">
        <f t="shared" si="124"/>
        <v xml:space="preserve"> years</v>
      </c>
      <c r="K1239" t="str">
        <f t="shared" si="125"/>
        <v/>
      </c>
      <c r="L1239">
        <f t="shared" si="127"/>
        <v>0</v>
      </c>
      <c r="M1239" t="str">
        <f t="shared" si="128"/>
        <v/>
      </c>
      <c r="N1239" t="str">
        <f t="shared" si="129"/>
        <v/>
      </c>
      <c r="O1239" s="40" t="str">
        <f t="shared" si="130"/>
        <v>23 years</v>
      </c>
    </row>
    <row r="1240" spans="8:15" x14ac:dyDescent="0.25">
      <c r="H1240" s="38">
        <v>1197</v>
      </c>
      <c r="I1240">
        <f t="shared" si="126"/>
        <v>23</v>
      </c>
      <c r="J1240" t="str">
        <f t="shared" si="124"/>
        <v xml:space="preserve"> years</v>
      </c>
      <c r="K1240" t="str">
        <f t="shared" si="125"/>
        <v xml:space="preserve">, </v>
      </c>
      <c r="L1240">
        <f t="shared" si="127"/>
        <v>1</v>
      </c>
      <c r="M1240">
        <f t="shared" si="128"/>
        <v>1</v>
      </c>
      <c r="N1240" t="str">
        <f t="shared" si="129"/>
        <v xml:space="preserve"> month</v>
      </c>
      <c r="O1240" s="40" t="str">
        <f t="shared" si="130"/>
        <v>23 years, 1 month</v>
      </c>
    </row>
    <row r="1241" spans="8:15" x14ac:dyDescent="0.25">
      <c r="H1241" s="38">
        <v>1198</v>
      </c>
      <c r="I1241">
        <f t="shared" si="126"/>
        <v>23</v>
      </c>
      <c r="J1241" t="str">
        <f t="shared" si="124"/>
        <v xml:space="preserve"> years</v>
      </c>
      <c r="K1241" t="str">
        <f t="shared" si="125"/>
        <v xml:space="preserve">, </v>
      </c>
      <c r="L1241">
        <f t="shared" si="127"/>
        <v>1</v>
      </c>
      <c r="M1241">
        <f t="shared" si="128"/>
        <v>1</v>
      </c>
      <c r="N1241" t="str">
        <f t="shared" si="129"/>
        <v xml:space="preserve"> month</v>
      </c>
      <c r="O1241" s="40" t="str">
        <f t="shared" si="130"/>
        <v>23 years, 1 month</v>
      </c>
    </row>
    <row r="1242" spans="8:15" x14ac:dyDescent="0.25">
      <c r="H1242" s="38">
        <v>1199</v>
      </c>
      <c r="I1242">
        <f t="shared" si="126"/>
        <v>23</v>
      </c>
      <c r="J1242" t="str">
        <f t="shared" si="124"/>
        <v xml:space="preserve"> years</v>
      </c>
      <c r="K1242" t="str">
        <f t="shared" si="125"/>
        <v xml:space="preserve">, </v>
      </c>
      <c r="L1242">
        <f t="shared" si="127"/>
        <v>1</v>
      </c>
      <c r="M1242">
        <f t="shared" si="128"/>
        <v>1</v>
      </c>
      <c r="N1242" t="str">
        <f t="shared" si="129"/>
        <v xml:space="preserve"> month</v>
      </c>
      <c r="O1242" s="40" t="str">
        <f t="shared" si="130"/>
        <v>23 years, 1 month</v>
      </c>
    </row>
    <row r="1243" spans="8:15" x14ac:dyDescent="0.25">
      <c r="H1243" s="38">
        <v>1200</v>
      </c>
      <c r="I1243">
        <f t="shared" si="126"/>
        <v>23</v>
      </c>
      <c r="J1243" t="str">
        <f t="shared" si="124"/>
        <v xml:space="preserve"> years</v>
      </c>
      <c r="K1243" t="str">
        <f t="shared" si="125"/>
        <v xml:space="preserve">, </v>
      </c>
      <c r="L1243">
        <f t="shared" si="127"/>
        <v>1</v>
      </c>
      <c r="M1243">
        <f t="shared" si="128"/>
        <v>1</v>
      </c>
      <c r="N1243" t="str">
        <f t="shared" si="129"/>
        <v xml:space="preserve"> month</v>
      </c>
      <c r="O1243" s="40" t="str">
        <f t="shared" si="130"/>
        <v>23 years, 1 month</v>
      </c>
    </row>
    <row r="1244" spans="8:15" x14ac:dyDescent="0.25">
      <c r="H1244" s="38">
        <v>1201</v>
      </c>
      <c r="I1244">
        <f t="shared" si="126"/>
        <v>23</v>
      </c>
      <c r="J1244" t="str">
        <f t="shared" ref="J1244:J1307" si="131">IF(I1244=1," year"," years")</f>
        <v xml:space="preserve"> years</v>
      </c>
      <c r="K1244" t="str">
        <f t="shared" ref="K1244:K1307" si="132">IF(OR(L1244=12,L1244=0),"",", ")</f>
        <v xml:space="preserve">, </v>
      </c>
      <c r="L1244">
        <f t="shared" si="127"/>
        <v>2</v>
      </c>
      <c r="M1244">
        <f t="shared" si="128"/>
        <v>2</v>
      </c>
      <c r="N1244" t="str">
        <f t="shared" si="129"/>
        <v xml:space="preserve"> months</v>
      </c>
      <c r="O1244" s="40" t="str">
        <f t="shared" si="130"/>
        <v>23 years, 2 months</v>
      </c>
    </row>
    <row r="1245" spans="8:15" x14ac:dyDescent="0.25">
      <c r="H1245" s="38">
        <v>1202</v>
      </c>
      <c r="I1245">
        <f t="shared" si="126"/>
        <v>23</v>
      </c>
      <c r="J1245" t="str">
        <f t="shared" si="131"/>
        <v xml:space="preserve"> years</v>
      </c>
      <c r="K1245" t="str">
        <f t="shared" si="132"/>
        <v xml:space="preserve">, </v>
      </c>
      <c r="L1245">
        <f t="shared" si="127"/>
        <v>2</v>
      </c>
      <c r="M1245">
        <f t="shared" si="128"/>
        <v>2</v>
      </c>
      <c r="N1245" t="str">
        <f t="shared" si="129"/>
        <v xml:space="preserve"> months</v>
      </c>
      <c r="O1245" s="40" t="str">
        <f t="shared" si="130"/>
        <v>23 years, 2 months</v>
      </c>
    </row>
    <row r="1246" spans="8:15" x14ac:dyDescent="0.25">
      <c r="H1246" s="38">
        <v>1203</v>
      </c>
      <c r="I1246">
        <f t="shared" si="126"/>
        <v>23</v>
      </c>
      <c r="J1246" t="str">
        <f t="shared" si="131"/>
        <v xml:space="preserve"> years</v>
      </c>
      <c r="K1246" t="str">
        <f t="shared" si="132"/>
        <v xml:space="preserve">, </v>
      </c>
      <c r="L1246">
        <f t="shared" si="127"/>
        <v>2</v>
      </c>
      <c r="M1246">
        <f t="shared" si="128"/>
        <v>2</v>
      </c>
      <c r="N1246" t="str">
        <f t="shared" si="129"/>
        <v xml:space="preserve"> months</v>
      </c>
      <c r="O1246" s="40" t="str">
        <f t="shared" si="130"/>
        <v>23 years, 2 months</v>
      </c>
    </row>
    <row r="1247" spans="8:15" x14ac:dyDescent="0.25">
      <c r="H1247" s="38">
        <v>1204</v>
      </c>
      <c r="I1247">
        <f t="shared" si="126"/>
        <v>23</v>
      </c>
      <c r="J1247" t="str">
        <f t="shared" si="131"/>
        <v xml:space="preserve"> years</v>
      </c>
      <c r="K1247" t="str">
        <f t="shared" si="132"/>
        <v xml:space="preserve">, </v>
      </c>
      <c r="L1247">
        <f t="shared" si="127"/>
        <v>2</v>
      </c>
      <c r="M1247">
        <f t="shared" si="128"/>
        <v>2</v>
      </c>
      <c r="N1247" t="str">
        <f t="shared" si="129"/>
        <v xml:space="preserve"> months</v>
      </c>
      <c r="O1247" s="40" t="str">
        <f t="shared" si="130"/>
        <v>23 years, 2 months</v>
      </c>
    </row>
    <row r="1248" spans="8:15" x14ac:dyDescent="0.25">
      <c r="H1248" s="38">
        <v>1205</v>
      </c>
      <c r="I1248">
        <f t="shared" ref="I1248:I1311" si="133">IF(INT(H1248/52)=0,"",INT(H1248/52))+IF(L1248=12,1,0)</f>
        <v>23</v>
      </c>
      <c r="J1248" t="str">
        <f t="shared" si="131"/>
        <v xml:space="preserve"> years</v>
      </c>
      <c r="K1248" t="str">
        <f t="shared" si="132"/>
        <v xml:space="preserve">, </v>
      </c>
      <c r="L1248">
        <f t="shared" si="127"/>
        <v>3</v>
      </c>
      <c r="M1248">
        <f t="shared" si="128"/>
        <v>3</v>
      </c>
      <c r="N1248" t="str">
        <f t="shared" si="129"/>
        <v xml:space="preserve"> months</v>
      </c>
      <c r="O1248" s="40" t="str">
        <f t="shared" si="130"/>
        <v>23 years, 3 months</v>
      </c>
    </row>
    <row r="1249" spans="8:15" x14ac:dyDescent="0.25">
      <c r="H1249" s="38">
        <v>1206</v>
      </c>
      <c r="I1249">
        <f t="shared" si="133"/>
        <v>23</v>
      </c>
      <c r="J1249" t="str">
        <f t="shared" si="131"/>
        <v xml:space="preserve"> years</v>
      </c>
      <c r="K1249" t="str">
        <f t="shared" si="132"/>
        <v xml:space="preserve">, </v>
      </c>
      <c r="L1249">
        <f t="shared" si="127"/>
        <v>3</v>
      </c>
      <c r="M1249">
        <f t="shared" si="128"/>
        <v>3</v>
      </c>
      <c r="N1249" t="str">
        <f t="shared" si="129"/>
        <v xml:space="preserve"> months</v>
      </c>
      <c r="O1249" s="40" t="str">
        <f t="shared" si="130"/>
        <v>23 years, 3 months</v>
      </c>
    </row>
    <row r="1250" spans="8:15" x14ac:dyDescent="0.25">
      <c r="H1250" s="38">
        <v>1207</v>
      </c>
      <c r="I1250">
        <f t="shared" si="133"/>
        <v>23</v>
      </c>
      <c r="J1250" t="str">
        <f t="shared" si="131"/>
        <v xml:space="preserve"> years</v>
      </c>
      <c r="K1250" t="str">
        <f t="shared" si="132"/>
        <v xml:space="preserve">, </v>
      </c>
      <c r="L1250">
        <f t="shared" si="127"/>
        <v>3</v>
      </c>
      <c r="M1250">
        <f t="shared" si="128"/>
        <v>3</v>
      </c>
      <c r="N1250" t="str">
        <f t="shared" si="129"/>
        <v xml:space="preserve"> months</v>
      </c>
      <c r="O1250" s="40" t="str">
        <f t="shared" si="130"/>
        <v>23 years, 3 months</v>
      </c>
    </row>
    <row r="1251" spans="8:15" x14ac:dyDescent="0.25">
      <c r="H1251" s="38">
        <v>1208</v>
      </c>
      <c r="I1251">
        <f t="shared" si="133"/>
        <v>23</v>
      </c>
      <c r="J1251" t="str">
        <f t="shared" si="131"/>
        <v xml:space="preserve"> years</v>
      </c>
      <c r="K1251" t="str">
        <f t="shared" si="132"/>
        <v xml:space="preserve">, </v>
      </c>
      <c r="L1251">
        <f t="shared" si="127"/>
        <v>3</v>
      </c>
      <c r="M1251">
        <f t="shared" si="128"/>
        <v>3</v>
      </c>
      <c r="N1251" t="str">
        <f t="shared" si="129"/>
        <v xml:space="preserve"> months</v>
      </c>
      <c r="O1251" s="40" t="str">
        <f t="shared" si="130"/>
        <v>23 years, 3 months</v>
      </c>
    </row>
    <row r="1252" spans="8:15" x14ac:dyDescent="0.25">
      <c r="H1252" s="38">
        <v>1209</v>
      </c>
      <c r="I1252">
        <f t="shared" si="133"/>
        <v>23</v>
      </c>
      <c r="J1252" t="str">
        <f t="shared" si="131"/>
        <v xml:space="preserve"> years</v>
      </c>
      <c r="K1252" t="str">
        <f t="shared" si="132"/>
        <v xml:space="preserve">, </v>
      </c>
      <c r="L1252">
        <f t="shared" si="127"/>
        <v>3</v>
      </c>
      <c r="M1252">
        <f t="shared" si="128"/>
        <v>3</v>
      </c>
      <c r="N1252" t="str">
        <f t="shared" si="129"/>
        <v xml:space="preserve"> months</v>
      </c>
      <c r="O1252" s="40" t="str">
        <f t="shared" si="130"/>
        <v>23 years, 3 months</v>
      </c>
    </row>
    <row r="1253" spans="8:15" x14ac:dyDescent="0.25">
      <c r="H1253" s="38">
        <v>1210</v>
      </c>
      <c r="I1253">
        <f t="shared" si="133"/>
        <v>23</v>
      </c>
      <c r="J1253" t="str">
        <f t="shared" si="131"/>
        <v xml:space="preserve"> years</v>
      </c>
      <c r="K1253" t="str">
        <f t="shared" si="132"/>
        <v xml:space="preserve">, </v>
      </c>
      <c r="L1253">
        <f t="shared" si="127"/>
        <v>4</v>
      </c>
      <c r="M1253">
        <f t="shared" si="128"/>
        <v>4</v>
      </c>
      <c r="N1253" t="str">
        <f t="shared" si="129"/>
        <v xml:space="preserve"> months</v>
      </c>
      <c r="O1253" s="40" t="str">
        <f t="shared" si="130"/>
        <v>23 years, 4 months</v>
      </c>
    </row>
    <row r="1254" spans="8:15" x14ac:dyDescent="0.25">
      <c r="H1254" s="38">
        <v>1211</v>
      </c>
      <c r="I1254">
        <f t="shared" si="133"/>
        <v>23</v>
      </c>
      <c r="J1254" t="str">
        <f t="shared" si="131"/>
        <v xml:space="preserve"> years</v>
      </c>
      <c r="K1254" t="str">
        <f t="shared" si="132"/>
        <v xml:space="preserve">, </v>
      </c>
      <c r="L1254">
        <f t="shared" si="127"/>
        <v>4</v>
      </c>
      <c r="M1254">
        <f t="shared" si="128"/>
        <v>4</v>
      </c>
      <c r="N1254" t="str">
        <f t="shared" si="129"/>
        <v xml:space="preserve"> months</v>
      </c>
      <c r="O1254" s="40" t="str">
        <f t="shared" si="130"/>
        <v>23 years, 4 months</v>
      </c>
    </row>
    <row r="1255" spans="8:15" x14ac:dyDescent="0.25">
      <c r="H1255" s="38">
        <v>1212</v>
      </c>
      <c r="I1255">
        <f t="shared" si="133"/>
        <v>23</v>
      </c>
      <c r="J1255" t="str">
        <f t="shared" si="131"/>
        <v xml:space="preserve"> years</v>
      </c>
      <c r="K1255" t="str">
        <f t="shared" si="132"/>
        <v xml:space="preserve">, </v>
      </c>
      <c r="L1255">
        <f t="shared" si="127"/>
        <v>4</v>
      </c>
      <c r="M1255">
        <f t="shared" si="128"/>
        <v>4</v>
      </c>
      <c r="N1255" t="str">
        <f t="shared" si="129"/>
        <v xml:space="preserve"> months</v>
      </c>
      <c r="O1255" s="40" t="str">
        <f t="shared" si="130"/>
        <v>23 years, 4 months</v>
      </c>
    </row>
    <row r="1256" spans="8:15" x14ac:dyDescent="0.25">
      <c r="H1256" s="38">
        <v>1213</v>
      </c>
      <c r="I1256">
        <f t="shared" si="133"/>
        <v>23</v>
      </c>
      <c r="J1256" t="str">
        <f t="shared" si="131"/>
        <v xml:space="preserve"> years</v>
      </c>
      <c r="K1256" t="str">
        <f t="shared" si="132"/>
        <v xml:space="preserve">, </v>
      </c>
      <c r="L1256">
        <f t="shared" si="127"/>
        <v>4</v>
      </c>
      <c r="M1256">
        <f t="shared" si="128"/>
        <v>4</v>
      </c>
      <c r="N1256" t="str">
        <f t="shared" si="129"/>
        <v xml:space="preserve"> months</v>
      </c>
      <c r="O1256" s="40" t="str">
        <f t="shared" si="130"/>
        <v>23 years, 4 months</v>
      </c>
    </row>
    <row r="1257" spans="8:15" x14ac:dyDescent="0.25">
      <c r="H1257" s="38">
        <v>1214</v>
      </c>
      <c r="I1257">
        <f t="shared" si="133"/>
        <v>23</v>
      </c>
      <c r="J1257" t="str">
        <f t="shared" si="131"/>
        <v xml:space="preserve"> years</v>
      </c>
      <c r="K1257" t="str">
        <f t="shared" si="132"/>
        <v xml:space="preserve">, </v>
      </c>
      <c r="L1257">
        <f t="shared" si="127"/>
        <v>5</v>
      </c>
      <c r="M1257">
        <f t="shared" si="128"/>
        <v>5</v>
      </c>
      <c r="N1257" t="str">
        <f t="shared" si="129"/>
        <v xml:space="preserve"> months</v>
      </c>
      <c r="O1257" s="40" t="str">
        <f t="shared" si="130"/>
        <v>23 years, 5 months</v>
      </c>
    </row>
    <row r="1258" spans="8:15" x14ac:dyDescent="0.25">
      <c r="H1258" s="38">
        <v>1215</v>
      </c>
      <c r="I1258">
        <f t="shared" si="133"/>
        <v>23</v>
      </c>
      <c r="J1258" t="str">
        <f t="shared" si="131"/>
        <v xml:space="preserve"> years</v>
      </c>
      <c r="K1258" t="str">
        <f t="shared" si="132"/>
        <v xml:space="preserve">, </v>
      </c>
      <c r="L1258">
        <f t="shared" si="127"/>
        <v>5</v>
      </c>
      <c r="M1258">
        <f t="shared" si="128"/>
        <v>5</v>
      </c>
      <c r="N1258" t="str">
        <f t="shared" si="129"/>
        <v xml:space="preserve"> months</v>
      </c>
      <c r="O1258" s="40" t="str">
        <f t="shared" si="130"/>
        <v>23 years, 5 months</v>
      </c>
    </row>
    <row r="1259" spans="8:15" x14ac:dyDescent="0.25">
      <c r="H1259" s="38">
        <v>1216</v>
      </c>
      <c r="I1259">
        <f t="shared" si="133"/>
        <v>23</v>
      </c>
      <c r="J1259" t="str">
        <f t="shared" si="131"/>
        <v xml:space="preserve"> years</v>
      </c>
      <c r="K1259" t="str">
        <f t="shared" si="132"/>
        <v xml:space="preserve">, </v>
      </c>
      <c r="L1259">
        <f t="shared" si="127"/>
        <v>5</v>
      </c>
      <c r="M1259">
        <f t="shared" si="128"/>
        <v>5</v>
      </c>
      <c r="N1259" t="str">
        <f t="shared" si="129"/>
        <v xml:space="preserve"> months</v>
      </c>
      <c r="O1259" s="40" t="str">
        <f t="shared" si="130"/>
        <v>23 years, 5 months</v>
      </c>
    </row>
    <row r="1260" spans="8:15" x14ac:dyDescent="0.25">
      <c r="H1260" s="38">
        <v>1217</v>
      </c>
      <c r="I1260">
        <f t="shared" si="133"/>
        <v>23</v>
      </c>
      <c r="J1260" t="str">
        <f t="shared" si="131"/>
        <v xml:space="preserve"> years</v>
      </c>
      <c r="K1260" t="str">
        <f t="shared" si="132"/>
        <v xml:space="preserve">, </v>
      </c>
      <c r="L1260">
        <f t="shared" si="127"/>
        <v>5</v>
      </c>
      <c r="M1260">
        <f t="shared" si="128"/>
        <v>5</v>
      </c>
      <c r="N1260" t="str">
        <f t="shared" si="129"/>
        <v xml:space="preserve"> months</v>
      </c>
      <c r="O1260" s="40" t="str">
        <f t="shared" si="130"/>
        <v>23 years, 5 months</v>
      </c>
    </row>
    <row r="1261" spans="8:15" x14ac:dyDescent="0.25">
      <c r="H1261" s="38">
        <v>1218</v>
      </c>
      <c r="I1261">
        <f t="shared" si="133"/>
        <v>23</v>
      </c>
      <c r="J1261" t="str">
        <f t="shared" si="131"/>
        <v xml:space="preserve"> years</v>
      </c>
      <c r="K1261" t="str">
        <f t="shared" si="132"/>
        <v xml:space="preserve">, </v>
      </c>
      <c r="L1261">
        <f t="shared" ref="L1261:L1324" si="134">IF((H1261/52*12-INT(H1261/52*12))=0,(H1261/52-INT(H1261/52))*12,INT((H1261/52-INT(H1261/52))*12)+1)</f>
        <v>6</v>
      </c>
      <c r="M1261">
        <f t="shared" ref="M1261:M1324" si="135">IF(OR(L1261=0,L1261=12),"",L1261)</f>
        <v>6</v>
      </c>
      <c r="N1261" t="str">
        <f t="shared" ref="N1261:N1324" si="136">IF(L1261=1," month",IF(OR(L1261=0,L1261=12),""," months"))</f>
        <v xml:space="preserve"> months</v>
      </c>
      <c r="O1261" s="40" t="str">
        <f t="shared" ref="O1261:O1324" si="137">CONCATENATE(I1261&amp;J1261&amp;K1261&amp;M1261&amp;N1261)</f>
        <v>23 years, 6 months</v>
      </c>
    </row>
    <row r="1262" spans="8:15" x14ac:dyDescent="0.25">
      <c r="H1262" s="38">
        <v>1219</v>
      </c>
      <c r="I1262">
        <f t="shared" si="133"/>
        <v>23</v>
      </c>
      <c r="J1262" t="str">
        <f t="shared" si="131"/>
        <v xml:space="preserve"> years</v>
      </c>
      <c r="K1262" t="str">
        <f t="shared" si="132"/>
        <v xml:space="preserve">, </v>
      </c>
      <c r="L1262">
        <f t="shared" si="134"/>
        <v>6</v>
      </c>
      <c r="M1262">
        <f t="shared" si="135"/>
        <v>6</v>
      </c>
      <c r="N1262" t="str">
        <f t="shared" si="136"/>
        <v xml:space="preserve"> months</v>
      </c>
      <c r="O1262" s="40" t="str">
        <f t="shared" si="137"/>
        <v>23 years, 6 months</v>
      </c>
    </row>
    <row r="1263" spans="8:15" x14ac:dyDescent="0.25">
      <c r="H1263" s="38">
        <v>1220</v>
      </c>
      <c r="I1263">
        <f t="shared" si="133"/>
        <v>23</v>
      </c>
      <c r="J1263" t="str">
        <f t="shared" si="131"/>
        <v xml:space="preserve"> years</v>
      </c>
      <c r="K1263" t="str">
        <f t="shared" si="132"/>
        <v xml:space="preserve">, </v>
      </c>
      <c r="L1263">
        <f t="shared" si="134"/>
        <v>6</v>
      </c>
      <c r="M1263">
        <f t="shared" si="135"/>
        <v>6</v>
      </c>
      <c r="N1263" t="str">
        <f t="shared" si="136"/>
        <v xml:space="preserve"> months</v>
      </c>
      <c r="O1263" s="40" t="str">
        <f t="shared" si="137"/>
        <v>23 years, 6 months</v>
      </c>
    </row>
    <row r="1264" spans="8:15" x14ac:dyDescent="0.25">
      <c r="H1264" s="38">
        <v>1221</v>
      </c>
      <c r="I1264">
        <f t="shared" si="133"/>
        <v>23</v>
      </c>
      <c r="J1264" t="str">
        <f t="shared" si="131"/>
        <v xml:space="preserve"> years</v>
      </c>
      <c r="K1264" t="str">
        <f t="shared" si="132"/>
        <v xml:space="preserve">, </v>
      </c>
      <c r="L1264">
        <f t="shared" si="134"/>
        <v>6</v>
      </c>
      <c r="M1264">
        <f t="shared" si="135"/>
        <v>6</v>
      </c>
      <c r="N1264" t="str">
        <f t="shared" si="136"/>
        <v xml:space="preserve"> months</v>
      </c>
      <c r="O1264" s="40" t="str">
        <f t="shared" si="137"/>
        <v>23 years, 6 months</v>
      </c>
    </row>
    <row r="1265" spans="8:15" x14ac:dyDescent="0.25">
      <c r="H1265" s="38">
        <v>1222</v>
      </c>
      <c r="I1265">
        <f t="shared" si="133"/>
        <v>23</v>
      </c>
      <c r="J1265" t="str">
        <f t="shared" si="131"/>
        <v xml:space="preserve"> years</v>
      </c>
      <c r="K1265" t="str">
        <f t="shared" si="132"/>
        <v xml:space="preserve">, </v>
      </c>
      <c r="L1265">
        <f t="shared" si="134"/>
        <v>6</v>
      </c>
      <c r="M1265">
        <f t="shared" si="135"/>
        <v>6</v>
      </c>
      <c r="N1265" t="str">
        <f t="shared" si="136"/>
        <v xml:space="preserve"> months</v>
      </c>
      <c r="O1265" s="40" t="str">
        <f t="shared" si="137"/>
        <v>23 years, 6 months</v>
      </c>
    </row>
    <row r="1266" spans="8:15" x14ac:dyDescent="0.25">
      <c r="H1266" s="38">
        <v>1223</v>
      </c>
      <c r="I1266">
        <f t="shared" si="133"/>
        <v>23</v>
      </c>
      <c r="J1266" t="str">
        <f t="shared" si="131"/>
        <v xml:space="preserve"> years</v>
      </c>
      <c r="K1266" t="str">
        <f t="shared" si="132"/>
        <v xml:space="preserve">, </v>
      </c>
      <c r="L1266">
        <f t="shared" si="134"/>
        <v>7</v>
      </c>
      <c r="M1266">
        <f t="shared" si="135"/>
        <v>7</v>
      </c>
      <c r="N1266" t="str">
        <f t="shared" si="136"/>
        <v xml:space="preserve"> months</v>
      </c>
      <c r="O1266" s="40" t="str">
        <f t="shared" si="137"/>
        <v>23 years, 7 months</v>
      </c>
    </row>
    <row r="1267" spans="8:15" x14ac:dyDescent="0.25">
      <c r="H1267" s="38">
        <v>1224</v>
      </c>
      <c r="I1267">
        <f t="shared" si="133"/>
        <v>23</v>
      </c>
      <c r="J1267" t="str">
        <f t="shared" si="131"/>
        <v xml:space="preserve"> years</v>
      </c>
      <c r="K1267" t="str">
        <f t="shared" si="132"/>
        <v xml:space="preserve">, </v>
      </c>
      <c r="L1267">
        <f t="shared" si="134"/>
        <v>7</v>
      </c>
      <c r="M1267">
        <f t="shared" si="135"/>
        <v>7</v>
      </c>
      <c r="N1267" t="str">
        <f t="shared" si="136"/>
        <v xml:space="preserve"> months</v>
      </c>
      <c r="O1267" s="40" t="str">
        <f t="shared" si="137"/>
        <v>23 years, 7 months</v>
      </c>
    </row>
    <row r="1268" spans="8:15" x14ac:dyDescent="0.25">
      <c r="H1268" s="38">
        <v>1225</v>
      </c>
      <c r="I1268">
        <f t="shared" si="133"/>
        <v>23</v>
      </c>
      <c r="J1268" t="str">
        <f t="shared" si="131"/>
        <v xml:space="preserve"> years</v>
      </c>
      <c r="K1268" t="str">
        <f t="shared" si="132"/>
        <v xml:space="preserve">, </v>
      </c>
      <c r="L1268">
        <f t="shared" si="134"/>
        <v>7</v>
      </c>
      <c r="M1268">
        <f t="shared" si="135"/>
        <v>7</v>
      </c>
      <c r="N1268" t="str">
        <f t="shared" si="136"/>
        <v xml:space="preserve"> months</v>
      </c>
      <c r="O1268" s="40" t="str">
        <f t="shared" si="137"/>
        <v>23 years, 7 months</v>
      </c>
    </row>
    <row r="1269" spans="8:15" x14ac:dyDescent="0.25">
      <c r="H1269" s="38">
        <v>1226</v>
      </c>
      <c r="I1269">
        <f t="shared" si="133"/>
        <v>23</v>
      </c>
      <c r="J1269" t="str">
        <f t="shared" si="131"/>
        <v xml:space="preserve"> years</v>
      </c>
      <c r="K1269" t="str">
        <f t="shared" si="132"/>
        <v xml:space="preserve">, </v>
      </c>
      <c r="L1269">
        <f t="shared" si="134"/>
        <v>7</v>
      </c>
      <c r="M1269">
        <f t="shared" si="135"/>
        <v>7</v>
      </c>
      <c r="N1269" t="str">
        <f t="shared" si="136"/>
        <v xml:space="preserve"> months</v>
      </c>
      <c r="O1269" s="40" t="str">
        <f t="shared" si="137"/>
        <v>23 years, 7 months</v>
      </c>
    </row>
    <row r="1270" spans="8:15" x14ac:dyDescent="0.25">
      <c r="H1270" s="38">
        <v>1227</v>
      </c>
      <c r="I1270">
        <f t="shared" si="133"/>
        <v>23</v>
      </c>
      <c r="J1270" t="str">
        <f t="shared" si="131"/>
        <v xml:space="preserve"> years</v>
      </c>
      <c r="K1270" t="str">
        <f t="shared" si="132"/>
        <v xml:space="preserve">, </v>
      </c>
      <c r="L1270">
        <f t="shared" si="134"/>
        <v>8</v>
      </c>
      <c r="M1270">
        <f t="shared" si="135"/>
        <v>8</v>
      </c>
      <c r="N1270" t="str">
        <f t="shared" si="136"/>
        <v xml:space="preserve"> months</v>
      </c>
      <c r="O1270" s="40" t="str">
        <f t="shared" si="137"/>
        <v>23 years, 8 months</v>
      </c>
    </row>
    <row r="1271" spans="8:15" x14ac:dyDescent="0.25">
      <c r="H1271" s="38">
        <v>1228</v>
      </c>
      <c r="I1271">
        <f t="shared" si="133"/>
        <v>23</v>
      </c>
      <c r="J1271" t="str">
        <f t="shared" si="131"/>
        <v xml:space="preserve"> years</v>
      </c>
      <c r="K1271" t="str">
        <f t="shared" si="132"/>
        <v xml:space="preserve">, </v>
      </c>
      <c r="L1271">
        <f t="shared" si="134"/>
        <v>8</v>
      </c>
      <c r="M1271">
        <f t="shared" si="135"/>
        <v>8</v>
      </c>
      <c r="N1271" t="str">
        <f t="shared" si="136"/>
        <v xml:space="preserve"> months</v>
      </c>
      <c r="O1271" s="40" t="str">
        <f t="shared" si="137"/>
        <v>23 years, 8 months</v>
      </c>
    </row>
    <row r="1272" spans="8:15" x14ac:dyDescent="0.25">
      <c r="H1272" s="38">
        <v>1229</v>
      </c>
      <c r="I1272">
        <f t="shared" si="133"/>
        <v>23</v>
      </c>
      <c r="J1272" t="str">
        <f t="shared" si="131"/>
        <v xml:space="preserve"> years</v>
      </c>
      <c r="K1272" t="str">
        <f t="shared" si="132"/>
        <v xml:space="preserve">, </v>
      </c>
      <c r="L1272">
        <f t="shared" si="134"/>
        <v>8</v>
      </c>
      <c r="M1272">
        <f t="shared" si="135"/>
        <v>8</v>
      </c>
      <c r="N1272" t="str">
        <f t="shared" si="136"/>
        <v xml:space="preserve"> months</v>
      </c>
      <c r="O1272" s="40" t="str">
        <f t="shared" si="137"/>
        <v>23 years, 8 months</v>
      </c>
    </row>
    <row r="1273" spans="8:15" x14ac:dyDescent="0.25">
      <c r="H1273" s="38">
        <v>1230</v>
      </c>
      <c r="I1273">
        <f t="shared" si="133"/>
        <v>23</v>
      </c>
      <c r="J1273" t="str">
        <f t="shared" si="131"/>
        <v xml:space="preserve"> years</v>
      </c>
      <c r="K1273" t="str">
        <f t="shared" si="132"/>
        <v xml:space="preserve">, </v>
      </c>
      <c r="L1273">
        <f t="shared" si="134"/>
        <v>8</v>
      </c>
      <c r="M1273">
        <f t="shared" si="135"/>
        <v>8</v>
      </c>
      <c r="N1273" t="str">
        <f t="shared" si="136"/>
        <v xml:space="preserve"> months</v>
      </c>
      <c r="O1273" s="40" t="str">
        <f t="shared" si="137"/>
        <v>23 years, 8 months</v>
      </c>
    </row>
    <row r="1274" spans="8:15" x14ac:dyDescent="0.25">
      <c r="H1274" s="38">
        <v>1231</v>
      </c>
      <c r="I1274">
        <f t="shared" si="133"/>
        <v>23</v>
      </c>
      <c r="J1274" t="str">
        <f t="shared" si="131"/>
        <v xml:space="preserve"> years</v>
      </c>
      <c r="K1274" t="str">
        <f t="shared" si="132"/>
        <v xml:space="preserve">, </v>
      </c>
      <c r="L1274">
        <f t="shared" si="134"/>
        <v>9</v>
      </c>
      <c r="M1274">
        <f t="shared" si="135"/>
        <v>9</v>
      </c>
      <c r="N1274" t="str">
        <f t="shared" si="136"/>
        <v xml:space="preserve"> months</v>
      </c>
      <c r="O1274" s="40" t="str">
        <f t="shared" si="137"/>
        <v>23 years, 9 months</v>
      </c>
    </row>
    <row r="1275" spans="8:15" x14ac:dyDescent="0.25">
      <c r="H1275" s="38">
        <v>1232</v>
      </c>
      <c r="I1275">
        <f t="shared" si="133"/>
        <v>23</v>
      </c>
      <c r="J1275" t="str">
        <f t="shared" si="131"/>
        <v xml:space="preserve"> years</v>
      </c>
      <c r="K1275" t="str">
        <f t="shared" si="132"/>
        <v xml:space="preserve">, </v>
      </c>
      <c r="L1275">
        <f t="shared" si="134"/>
        <v>9</v>
      </c>
      <c r="M1275">
        <f t="shared" si="135"/>
        <v>9</v>
      </c>
      <c r="N1275" t="str">
        <f t="shared" si="136"/>
        <v xml:space="preserve"> months</v>
      </c>
      <c r="O1275" s="40" t="str">
        <f t="shared" si="137"/>
        <v>23 years, 9 months</v>
      </c>
    </row>
    <row r="1276" spans="8:15" x14ac:dyDescent="0.25">
      <c r="H1276" s="38">
        <v>1233</v>
      </c>
      <c r="I1276">
        <f t="shared" si="133"/>
        <v>23</v>
      </c>
      <c r="J1276" t="str">
        <f t="shared" si="131"/>
        <v xml:space="preserve"> years</v>
      </c>
      <c r="K1276" t="str">
        <f t="shared" si="132"/>
        <v xml:space="preserve">, </v>
      </c>
      <c r="L1276">
        <f t="shared" si="134"/>
        <v>9</v>
      </c>
      <c r="M1276">
        <f t="shared" si="135"/>
        <v>9</v>
      </c>
      <c r="N1276" t="str">
        <f t="shared" si="136"/>
        <v xml:space="preserve"> months</v>
      </c>
      <c r="O1276" s="40" t="str">
        <f t="shared" si="137"/>
        <v>23 years, 9 months</v>
      </c>
    </row>
    <row r="1277" spans="8:15" x14ac:dyDescent="0.25">
      <c r="H1277" s="38">
        <v>1234</v>
      </c>
      <c r="I1277">
        <f t="shared" si="133"/>
        <v>23</v>
      </c>
      <c r="J1277" t="str">
        <f t="shared" si="131"/>
        <v xml:space="preserve"> years</v>
      </c>
      <c r="K1277" t="str">
        <f t="shared" si="132"/>
        <v xml:space="preserve">, </v>
      </c>
      <c r="L1277">
        <f t="shared" si="134"/>
        <v>9</v>
      </c>
      <c r="M1277">
        <f t="shared" si="135"/>
        <v>9</v>
      </c>
      <c r="N1277" t="str">
        <f t="shared" si="136"/>
        <v xml:space="preserve"> months</v>
      </c>
      <c r="O1277" s="40" t="str">
        <f t="shared" si="137"/>
        <v>23 years, 9 months</v>
      </c>
    </row>
    <row r="1278" spans="8:15" x14ac:dyDescent="0.25">
      <c r="H1278" s="38">
        <v>1235</v>
      </c>
      <c r="I1278">
        <f t="shared" si="133"/>
        <v>23</v>
      </c>
      <c r="J1278" t="str">
        <f t="shared" si="131"/>
        <v xml:space="preserve"> years</v>
      </c>
      <c r="K1278" t="str">
        <f t="shared" si="132"/>
        <v xml:space="preserve">, </v>
      </c>
      <c r="L1278">
        <f t="shared" si="134"/>
        <v>9</v>
      </c>
      <c r="M1278">
        <f t="shared" si="135"/>
        <v>9</v>
      </c>
      <c r="N1278" t="str">
        <f t="shared" si="136"/>
        <v xml:space="preserve"> months</v>
      </c>
      <c r="O1278" s="40" t="str">
        <f t="shared" si="137"/>
        <v>23 years, 9 months</v>
      </c>
    </row>
    <row r="1279" spans="8:15" x14ac:dyDescent="0.25">
      <c r="H1279" s="38">
        <v>1236</v>
      </c>
      <c r="I1279">
        <f t="shared" si="133"/>
        <v>23</v>
      </c>
      <c r="J1279" t="str">
        <f t="shared" si="131"/>
        <v xml:space="preserve"> years</v>
      </c>
      <c r="K1279" t="str">
        <f t="shared" si="132"/>
        <v xml:space="preserve">, </v>
      </c>
      <c r="L1279">
        <f t="shared" si="134"/>
        <v>10</v>
      </c>
      <c r="M1279">
        <f t="shared" si="135"/>
        <v>10</v>
      </c>
      <c r="N1279" t="str">
        <f t="shared" si="136"/>
        <v xml:space="preserve"> months</v>
      </c>
      <c r="O1279" s="40" t="str">
        <f t="shared" si="137"/>
        <v>23 years, 10 months</v>
      </c>
    </row>
    <row r="1280" spans="8:15" x14ac:dyDescent="0.25">
      <c r="H1280" s="38">
        <v>1237</v>
      </c>
      <c r="I1280">
        <f t="shared" si="133"/>
        <v>23</v>
      </c>
      <c r="J1280" t="str">
        <f t="shared" si="131"/>
        <v xml:space="preserve"> years</v>
      </c>
      <c r="K1280" t="str">
        <f t="shared" si="132"/>
        <v xml:space="preserve">, </v>
      </c>
      <c r="L1280">
        <f t="shared" si="134"/>
        <v>10</v>
      </c>
      <c r="M1280">
        <f t="shared" si="135"/>
        <v>10</v>
      </c>
      <c r="N1280" t="str">
        <f t="shared" si="136"/>
        <v xml:space="preserve"> months</v>
      </c>
      <c r="O1280" s="40" t="str">
        <f t="shared" si="137"/>
        <v>23 years, 10 months</v>
      </c>
    </row>
    <row r="1281" spans="8:15" x14ac:dyDescent="0.25">
      <c r="H1281" s="38">
        <v>1238</v>
      </c>
      <c r="I1281">
        <f t="shared" si="133"/>
        <v>23</v>
      </c>
      <c r="J1281" t="str">
        <f t="shared" si="131"/>
        <v xml:space="preserve"> years</v>
      </c>
      <c r="K1281" t="str">
        <f t="shared" si="132"/>
        <v xml:space="preserve">, </v>
      </c>
      <c r="L1281">
        <f t="shared" si="134"/>
        <v>10</v>
      </c>
      <c r="M1281">
        <f t="shared" si="135"/>
        <v>10</v>
      </c>
      <c r="N1281" t="str">
        <f t="shared" si="136"/>
        <v xml:space="preserve"> months</v>
      </c>
      <c r="O1281" s="40" t="str">
        <f t="shared" si="137"/>
        <v>23 years, 10 months</v>
      </c>
    </row>
    <row r="1282" spans="8:15" x14ac:dyDescent="0.25">
      <c r="H1282" s="38">
        <v>1239</v>
      </c>
      <c r="I1282">
        <f t="shared" si="133"/>
        <v>23</v>
      </c>
      <c r="J1282" t="str">
        <f t="shared" si="131"/>
        <v xml:space="preserve"> years</v>
      </c>
      <c r="K1282" t="str">
        <f t="shared" si="132"/>
        <v xml:space="preserve">, </v>
      </c>
      <c r="L1282">
        <f t="shared" si="134"/>
        <v>10</v>
      </c>
      <c r="M1282">
        <f t="shared" si="135"/>
        <v>10</v>
      </c>
      <c r="N1282" t="str">
        <f t="shared" si="136"/>
        <v xml:space="preserve"> months</v>
      </c>
      <c r="O1282" s="40" t="str">
        <f t="shared" si="137"/>
        <v>23 years, 10 months</v>
      </c>
    </row>
    <row r="1283" spans="8:15" x14ac:dyDescent="0.25">
      <c r="H1283" s="38">
        <v>1240</v>
      </c>
      <c r="I1283">
        <f t="shared" si="133"/>
        <v>23</v>
      </c>
      <c r="J1283" t="str">
        <f t="shared" si="131"/>
        <v xml:space="preserve"> years</v>
      </c>
      <c r="K1283" t="str">
        <f t="shared" si="132"/>
        <v xml:space="preserve">, </v>
      </c>
      <c r="L1283">
        <f t="shared" si="134"/>
        <v>11</v>
      </c>
      <c r="M1283">
        <f t="shared" si="135"/>
        <v>11</v>
      </c>
      <c r="N1283" t="str">
        <f t="shared" si="136"/>
        <v xml:space="preserve"> months</v>
      </c>
      <c r="O1283" s="40" t="str">
        <f t="shared" si="137"/>
        <v>23 years, 11 months</v>
      </c>
    </row>
    <row r="1284" spans="8:15" x14ac:dyDescent="0.25">
      <c r="H1284" s="38">
        <v>1241</v>
      </c>
      <c r="I1284">
        <f t="shared" si="133"/>
        <v>23</v>
      </c>
      <c r="J1284" t="str">
        <f t="shared" si="131"/>
        <v xml:space="preserve"> years</v>
      </c>
      <c r="K1284" t="str">
        <f t="shared" si="132"/>
        <v xml:space="preserve">, </v>
      </c>
      <c r="L1284">
        <f t="shared" si="134"/>
        <v>11</v>
      </c>
      <c r="M1284">
        <f t="shared" si="135"/>
        <v>11</v>
      </c>
      <c r="N1284" t="str">
        <f t="shared" si="136"/>
        <v xml:space="preserve"> months</v>
      </c>
      <c r="O1284" s="40" t="str">
        <f t="shared" si="137"/>
        <v>23 years, 11 months</v>
      </c>
    </row>
    <row r="1285" spans="8:15" x14ac:dyDescent="0.25">
      <c r="H1285" s="38">
        <v>1242</v>
      </c>
      <c r="I1285">
        <f t="shared" si="133"/>
        <v>23</v>
      </c>
      <c r="J1285" t="str">
        <f t="shared" si="131"/>
        <v xml:space="preserve"> years</v>
      </c>
      <c r="K1285" t="str">
        <f t="shared" si="132"/>
        <v xml:space="preserve">, </v>
      </c>
      <c r="L1285">
        <f t="shared" si="134"/>
        <v>11</v>
      </c>
      <c r="M1285">
        <f t="shared" si="135"/>
        <v>11</v>
      </c>
      <c r="N1285" t="str">
        <f t="shared" si="136"/>
        <v xml:space="preserve"> months</v>
      </c>
      <c r="O1285" s="40" t="str">
        <f t="shared" si="137"/>
        <v>23 years, 11 months</v>
      </c>
    </row>
    <row r="1286" spans="8:15" x14ac:dyDescent="0.25">
      <c r="H1286" s="38">
        <v>1243</v>
      </c>
      <c r="I1286">
        <f t="shared" si="133"/>
        <v>23</v>
      </c>
      <c r="J1286" t="str">
        <f t="shared" si="131"/>
        <v xml:space="preserve"> years</v>
      </c>
      <c r="K1286" t="str">
        <f t="shared" si="132"/>
        <v xml:space="preserve">, </v>
      </c>
      <c r="L1286">
        <f t="shared" si="134"/>
        <v>11</v>
      </c>
      <c r="M1286">
        <f t="shared" si="135"/>
        <v>11</v>
      </c>
      <c r="N1286" t="str">
        <f t="shared" si="136"/>
        <v xml:space="preserve"> months</v>
      </c>
      <c r="O1286" s="40" t="str">
        <f t="shared" si="137"/>
        <v>23 years, 11 months</v>
      </c>
    </row>
    <row r="1287" spans="8:15" x14ac:dyDescent="0.25">
      <c r="H1287" s="38">
        <v>1244</v>
      </c>
      <c r="I1287">
        <f t="shared" si="133"/>
        <v>24</v>
      </c>
      <c r="J1287" t="str">
        <f t="shared" si="131"/>
        <v xml:space="preserve"> years</v>
      </c>
      <c r="K1287" t="str">
        <f t="shared" si="132"/>
        <v/>
      </c>
      <c r="L1287">
        <f t="shared" si="134"/>
        <v>12</v>
      </c>
      <c r="M1287" t="str">
        <f t="shared" si="135"/>
        <v/>
      </c>
      <c r="N1287" t="str">
        <f t="shared" si="136"/>
        <v/>
      </c>
      <c r="O1287" s="40" t="str">
        <f t="shared" si="137"/>
        <v>24 years</v>
      </c>
    </row>
    <row r="1288" spans="8:15" x14ac:dyDescent="0.25">
      <c r="H1288" s="38">
        <v>1245</v>
      </c>
      <c r="I1288">
        <f t="shared" si="133"/>
        <v>24</v>
      </c>
      <c r="J1288" t="str">
        <f t="shared" si="131"/>
        <v xml:space="preserve"> years</v>
      </c>
      <c r="K1288" t="str">
        <f t="shared" si="132"/>
        <v/>
      </c>
      <c r="L1288">
        <f t="shared" si="134"/>
        <v>12</v>
      </c>
      <c r="M1288" t="str">
        <f t="shared" si="135"/>
        <v/>
      </c>
      <c r="N1288" t="str">
        <f t="shared" si="136"/>
        <v/>
      </c>
      <c r="O1288" s="40" t="str">
        <f t="shared" si="137"/>
        <v>24 years</v>
      </c>
    </row>
    <row r="1289" spans="8:15" x14ac:dyDescent="0.25">
      <c r="H1289" s="38">
        <v>1246</v>
      </c>
      <c r="I1289">
        <f t="shared" si="133"/>
        <v>24</v>
      </c>
      <c r="J1289" t="str">
        <f t="shared" si="131"/>
        <v xml:space="preserve"> years</v>
      </c>
      <c r="K1289" t="str">
        <f t="shared" si="132"/>
        <v/>
      </c>
      <c r="L1289">
        <f t="shared" si="134"/>
        <v>12</v>
      </c>
      <c r="M1289" t="str">
        <f t="shared" si="135"/>
        <v/>
      </c>
      <c r="N1289" t="str">
        <f t="shared" si="136"/>
        <v/>
      </c>
      <c r="O1289" s="40" t="str">
        <f t="shared" si="137"/>
        <v>24 years</v>
      </c>
    </row>
    <row r="1290" spans="8:15" x14ac:dyDescent="0.25">
      <c r="H1290" s="38">
        <v>1247</v>
      </c>
      <c r="I1290">
        <f t="shared" si="133"/>
        <v>24</v>
      </c>
      <c r="J1290" t="str">
        <f t="shared" si="131"/>
        <v xml:space="preserve"> years</v>
      </c>
      <c r="K1290" t="str">
        <f t="shared" si="132"/>
        <v/>
      </c>
      <c r="L1290">
        <f t="shared" si="134"/>
        <v>12</v>
      </c>
      <c r="M1290" t="str">
        <f t="shared" si="135"/>
        <v/>
      </c>
      <c r="N1290" t="str">
        <f t="shared" si="136"/>
        <v/>
      </c>
      <c r="O1290" s="40" t="str">
        <f t="shared" si="137"/>
        <v>24 years</v>
      </c>
    </row>
    <row r="1291" spans="8:15" x14ac:dyDescent="0.25">
      <c r="H1291" s="38">
        <v>1248</v>
      </c>
      <c r="I1291">
        <f t="shared" si="133"/>
        <v>24</v>
      </c>
      <c r="J1291" t="str">
        <f t="shared" si="131"/>
        <v xml:space="preserve"> years</v>
      </c>
      <c r="K1291" t="str">
        <f t="shared" si="132"/>
        <v/>
      </c>
      <c r="L1291">
        <f t="shared" si="134"/>
        <v>0</v>
      </c>
      <c r="M1291" t="str">
        <f t="shared" si="135"/>
        <v/>
      </c>
      <c r="N1291" t="str">
        <f t="shared" si="136"/>
        <v/>
      </c>
      <c r="O1291" s="40" t="str">
        <f t="shared" si="137"/>
        <v>24 years</v>
      </c>
    </row>
    <row r="1292" spans="8:15" x14ac:dyDescent="0.25">
      <c r="H1292" s="38">
        <v>1249</v>
      </c>
      <c r="I1292">
        <f t="shared" si="133"/>
        <v>24</v>
      </c>
      <c r="J1292" t="str">
        <f t="shared" si="131"/>
        <v xml:space="preserve"> years</v>
      </c>
      <c r="K1292" t="str">
        <f t="shared" si="132"/>
        <v xml:space="preserve">, </v>
      </c>
      <c r="L1292">
        <f t="shared" si="134"/>
        <v>1</v>
      </c>
      <c r="M1292">
        <f t="shared" si="135"/>
        <v>1</v>
      </c>
      <c r="N1292" t="str">
        <f t="shared" si="136"/>
        <v xml:space="preserve"> month</v>
      </c>
      <c r="O1292" s="40" t="str">
        <f t="shared" si="137"/>
        <v>24 years, 1 month</v>
      </c>
    </row>
    <row r="1293" spans="8:15" x14ac:dyDescent="0.25">
      <c r="H1293" s="38">
        <v>1250</v>
      </c>
      <c r="I1293">
        <f t="shared" si="133"/>
        <v>24</v>
      </c>
      <c r="J1293" t="str">
        <f t="shared" si="131"/>
        <v xml:space="preserve"> years</v>
      </c>
      <c r="K1293" t="str">
        <f t="shared" si="132"/>
        <v xml:space="preserve">, </v>
      </c>
      <c r="L1293">
        <f t="shared" si="134"/>
        <v>1</v>
      </c>
      <c r="M1293">
        <f t="shared" si="135"/>
        <v>1</v>
      </c>
      <c r="N1293" t="str">
        <f t="shared" si="136"/>
        <v xml:space="preserve"> month</v>
      </c>
      <c r="O1293" s="40" t="str">
        <f t="shared" si="137"/>
        <v>24 years, 1 month</v>
      </c>
    </row>
    <row r="1294" spans="8:15" x14ac:dyDescent="0.25">
      <c r="H1294" s="38">
        <v>1251</v>
      </c>
      <c r="I1294">
        <f t="shared" si="133"/>
        <v>24</v>
      </c>
      <c r="J1294" t="str">
        <f t="shared" si="131"/>
        <v xml:space="preserve"> years</v>
      </c>
      <c r="K1294" t="str">
        <f t="shared" si="132"/>
        <v xml:space="preserve">, </v>
      </c>
      <c r="L1294">
        <f t="shared" si="134"/>
        <v>1</v>
      </c>
      <c r="M1294">
        <f t="shared" si="135"/>
        <v>1</v>
      </c>
      <c r="N1294" t="str">
        <f t="shared" si="136"/>
        <v xml:space="preserve"> month</v>
      </c>
      <c r="O1294" s="40" t="str">
        <f t="shared" si="137"/>
        <v>24 years, 1 month</v>
      </c>
    </row>
    <row r="1295" spans="8:15" x14ac:dyDescent="0.25">
      <c r="H1295" s="38">
        <v>1252</v>
      </c>
      <c r="I1295">
        <f t="shared" si="133"/>
        <v>24</v>
      </c>
      <c r="J1295" t="str">
        <f t="shared" si="131"/>
        <v xml:space="preserve"> years</v>
      </c>
      <c r="K1295" t="str">
        <f t="shared" si="132"/>
        <v xml:space="preserve">, </v>
      </c>
      <c r="L1295">
        <f t="shared" si="134"/>
        <v>1</v>
      </c>
      <c r="M1295">
        <f t="shared" si="135"/>
        <v>1</v>
      </c>
      <c r="N1295" t="str">
        <f t="shared" si="136"/>
        <v xml:space="preserve"> month</v>
      </c>
      <c r="O1295" s="40" t="str">
        <f t="shared" si="137"/>
        <v>24 years, 1 month</v>
      </c>
    </row>
    <row r="1296" spans="8:15" x14ac:dyDescent="0.25">
      <c r="H1296" s="38">
        <v>1253</v>
      </c>
      <c r="I1296">
        <f t="shared" si="133"/>
        <v>24</v>
      </c>
      <c r="J1296" t="str">
        <f t="shared" si="131"/>
        <v xml:space="preserve"> years</v>
      </c>
      <c r="K1296" t="str">
        <f t="shared" si="132"/>
        <v xml:space="preserve">, </v>
      </c>
      <c r="L1296">
        <f t="shared" si="134"/>
        <v>2</v>
      </c>
      <c r="M1296">
        <f t="shared" si="135"/>
        <v>2</v>
      </c>
      <c r="N1296" t="str">
        <f t="shared" si="136"/>
        <v xml:space="preserve"> months</v>
      </c>
      <c r="O1296" s="40" t="str">
        <f t="shared" si="137"/>
        <v>24 years, 2 months</v>
      </c>
    </row>
    <row r="1297" spans="8:15" x14ac:dyDescent="0.25">
      <c r="H1297" s="38">
        <v>1254</v>
      </c>
      <c r="I1297">
        <f t="shared" si="133"/>
        <v>24</v>
      </c>
      <c r="J1297" t="str">
        <f t="shared" si="131"/>
        <v xml:space="preserve"> years</v>
      </c>
      <c r="K1297" t="str">
        <f t="shared" si="132"/>
        <v xml:space="preserve">, </v>
      </c>
      <c r="L1297">
        <f t="shared" si="134"/>
        <v>2</v>
      </c>
      <c r="M1297">
        <f t="shared" si="135"/>
        <v>2</v>
      </c>
      <c r="N1297" t="str">
        <f t="shared" si="136"/>
        <v xml:space="preserve"> months</v>
      </c>
      <c r="O1297" s="40" t="str">
        <f t="shared" si="137"/>
        <v>24 years, 2 months</v>
      </c>
    </row>
    <row r="1298" spans="8:15" x14ac:dyDescent="0.25">
      <c r="H1298" s="38">
        <v>1255</v>
      </c>
      <c r="I1298">
        <f t="shared" si="133"/>
        <v>24</v>
      </c>
      <c r="J1298" t="str">
        <f t="shared" si="131"/>
        <v xml:space="preserve"> years</v>
      </c>
      <c r="K1298" t="str">
        <f t="shared" si="132"/>
        <v xml:space="preserve">, </v>
      </c>
      <c r="L1298">
        <f t="shared" si="134"/>
        <v>2</v>
      </c>
      <c r="M1298">
        <f t="shared" si="135"/>
        <v>2</v>
      </c>
      <c r="N1298" t="str">
        <f t="shared" si="136"/>
        <v xml:space="preserve"> months</v>
      </c>
      <c r="O1298" s="40" t="str">
        <f t="shared" si="137"/>
        <v>24 years, 2 months</v>
      </c>
    </row>
    <row r="1299" spans="8:15" x14ac:dyDescent="0.25">
      <c r="H1299" s="38">
        <v>1256</v>
      </c>
      <c r="I1299">
        <f t="shared" si="133"/>
        <v>24</v>
      </c>
      <c r="J1299" t="str">
        <f t="shared" si="131"/>
        <v xml:space="preserve"> years</v>
      </c>
      <c r="K1299" t="str">
        <f t="shared" si="132"/>
        <v xml:space="preserve">, </v>
      </c>
      <c r="L1299">
        <f t="shared" si="134"/>
        <v>2</v>
      </c>
      <c r="M1299">
        <f t="shared" si="135"/>
        <v>2</v>
      </c>
      <c r="N1299" t="str">
        <f t="shared" si="136"/>
        <v xml:space="preserve"> months</v>
      </c>
      <c r="O1299" s="40" t="str">
        <f t="shared" si="137"/>
        <v>24 years, 2 months</v>
      </c>
    </row>
    <row r="1300" spans="8:15" x14ac:dyDescent="0.25">
      <c r="H1300" s="38">
        <v>1257</v>
      </c>
      <c r="I1300">
        <f t="shared" si="133"/>
        <v>24</v>
      </c>
      <c r="J1300" t="str">
        <f t="shared" si="131"/>
        <v xml:space="preserve"> years</v>
      </c>
      <c r="K1300" t="str">
        <f t="shared" si="132"/>
        <v xml:space="preserve">, </v>
      </c>
      <c r="L1300">
        <f t="shared" si="134"/>
        <v>3</v>
      </c>
      <c r="M1300">
        <f t="shared" si="135"/>
        <v>3</v>
      </c>
      <c r="N1300" t="str">
        <f t="shared" si="136"/>
        <v xml:space="preserve"> months</v>
      </c>
      <c r="O1300" s="40" t="str">
        <f t="shared" si="137"/>
        <v>24 years, 3 months</v>
      </c>
    </row>
    <row r="1301" spans="8:15" x14ac:dyDescent="0.25">
      <c r="H1301" s="38">
        <v>1258</v>
      </c>
      <c r="I1301">
        <f t="shared" si="133"/>
        <v>24</v>
      </c>
      <c r="J1301" t="str">
        <f t="shared" si="131"/>
        <v xml:space="preserve"> years</v>
      </c>
      <c r="K1301" t="str">
        <f t="shared" si="132"/>
        <v xml:space="preserve">, </v>
      </c>
      <c r="L1301">
        <f t="shared" si="134"/>
        <v>3</v>
      </c>
      <c r="M1301">
        <f t="shared" si="135"/>
        <v>3</v>
      </c>
      <c r="N1301" t="str">
        <f t="shared" si="136"/>
        <v xml:space="preserve"> months</v>
      </c>
      <c r="O1301" s="40" t="str">
        <f t="shared" si="137"/>
        <v>24 years, 3 months</v>
      </c>
    </row>
    <row r="1302" spans="8:15" x14ac:dyDescent="0.25">
      <c r="H1302" s="38">
        <v>1259</v>
      </c>
      <c r="I1302">
        <f t="shared" si="133"/>
        <v>24</v>
      </c>
      <c r="J1302" t="str">
        <f t="shared" si="131"/>
        <v xml:space="preserve"> years</v>
      </c>
      <c r="K1302" t="str">
        <f t="shared" si="132"/>
        <v xml:space="preserve">, </v>
      </c>
      <c r="L1302">
        <f t="shared" si="134"/>
        <v>3</v>
      </c>
      <c r="M1302">
        <f t="shared" si="135"/>
        <v>3</v>
      </c>
      <c r="N1302" t="str">
        <f t="shared" si="136"/>
        <v xml:space="preserve"> months</v>
      </c>
      <c r="O1302" s="40" t="str">
        <f t="shared" si="137"/>
        <v>24 years, 3 months</v>
      </c>
    </row>
    <row r="1303" spans="8:15" x14ac:dyDescent="0.25">
      <c r="H1303" s="38">
        <v>1260</v>
      </c>
      <c r="I1303">
        <f t="shared" si="133"/>
        <v>24</v>
      </c>
      <c r="J1303" t="str">
        <f t="shared" si="131"/>
        <v xml:space="preserve"> years</v>
      </c>
      <c r="K1303" t="str">
        <f t="shared" si="132"/>
        <v xml:space="preserve">, </v>
      </c>
      <c r="L1303">
        <f t="shared" si="134"/>
        <v>3</v>
      </c>
      <c r="M1303">
        <f t="shared" si="135"/>
        <v>3</v>
      </c>
      <c r="N1303" t="str">
        <f t="shared" si="136"/>
        <v xml:space="preserve"> months</v>
      </c>
      <c r="O1303" s="40" t="str">
        <f t="shared" si="137"/>
        <v>24 years, 3 months</v>
      </c>
    </row>
    <row r="1304" spans="8:15" x14ac:dyDescent="0.25">
      <c r="H1304" s="38">
        <v>1261</v>
      </c>
      <c r="I1304">
        <f t="shared" si="133"/>
        <v>24</v>
      </c>
      <c r="J1304" t="str">
        <f t="shared" si="131"/>
        <v xml:space="preserve"> years</v>
      </c>
      <c r="K1304" t="str">
        <f t="shared" si="132"/>
        <v xml:space="preserve">, </v>
      </c>
      <c r="L1304">
        <f t="shared" si="134"/>
        <v>3</v>
      </c>
      <c r="M1304">
        <f t="shared" si="135"/>
        <v>3</v>
      </c>
      <c r="N1304" t="str">
        <f t="shared" si="136"/>
        <v xml:space="preserve"> months</v>
      </c>
      <c r="O1304" s="40" t="str">
        <f t="shared" si="137"/>
        <v>24 years, 3 months</v>
      </c>
    </row>
    <row r="1305" spans="8:15" x14ac:dyDescent="0.25">
      <c r="H1305" s="38">
        <v>1262</v>
      </c>
      <c r="I1305">
        <f t="shared" si="133"/>
        <v>24</v>
      </c>
      <c r="J1305" t="str">
        <f t="shared" si="131"/>
        <v xml:space="preserve"> years</v>
      </c>
      <c r="K1305" t="str">
        <f t="shared" si="132"/>
        <v xml:space="preserve">, </v>
      </c>
      <c r="L1305">
        <f t="shared" si="134"/>
        <v>4</v>
      </c>
      <c r="M1305">
        <f t="shared" si="135"/>
        <v>4</v>
      </c>
      <c r="N1305" t="str">
        <f t="shared" si="136"/>
        <v xml:space="preserve"> months</v>
      </c>
      <c r="O1305" s="40" t="str">
        <f t="shared" si="137"/>
        <v>24 years, 4 months</v>
      </c>
    </row>
    <row r="1306" spans="8:15" x14ac:dyDescent="0.25">
      <c r="H1306" s="38">
        <v>1263</v>
      </c>
      <c r="I1306">
        <f t="shared" si="133"/>
        <v>24</v>
      </c>
      <c r="J1306" t="str">
        <f t="shared" si="131"/>
        <v xml:space="preserve"> years</v>
      </c>
      <c r="K1306" t="str">
        <f t="shared" si="132"/>
        <v xml:space="preserve">, </v>
      </c>
      <c r="L1306">
        <f t="shared" si="134"/>
        <v>4</v>
      </c>
      <c r="M1306">
        <f t="shared" si="135"/>
        <v>4</v>
      </c>
      <c r="N1306" t="str">
        <f t="shared" si="136"/>
        <v xml:space="preserve"> months</v>
      </c>
      <c r="O1306" s="40" t="str">
        <f t="shared" si="137"/>
        <v>24 years, 4 months</v>
      </c>
    </row>
    <row r="1307" spans="8:15" x14ac:dyDescent="0.25">
      <c r="H1307" s="38">
        <v>1264</v>
      </c>
      <c r="I1307">
        <f t="shared" si="133"/>
        <v>24</v>
      </c>
      <c r="J1307" t="str">
        <f t="shared" si="131"/>
        <v xml:space="preserve"> years</v>
      </c>
      <c r="K1307" t="str">
        <f t="shared" si="132"/>
        <v xml:space="preserve">, </v>
      </c>
      <c r="L1307">
        <f t="shared" si="134"/>
        <v>4</v>
      </c>
      <c r="M1307">
        <f t="shared" si="135"/>
        <v>4</v>
      </c>
      <c r="N1307" t="str">
        <f t="shared" si="136"/>
        <v xml:space="preserve"> months</v>
      </c>
      <c r="O1307" s="40" t="str">
        <f t="shared" si="137"/>
        <v>24 years, 4 months</v>
      </c>
    </row>
    <row r="1308" spans="8:15" x14ac:dyDescent="0.25">
      <c r="H1308" s="38">
        <v>1265</v>
      </c>
      <c r="I1308">
        <f t="shared" si="133"/>
        <v>24</v>
      </c>
      <c r="J1308" t="str">
        <f t="shared" ref="J1308:J1371" si="138">IF(I1308=1," year"," years")</f>
        <v xml:space="preserve"> years</v>
      </c>
      <c r="K1308" t="str">
        <f t="shared" ref="K1308:K1371" si="139">IF(OR(L1308=12,L1308=0),"",", ")</f>
        <v xml:space="preserve">, </v>
      </c>
      <c r="L1308">
        <f t="shared" si="134"/>
        <v>4</v>
      </c>
      <c r="M1308">
        <f t="shared" si="135"/>
        <v>4</v>
      </c>
      <c r="N1308" t="str">
        <f t="shared" si="136"/>
        <v xml:space="preserve"> months</v>
      </c>
      <c r="O1308" s="40" t="str">
        <f t="shared" si="137"/>
        <v>24 years, 4 months</v>
      </c>
    </row>
    <row r="1309" spans="8:15" x14ac:dyDescent="0.25">
      <c r="H1309" s="38">
        <v>1266</v>
      </c>
      <c r="I1309">
        <f t="shared" si="133"/>
        <v>24</v>
      </c>
      <c r="J1309" t="str">
        <f t="shared" si="138"/>
        <v xml:space="preserve"> years</v>
      </c>
      <c r="K1309" t="str">
        <f t="shared" si="139"/>
        <v xml:space="preserve">, </v>
      </c>
      <c r="L1309">
        <f t="shared" si="134"/>
        <v>5</v>
      </c>
      <c r="M1309">
        <f t="shared" si="135"/>
        <v>5</v>
      </c>
      <c r="N1309" t="str">
        <f t="shared" si="136"/>
        <v xml:space="preserve"> months</v>
      </c>
      <c r="O1309" s="40" t="str">
        <f t="shared" si="137"/>
        <v>24 years, 5 months</v>
      </c>
    </row>
    <row r="1310" spans="8:15" x14ac:dyDescent="0.25">
      <c r="H1310" s="38">
        <v>1267</v>
      </c>
      <c r="I1310">
        <f t="shared" si="133"/>
        <v>24</v>
      </c>
      <c r="J1310" t="str">
        <f t="shared" si="138"/>
        <v xml:space="preserve"> years</v>
      </c>
      <c r="K1310" t="str">
        <f t="shared" si="139"/>
        <v xml:space="preserve">, </v>
      </c>
      <c r="L1310">
        <f t="shared" si="134"/>
        <v>5</v>
      </c>
      <c r="M1310">
        <f t="shared" si="135"/>
        <v>5</v>
      </c>
      <c r="N1310" t="str">
        <f t="shared" si="136"/>
        <v xml:space="preserve"> months</v>
      </c>
      <c r="O1310" s="40" t="str">
        <f t="shared" si="137"/>
        <v>24 years, 5 months</v>
      </c>
    </row>
    <row r="1311" spans="8:15" x14ac:dyDescent="0.25">
      <c r="H1311" s="38">
        <v>1268</v>
      </c>
      <c r="I1311">
        <f t="shared" si="133"/>
        <v>24</v>
      </c>
      <c r="J1311" t="str">
        <f t="shared" si="138"/>
        <v xml:space="preserve"> years</v>
      </c>
      <c r="K1311" t="str">
        <f t="shared" si="139"/>
        <v xml:space="preserve">, </v>
      </c>
      <c r="L1311">
        <f t="shared" si="134"/>
        <v>5</v>
      </c>
      <c r="M1311">
        <f t="shared" si="135"/>
        <v>5</v>
      </c>
      <c r="N1311" t="str">
        <f t="shared" si="136"/>
        <v xml:space="preserve"> months</v>
      </c>
      <c r="O1311" s="40" t="str">
        <f t="shared" si="137"/>
        <v>24 years, 5 months</v>
      </c>
    </row>
    <row r="1312" spans="8:15" x14ac:dyDescent="0.25">
      <c r="H1312" s="38">
        <v>1269</v>
      </c>
      <c r="I1312">
        <f t="shared" ref="I1312:I1375" si="140">IF(INT(H1312/52)=0,"",INT(H1312/52))+IF(L1312=12,1,0)</f>
        <v>24</v>
      </c>
      <c r="J1312" t="str">
        <f t="shared" si="138"/>
        <v xml:space="preserve"> years</v>
      </c>
      <c r="K1312" t="str">
        <f t="shared" si="139"/>
        <v xml:space="preserve">, </v>
      </c>
      <c r="L1312">
        <f t="shared" si="134"/>
        <v>5</v>
      </c>
      <c r="M1312">
        <f t="shared" si="135"/>
        <v>5</v>
      </c>
      <c r="N1312" t="str">
        <f t="shared" si="136"/>
        <v xml:space="preserve"> months</v>
      </c>
      <c r="O1312" s="40" t="str">
        <f t="shared" si="137"/>
        <v>24 years, 5 months</v>
      </c>
    </row>
    <row r="1313" spans="8:15" x14ac:dyDescent="0.25">
      <c r="H1313" s="38">
        <v>1270</v>
      </c>
      <c r="I1313">
        <f t="shared" si="140"/>
        <v>24</v>
      </c>
      <c r="J1313" t="str">
        <f t="shared" si="138"/>
        <v xml:space="preserve"> years</v>
      </c>
      <c r="K1313" t="str">
        <f t="shared" si="139"/>
        <v xml:space="preserve">, </v>
      </c>
      <c r="L1313">
        <f t="shared" si="134"/>
        <v>6</v>
      </c>
      <c r="M1313">
        <f t="shared" si="135"/>
        <v>6</v>
      </c>
      <c r="N1313" t="str">
        <f t="shared" si="136"/>
        <v xml:space="preserve"> months</v>
      </c>
      <c r="O1313" s="40" t="str">
        <f t="shared" si="137"/>
        <v>24 years, 6 months</v>
      </c>
    </row>
    <row r="1314" spans="8:15" x14ac:dyDescent="0.25">
      <c r="H1314" s="38">
        <v>1271</v>
      </c>
      <c r="I1314">
        <f t="shared" si="140"/>
        <v>24</v>
      </c>
      <c r="J1314" t="str">
        <f t="shared" si="138"/>
        <v xml:space="preserve"> years</v>
      </c>
      <c r="K1314" t="str">
        <f t="shared" si="139"/>
        <v xml:space="preserve">, </v>
      </c>
      <c r="L1314">
        <f t="shared" si="134"/>
        <v>6</v>
      </c>
      <c r="M1314">
        <f t="shared" si="135"/>
        <v>6</v>
      </c>
      <c r="N1314" t="str">
        <f t="shared" si="136"/>
        <v xml:space="preserve"> months</v>
      </c>
      <c r="O1314" s="40" t="str">
        <f t="shared" si="137"/>
        <v>24 years, 6 months</v>
      </c>
    </row>
    <row r="1315" spans="8:15" x14ac:dyDescent="0.25">
      <c r="H1315" s="38">
        <v>1272</v>
      </c>
      <c r="I1315">
        <f t="shared" si="140"/>
        <v>24</v>
      </c>
      <c r="J1315" t="str">
        <f t="shared" si="138"/>
        <v xml:space="preserve"> years</v>
      </c>
      <c r="K1315" t="str">
        <f t="shared" si="139"/>
        <v xml:space="preserve">, </v>
      </c>
      <c r="L1315">
        <f t="shared" si="134"/>
        <v>6</v>
      </c>
      <c r="M1315">
        <f t="shared" si="135"/>
        <v>6</v>
      </c>
      <c r="N1315" t="str">
        <f t="shared" si="136"/>
        <v xml:space="preserve"> months</v>
      </c>
      <c r="O1315" s="40" t="str">
        <f t="shared" si="137"/>
        <v>24 years, 6 months</v>
      </c>
    </row>
    <row r="1316" spans="8:15" x14ac:dyDescent="0.25">
      <c r="H1316" s="38">
        <v>1273</v>
      </c>
      <c r="I1316">
        <f t="shared" si="140"/>
        <v>24</v>
      </c>
      <c r="J1316" t="str">
        <f t="shared" si="138"/>
        <v xml:space="preserve"> years</v>
      </c>
      <c r="K1316" t="str">
        <f t="shared" si="139"/>
        <v xml:space="preserve">, </v>
      </c>
      <c r="L1316">
        <f t="shared" si="134"/>
        <v>6</v>
      </c>
      <c r="M1316">
        <f t="shared" si="135"/>
        <v>6</v>
      </c>
      <c r="N1316" t="str">
        <f t="shared" si="136"/>
        <v xml:space="preserve"> months</v>
      </c>
      <c r="O1316" s="40" t="str">
        <f t="shared" si="137"/>
        <v>24 years, 6 months</v>
      </c>
    </row>
    <row r="1317" spans="8:15" x14ac:dyDescent="0.25">
      <c r="H1317" s="38">
        <v>1274</v>
      </c>
      <c r="I1317">
        <f t="shared" si="140"/>
        <v>24</v>
      </c>
      <c r="J1317" t="str">
        <f t="shared" si="138"/>
        <v xml:space="preserve"> years</v>
      </c>
      <c r="K1317" t="str">
        <f t="shared" si="139"/>
        <v xml:space="preserve">, </v>
      </c>
      <c r="L1317">
        <f t="shared" si="134"/>
        <v>6</v>
      </c>
      <c r="M1317">
        <f t="shared" si="135"/>
        <v>6</v>
      </c>
      <c r="N1317" t="str">
        <f t="shared" si="136"/>
        <v xml:space="preserve"> months</v>
      </c>
      <c r="O1317" s="40" t="str">
        <f t="shared" si="137"/>
        <v>24 years, 6 months</v>
      </c>
    </row>
    <row r="1318" spans="8:15" x14ac:dyDescent="0.25">
      <c r="H1318" s="38">
        <v>1275</v>
      </c>
      <c r="I1318">
        <f t="shared" si="140"/>
        <v>24</v>
      </c>
      <c r="J1318" t="str">
        <f t="shared" si="138"/>
        <v xml:space="preserve"> years</v>
      </c>
      <c r="K1318" t="str">
        <f t="shared" si="139"/>
        <v xml:space="preserve">, </v>
      </c>
      <c r="L1318">
        <f t="shared" si="134"/>
        <v>7</v>
      </c>
      <c r="M1318">
        <f t="shared" si="135"/>
        <v>7</v>
      </c>
      <c r="N1318" t="str">
        <f t="shared" si="136"/>
        <v xml:space="preserve"> months</v>
      </c>
      <c r="O1318" s="40" t="str">
        <f t="shared" si="137"/>
        <v>24 years, 7 months</v>
      </c>
    </row>
    <row r="1319" spans="8:15" x14ac:dyDescent="0.25">
      <c r="H1319" s="38">
        <v>1276</v>
      </c>
      <c r="I1319">
        <f t="shared" si="140"/>
        <v>24</v>
      </c>
      <c r="J1319" t="str">
        <f t="shared" si="138"/>
        <v xml:space="preserve"> years</v>
      </c>
      <c r="K1319" t="str">
        <f t="shared" si="139"/>
        <v xml:space="preserve">, </v>
      </c>
      <c r="L1319">
        <f t="shared" si="134"/>
        <v>7</v>
      </c>
      <c r="M1319">
        <f t="shared" si="135"/>
        <v>7</v>
      </c>
      <c r="N1319" t="str">
        <f t="shared" si="136"/>
        <v xml:space="preserve"> months</v>
      </c>
      <c r="O1319" s="40" t="str">
        <f t="shared" si="137"/>
        <v>24 years, 7 months</v>
      </c>
    </row>
    <row r="1320" spans="8:15" x14ac:dyDescent="0.25">
      <c r="H1320" s="38">
        <v>1277</v>
      </c>
      <c r="I1320">
        <f t="shared" si="140"/>
        <v>24</v>
      </c>
      <c r="J1320" t="str">
        <f t="shared" si="138"/>
        <v xml:space="preserve"> years</v>
      </c>
      <c r="K1320" t="str">
        <f t="shared" si="139"/>
        <v xml:space="preserve">, </v>
      </c>
      <c r="L1320">
        <f t="shared" si="134"/>
        <v>7</v>
      </c>
      <c r="M1320">
        <f t="shared" si="135"/>
        <v>7</v>
      </c>
      <c r="N1320" t="str">
        <f t="shared" si="136"/>
        <v xml:space="preserve"> months</v>
      </c>
      <c r="O1320" s="40" t="str">
        <f t="shared" si="137"/>
        <v>24 years, 7 months</v>
      </c>
    </row>
    <row r="1321" spans="8:15" x14ac:dyDescent="0.25">
      <c r="H1321" s="38">
        <v>1278</v>
      </c>
      <c r="I1321">
        <f t="shared" si="140"/>
        <v>24</v>
      </c>
      <c r="J1321" t="str">
        <f t="shared" si="138"/>
        <v xml:space="preserve"> years</v>
      </c>
      <c r="K1321" t="str">
        <f t="shared" si="139"/>
        <v xml:space="preserve">, </v>
      </c>
      <c r="L1321">
        <f t="shared" si="134"/>
        <v>7</v>
      </c>
      <c r="M1321">
        <f t="shared" si="135"/>
        <v>7</v>
      </c>
      <c r="N1321" t="str">
        <f t="shared" si="136"/>
        <v xml:space="preserve"> months</v>
      </c>
      <c r="O1321" s="40" t="str">
        <f t="shared" si="137"/>
        <v>24 years, 7 months</v>
      </c>
    </row>
    <row r="1322" spans="8:15" x14ac:dyDescent="0.25">
      <c r="H1322" s="38">
        <v>1279</v>
      </c>
      <c r="I1322">
        <f t="shared" si="140"/>
        <v>24</v>
      </c>
      <c r="J1322" t="str">
        <f t="shared" si="138"/>
        <v xml:space="preserve"> years</v>
      </c>
      <c r="K1322" t="str">
        <f t="shared" si="139"/>
        <v xml:space="preserve">, </v>
      </c>
      <c r="L1322">
        <f t="shared" si="134"/>
        <v>8</v>
      </c>
      <c r="M1322">
        <f t="shared" si="135"/>
        <v>8</v>
      </c>
      <c r="N1322" t="str">
        <f t="shared" si="136"/>
        <v xml:space="preserve"> months</v>
      </c>
      <c r="O1322" s="40" t="str">
        <f t="shared" si="137"/>
        <v>24 years, 8 months</v>
      </c>
    </row>
    <row r="1323" spans="8:15" x14ac:dyDescent="0.25">
      <c r="H1323" s="38">
        <v>1280</v>
      </c>
      <c r="I1323">
        <f t="shared" si="140"/>
        <v>24</v>
      </c>
      <c r="J1323" t="str">
        <f t="shared" si="138"/>
        <v xml:space="preserve"> years</v>
      </c>
      <c r="K1323" t="str">
        <f t="shared" si="139"/>
        <v xml:space="preserve">, </v>
      </c>
      <c r="L1323">
        <f t="shared" si="134"/>
        <v>8</v>
      </c>
      <c r="M1323">
        <f t="shared" si="135"/>
        <v>8</v>
      </c>
      <c r="N1323" t="str">
        <f t="shared" si="136"/>
        <v xml:space="preserve"> months</v>
      </c>
      <c r="O1323" s="40" t="str">
        <f t="shared" si="137"/>
        <v>24 years, 8 months</v>
      </c>
    </row>
    <row r="1324" spans="8:15" x14ac:dyDescent="0.25">
      <c r="H1324" s="38">
        <v>1281</v>
      </c>
      <c r="I1324">
        <f t="shared" si="140"/>
        <v>24</v>
      </c>
      <c r="J1324" t="str">
        <f t="shared" si="138"/>
        <v xml:space="preserve"> years</v>
      </c>
      <c r="K1324" t="str">
        <f t="shared" si="139"/>
        <v xml:space="preserve">, </v>
      </c>
      <c r="L1324">
        <f t="shared" si="134"/>
        <v>8</v>
      </c>
      <c r="M1324">
        <f t="shared" si="135"/>
        <v>8</v>
      </c>
      <c r="N1324" t="str">
        <f t="shared" si="136"/>
        <v xml:space="preserve"> months</v>
      </c>
      <c r="O1324" s="40" t="str">
        <f t="shared" si="137"/>
        <v>24 years, 8 months</v>
      </c>
    </row>
    <row r="1325" spans="8:15" x14ac:dyDescent="0.25">
      <c r="H1325" s="38">
        <v>1282</v>
      </c>
      <c r="I1325">
        <f t="shared" si="140"/>
        <v>24</v>
      </c>
      <c r="J1325" t="str">
        <f t="shared" si="138"/>
        <v xml:space="preserve"> years</v>
      </c>
      <c r="K1325" t="str">
        <f t="shared" si="139"/>
        <v xml:space="preserve">, </v>
      </c>
      <c r="L1325">
        <f t="shared" ref="L1325:L1388" si="141">IF((H1325/52*12-INT(H1325/52*12))=0,(H1325/52-INT(H1325/52))*12,INT((H1325/52-INT(H1325/52))*12)+1)</f>
        <v>8</v>
      </c>
      <c r="M1325">
        <f t="shared" ref="M1325:M1388" si="142">IF(OR(L1325=0,L1325=12),"",L1325)</f>
        <v>8</v>
      </c>
      <c r="N1325" t="str">
        <f t="shared" ref="N1325:N1388" si="143">IF(L1325=1," month",IF(OR(L1325=0,L1325=12),""," months"))</f>
        <v xml:space="preserve"> months</v>
      </c>
      <c r="O1325" s="40" t="str">
        <f t="shared" ref="O1325:O1388" si="144">CONCATENATE(I1325&amp;J1325&amp;K1325&amp;M1325&amp;N1325)</f>
        <v>24 years, 8 months</v>
      </c>
    </row>
    <row r="1326" spans="8:15" x14ac:dyDescent="0.25">
      <c r="H1326" s="38">
        <v>1283</v>
      </c>
      <c r="I1326">
        <f t="shared" si="140"/>
        <v>24</v>
      </c>
      <c r="J1326" t="str">
        <f t="shared" si="138"/>
        <v xml:space="preserve"> years</v>
      </c>
      <c r="K1326" t="str">
        <f t="shared" si="139"/>
        <v xml:space="preserve">, </v>
      </c>
      <c r="L1326">
        <f t="shared" si="141"/>
        <v>9</v>
      </c>
      <c r="M1326">
        <f t="shared" si="142"/>
        <v>9</v>
      </c>
      <c r="N1326" t="str">
        <f t="shared" si="143"/>
        <v xml:space="preserve"> months</v>
      </c>
      <c r="O1326" s="40" t="str">
        <f t="shared" si="144"/>
        <v>24 years, 9 months</v>
      </c>
    </row>
    <row r="1327" spans="8:15" x14ac:dyDescent="0.25">
      <c r="H1327" s="38">
        <v>1284</v>
      </c>
      <c r="I1327">
        <f t="shared" si="140"/>
        <v>24</v>
      </c>
      <c r="J1327" t="str">
        <f t="shared" si="138"/>
        <v xml:space="preserve"> years</v>
      </c>
      <c r="K1327" t="str">
        <f t="shared" si="139"/>
        <v xml:space="preserve">, </v>
      </c>
      <c r="L1327">
        <f t="shared" si="141"/>
        <v>9</v>
      </c>
      <c r="M1327">
        <f t="shared" si="142"/>
        <v>9</v>
      </c>
      <c r="N1327" t="str">
        <f t="shared" si="143"/>
        <v xml:space="preserve"> months</v>
      </c>
      <c r="O1327" s="40" t="str">
        <f t="shared" si="144"/>
        <v>24 years, 9 months</v>
      </c>
    </row>
    <row r="1328" spans="8:15" x14ac:dyDescent="0.25">
      <c r="H1328" s="38">
        <v>1285</v>
      </c>
      <c r="I1328">
        <f t="shared" si="140"/>
        <v>24</v>
      </c>
      <c r="J1328" t="str">
        <f t="shared" si="138"/>
        <v xml:space="preserve"> years</v>
      </c>
      <c r="K1328" t="str">
        <f t="shared" si="139"/>
        <v xml:space="preserve">, </v>
      </c>
      <c r="L1328">
        <f t="shared" si="141"/>
        <v>9</v>
      </c>
      <c r="M1328">
        <f t="shared" si="142"/>
        <v>9</v>
      </c>
      <c r="N1328" t="str">
        <f t="shared" si="143"/>
        <v xml:space="preserve"> months</v>
      </c>
      <c r="O1328" s="40" t="str">
        <f t="shared" si="144"/>
        <v>24 years, 9 months</v>
      </c>
    </row>
    <row r="1329" spans="8:15" x14ac:dyDescent="0.25">
      <c r="H1329" s="38">
        <v>1286</v>
      </c>
      <c r="I1329">
        <f t="shared" si="140"/>
        <v>24</v>
      </c>
      <c r="J1329" t="str">
        <f t="shared" si="138"/>
        <v xml:space="preserve"> years</v>
      </c>
      <c r="K1329" t="str">
        <f t="shared" si="139"/>
        <v xml:space="preserve">, </v>
      </c>
      <c r="L1329">
        <f t="shared" si="141"/>
        <v>9</v>
      </c>
      <c r="M1329">
        <f t="shared" si="142"/>
        <v>9</v>
      </c>
      <c r="N1329" t="str">
        <f t="shared" si="143"/>
        <v xml:space="preserve"> months</v>
      </c>
      <c r="O1329" s="40" t="str">
        <f t="shared" si="144"/>
        <v>24 years, 9 months</v>
      </c>
    </row>
    <row r="1330" spans="8:15" x14ac:dyDescent="0.25">
      <c r="H1330" s="38">
        <v>1287</v>
      </c>
      <c r="I1330">
        <f t="shared" si="140"/>
        <v>24</v>
      </c>
      <c r="J1330" t="str">
        <f t="shared" si="138"/>
        <v xml:space="preserve"> years</v>
      </c>
      <c r="K1330" t="str">
        <f t="shared" si="139"/>
        <v xml:space="preserve">, </v>
      </c>
      <c r="L1330">
        <f t="shared" si="141"/>
        <v>9</v>
      </c>
      <c r="M1330">
        <f t="shared" si="142"/>
        <v>9</v>
      </c>
      <c r="N1330" t="str">
        <f t="shared" si="143"/>
        <v xml:space="preserve"> months</v>
      </c>
      <c r="O1330" s="40" t="str">
        <f t="shared" si="144"/>
        <v>24 years, 9 months</v>
      </c>
    </row>
    <row r="1331" spans="8:15" x14ac:dyDescent="0.25">
      <c r="H1331" s="38">
        <v>1288</v>
      </c>
      <c r="I1331">
        <f t="shared" si="140"/>
        <v>24</v>
      </c>
      <c r="J1331" t="str">
        <f t="shared" si="138"/>
        <v xml:space="preserve"> years</v>
      </c>
      <c r="K1331" t="str">
        <f t="shared" si="139"/>
        <v xml:space="preserve">, </v>
      </c>
      <c r="L1331">
        <f t="shared" si="141"/>
        <v>10</v>
      </c>
      <c r="M1331">
        <f t="shared" si="142"/>
        <v>10</v>
      </c>
      <c r="N1331" t="str">
        <f t="shared" si="143"/>
        <v xml:space="preserve"> months</v>
      </c>
      <c r="O1331" s="40" t="str">
        <f t="shared" si="144"/>
        <v>24 years, 10 months</v>
      </c>
    </row>
    <row r="1332" spans="8:15" x14ac:dyDescent="0.25">
      <c r="H1332" s="38">
        <v>1289</v>
      </c>
      <c r="I1332">
        <f t="shared" si="140"/>
        <v>24</v>
      </c>
      <c r="J1332" t="str">
        <f t="shared" si="138"/>
        <v xml:space="preserve"> years</v>
      </c>
      <c r="K1332" t="str">
        <f t="shared" si="139"/>
        <v xml:space="preserve">, </v>
      </c>
      <c r="L1332">
        <f t="shared" si="141"/>
        <v>10</v>
      </c>
      <c r="M1332">
        <f t="shared" si="142"/>
        <v>10</v>
      </c>
      <c r="N1332" t="str">
        <f t="shared" si="143"/>
        <v xml:space="preserve"> months</v>
      </c>
      <c r="O1332" s="40" t="str">
        <f t="shared" si="144"/>
        <v>24 years, 10 months</v>
      </c>
    </row>
    <row r="1333" spans="8:15" x14ac:dyDescent="0.25">
      <c r="H1333" s="38">
        <v>1290</v>
      </c>
      <c r="I1333">
        <f t="shared" si="140"/>
        <v>24</v>
      </c>
      <c r="J1333" t="str">
        <f t="shared" si="138"/>
        <v xml:space="preserve"> years</v>
      </c>
      <c r="K1333" t="str">
        <f t="shared" si="139"/>
        <v xml:space="preserve">, </v>
      </c>
      <c r="L1333">
        <f t="shared" si="141"/>
        <v>10</v>
      </c>
      <c r="M1333">
        <f t="shared" si="142"/>
        <v>10</v>
      </c>
      <c r="N1333" t="str">
        <f t="shared" si="143"/>
        <v xml:space="preserve"> months</v>
      </c>
      <c r="O1333" s="40" t="str">
        <f t="shared" si="144"/>
        <v>24 years, 10 months</v>
      </c>
    </row>
    <row r="1334" spans="8:15" x14ac:dyDescent="0.25">
      <c r="H1334" s="38">
        <v>1291</v>
      </c>
      <c r="I1334">
        <f t="shared" si="140"/>
        <v>24</v>
      </c>
      <c r="J1334" t="str">
        <f t="shared" si="138"/>
        <v xml:space="preserve"> years</v>
      </c>
      <c r="K1334" t="str">
        <f t="shared" si="139"/>
        <v xml:space="preserve">, </v>
      </c>
      <c r="L1334">
        <f t="shared" si="141"/>
        <v>10</v>
      </c>
      <c r="M1334">
        <f t="shared" si="142"/>
        <v>10</v>
      </c>
      <c r="N1334" t="str">
        <f t="shared" si="143"/>
        <v xml:space="preserve"> months</v>
      </c>
      <c r="O1334" s="40" t="str">
        <f t="shared" si="144"/>
        <v>24 years, 10 months</v>
      </c>
    </row>
    <row r="1335" spans="8:15" x14ac:dyDescent="0.25">
      <c r="H1335" s="38">
        <v>1292</v>
      </c>
      <c r="I1335">
        <f t="shared" si="140"/>
        <v>24</v>
      </c>
      <c r="J1335" t="str">
        <f t="shared" si="138"/>
        <v xml:space="preserve"> years</v>
      </c>
      <c r="K1335" t="str">
        <f t="shared" si="139"/>
        <v xml:space="preserve">, </v>
      </c>
      <c r="L1335">
        <f t="shared" si="141"/>
        <v>11</v>
      </c>
      <c r="M1335">
        <f t="shared" si="142"/>
        <v>11</v>
      </c>
      <c r="N1335" t="str">
        <f t="shared" si="143"/>
        <v xml:space="preserve"> months</v>
      </c>
      <c r="O1335" s="40" t="str">
        <f t="shared" si="144"/>
        <v>24 years, 11 months</v>
      </c>
    </row>
    <row r="1336" spans="8:15" x14ac:dyDescent="0.25">
      <c r="H1336" s="38">
        <v>1293</v>
      </c>
      <c r="I1336">
        <f t="shared" si="140"/>
        <v>24</v>
      </c>
      <c r="J1336" t="str">
        <f t="shared" si="138"/>
        <v xml:space="preserve"> years</v>
      </c>
      <c r="K1336" t="str">
        <f t="shared" si="139"/>
        <v xml:space="preserve">, </v>
      </c>
      <c r="L1336">
        <f t="shared" si="141"/>
        <v>11</v>
      </c>
      <c r="M1336">
        <f t="shared" si="142"/>
        <v>11</v>
      </c>
      <c r="N1336" t="str">
        <f t="shared" si="143"/>
        <v xml:space="preserve"> months</v>
      </c>
      <c r="O1336" s="40" t="str">
        <f t="shared" si="144"/>
        <v>24 years, 11 months</v>
      </c>
    </row>
    <row r="1337" spans="8:15" x14ac:dyDescent="0.25">
      <c r="H1337" s="38">
        <v>1294</v>
      </c>
      <c r="I1337">
        <f t="shared" si="140"/>
        <v>24</v>
      </c>
      <c r="J1337" t="str">
        <f t="shared" si="138"/>
        <v xml:space="preserve"> years</v>
      </c>
      <c r="K1337" t="str">
        <f t="shared" si="139"/>
        <v xml:space="preserve">, </v>
      </c>
      <c r="L1337">
        <f t="shared" si="141"/>
        <v>11</v>
      </c>
      <c r="M1337">
        <f t="shared" si="142"/>
        <v>11</v>
      </c>
      <c r="N1337" t="str">
        <f t="shared" si="143"/>
        <v xml:space="preserve"> months</v>
      </c>
      <c r="O1337" s="40" t="str">
        <f t="shared" si="144"/>
        <v>24 years, 11 months</v>
      </c>
    </row>
    <row r="1338" spans="8:15" x14ac:dyDescent="0.25">
      <c r="H1338" s="38">
        <v>1295</v>
      </c>
      <c r="I1338">
        <f t="shared" si="140"/>
        <v>24</v>
      </c>
      <c r="J1338" t="str">
        <f t="shared" si="138"/>
        <v xml:space="preserve"> years</v>
      </c>
      <c r="K1338" t="str">
        <f t="shared" si="139"/>
        <v xml:space="preserve">, </v>
      </c>
      <c r="L1338">
        <f t="shared" si="141"/>
        <v>11</v>
      </c>
      <c r="M1338">
        <f t="shared" si="142"/>
        <v>11</v>
      </c>
      <c r="N1338" t="str">
        <f t="shared" si="143"/>
        <v xml:space="preserve"> months</v>
      </c>
      <c r="O1338" s="40" t="str">
        <f t="shared" si="144"/>
        <v>24 years, 11 months</v>
      </c>
    </row>
    <row r="1339" spans="8:15" x14ac:dyDescent="0.25">
      <c r="H1339" s="38">
        <v>1296</v>
      </c>
      <c r="I1339">
        <f t="shared" si="140"/>
        <v>25</v>
      </c>
      <c r="J1339" t="str">
        <f t="shared" si="138"/>
        <v xml:space="preserve"> years</v>
      </c>
      <c r="K1339" t="str">
        <f t="shared" si="139"/>
        <v/>
      </c>
      <c r="L1339">
        <f t="shared" si="141"/>
        <v>12</v>
      </c>
      <c r="M1339" t="str">
        <f t="shared" si="142"/>
        <v/>
      </c>
      <c r="N1339" t="str">
        <f t="shared" si="143"/>
        <v/>
      </c>
      <c r="O1339" s="40" t="str">
        <f t="shared" si="144"/>
        <v>25 years</v>
      </c>
    </row>
    <row r="1340" spans="8:15" x14ac:dyDescent="0.25">
      <c r="H1340" s="38">
        <v>1297</v>
      </c>
      <c r="I1340">
        <f t="shared" si="140"/>
        <v>25</v>
      </c>
      <c r="J1340" t="str">
        <f t="shared" si="138"/>
        <v xml:space="preserve"> years</v>
      </c>
      <c r="K1340" t="str">
        <f t="shared" si="139"/>
        <v/>
      </c>
      <c r="L1340">
        <f t="shared" si="141"/>
        <v>12</v>
      </c>
      <c r="M1340" t="str">
        <f t="shared" si="142"/>
        <v/>
      </c>
      <c r="N1340" t="str">
        <f t="shared" si="143"/>
        <v/>
      </c>
      <c r="O1340" s="40" t="str">
        <f t="shared" si="144"/>
        <v>25 years</v>
      </c>
    </row>
    <row r="1341" spans="8:15" x14ac:dyDescent="0.25">
      <c r="H1341" s="38">
        <v>1298</v>
      </c>
      <c r="I1341">
        <f t="shared" si="140"/>
        <v>25</v>
      </c>
      <c r="J1341" t="str">
        <f t="shared" si="138"/>
        <v xml:space="preserve"> years</v>
      </c>
      <c r="K1341" t="str">
        <f t="shared" si="139"/>
        <v/>
      </c>
      <c r="L1341">
        <f t="shared" si="141"/>
        <v>12</v>
      </c>
      <c r="M1341" t="str">
        <f t="shared" si="142"/>
        <v/>
      </c>
      <c r="N1341" t="str">
        <f t="shared" si="143"/>
        <v/>
      </c>
      <c r="O1341" s="40" t="str">
        <f t="shared" si="144"/>
        <v>25 years</v>
      </c>
    </row>
    <row r="1342" spans="8:15" x14ac:dyDescent="0.25">
      <c r="H1342" s="38">
        <v>1299</v>
      </c>
      <c r="I1342">
        <f t="shared" si="140"/>
        <v>25</v>
      </c>
      <c r="J1342" t="str">
        <f t="shared" si="138"/>
        <v xml:space="preserve"> years</v>
      </c>
      <c r="K1342" t="str">
        <f t="shared" si="139"/>
        <v/>
      </c>
      <c r="L1342">
        <f t="shared" si="141"/>
        <v>12</v>
      </c>
      <c r="M1342" t="str">
        <f t="shared" si="142"/>
        <v/>
      </c>
      <c r="N1342" t="str">
        <f t="shared" si="143"/>
        <v/>
      </c>
      <c r="O1342" s="40" t="str">
        <f t="shared" si="144"/>
        <v>25 years</v>
      </c>
    </row>
    <row r="1343" spans="8:15" x14ac:dyDescent="0.25">
      <c r="H1343" s="38">
        <v>1300</v>
      </c>
      <c r="I1343">
        <f t="shared" si="140"/>
        <v>25</v>
      </c>
      <c r="J1343" t="str">
        <f t="shared" si="138"/>
        <v xml:space="preserve"> years</v>
      </c>
      <c r="K1343" t="str">
        <f t="shared" si="139"/>
        <v/>
      </c>
      <c r="L1343">
        <f t="shared" si="141"/>
        <v>0</v>
      </c>
      <c r="M1343" t="str">
        <f t="shared" si="142"/>
        <v/>
      </c>
      <c r="N1343" t="str">
        <f t="shared" si="143"/>
        <v/>
      </c>
      <c r="O1343" s="40" t="str">
        <f t="shared" si="144"/>
        <v>25 years</v>
      </c>
    </row>
    <row r="1344" spans="8:15" x14ac:dyDescent="0.25">
      <c r="H1344" s="38">
        <v>1301</v>
      </c>
      <c r="I1344">
        <f t="shared" si="140"/>
        <v>25</v>
      </c>
      <c r="J1344" t="str">
        <f t="shared" si="138"/>
        <v xml:space="preserve"> years</v>
      </c>
      <c r="K1344" t="str">
        <f t="shared" si="139"/>
        <v xml:space="preserve">, </v>
      </c>
      <c r="L1344">
        <f t="shared" si="141"/>
        <v>1</v>
      </c>
      <c r="M1344">
        <f t="shared" si="142"/>
        <v>1</v>
      </c>
      <c r="N1344" t="str">
        <f t="shared" si="143"/>
        <v xml:space="preserve"> month</v>
      </c>
      <c r="O1344" s="40" t="str">
        <f t="shared" si="144"/>
        <v>25 years, 1 month</v>
      </c>
    </row>
    <row r="1345" spans="8:15" x14ac:dyDescent="0.25">
      <c r="H1345" s="38">
        <v>1302</v>
      </c>
      <c r="I1345">
        <f t="shared" si="140"/>
        <v>25</v>
      </c>
      <c r="J1345" t="str">
        <f t="shared" si="138"/>
        <v xml:space="preserve"> years</v>
      </c>
      <c r="K1345" t="str">
        <f t="shared" si="139"/>
        <v xml:space="preserve">, </v>
      </c>
      <c r="L1345">
        <f t="shared" si="141"/>
        <v>1</v>
      </c>
      <c r="M1345">
        <f t="shared" si="142"/>
        <v>1</v>
      </c>
      <c r="N1345" t="str">
        <f t="shared" si="143"/>
        <v xml:space="preserve"> month</v>
      </c>
      <c r="O1345" s="40" t="str">
        <f t="shared" si="144"/>
        <v>25 years, 1 month</v>
      </c>
    </row>
    <row r="1346" spans="8:15" x14ac:dyDescent="0.25">
      <c r="H1346" s="38">
        <v>1303</v>
      </c>
      <c r="I1346">
        <f t="shared" si="140"/>
        <v>25</v>
      </c>
      <c r="J1346" t="str">
        <f t="shared" si="138"/>
        <v xml:space="preserve"> years</v>
      </c>
      <c r="K1346" t="str">
        <f t="shared" si="139"/>
        <v xml:space="preserve">, </v>
      </c>
      <c r="L1346">
        <f t="shared" si="141"/>
        <v>1</v>
      </c>
      <c r="M1346">
        <f t="shared" si="142"/>
        <v>1</v>
      </c>
      <c r="N1346" t="str">
        <f t="shared" si="143"/>
        <v xml:space="preserve"> month</v>
      </c>
      <c r="O1346" s="40" t="str">
        <f t="shared" si="144"/>
        <v>25 years, 1 month</v>
      </c>
    </row>
    <row r="1347" spans="8:15" x14ac:dyDescent="0.25">
      <c r="H1347" s="38">
        <v>1304</v>
      </c>
      <c r="I1347">
        <f t="shared" si="140"/>
        <v>25</v>
      </c>
      <c r="J1347" t="str">
        <f t="shared" si="138"/>
        <v xml:space="preserve"> years</v>
      </c>
      <c r="K1347" t="str">
        <f t="shared" si="139"/>
        <v xml:space="preserve">, </v>
      </c>
      <c r="L1347">
        <f t="shared" si="141"/>
        <v>1</v>
      </c>
      <c r="M1347">
        <f t="shared" si="142"/>
        <v>1</v>
      </c>
      <c r="N1347" t="str">
        <f t="shared" si="143"/>
        <v xml:space="preserve"> month</v>
      </c>
      <c r="O1347" s="40" t="str">
        <f t="shared" si="144"/>
        <v>25 years, 1 month</v>
      </c>
    </row>
    <row r="1348" spans="8:15" x14ac:dyDescent="0.25">
      <c r="H1348" s="38">
        <v>1305</v>
      </c>
      <c r="I1348">
        <f t="shared" si="140"/>
        <v>25</v>
      </c>
      <c r="J1348" t="str">
        <f t="shared" si="138"/>
        <v xml:space="preserve"> years</v>
      </c>
      <c r="K1348" t="str">
        <f t="shared" si="139"/>
        <v xml:space="preserve">, </v>
      </c>
      <c r="L1348">
        <f t="shared" si="141"/>
        <v>2</v>
      </c>
      <c r="M1348">
        <f t="shared" si="142"/>
        <v>2</v>
      </c>
      <c r="N1348" t="str">
        <f t="shared" si="143"/>
        <v xml:space="preserve"> months</v>
      </c>
      <c r="O1348" s="40" t="str">
        <f t="shared" si="144"/>
        <v>25 years, 2 months</v>
      </c>
    </row>
    <row r="1349" spans="8:15" x14ac:dyDescent="0.25">
      <c r="H1349" s="38">
        <v>1306</v>
      </c>
      <c r="I1349">
        <f t="shared" si="140"/>
        <v>25</v>
      </c>
      <c r="J1349" t="str">
        <f t="shared" si="138"/>
        <v xml:space="preserve"> years</v>
      </c>
      <c r="K1349" t="str">
        <f t="shared" si="139"/>
        <v xml:space="preserve">, </v>
      </c>
      <c r="L1349">
        <f t="shared" si="141"/>
        <v>2</v>
      </c>
      <c r="M1349">
        <f t="shared" si="142"/>
        <v>2</v>
      </c>
      <c r="N1349" t="str">
        <f t="shared" si="143"/>
        <v xml:space="preserve"> months</v>
      </c>
      <c r="O1349" s="40" t="str">
        <f t="shared" si="144"/>
        <v>25 years, 2 months</v>
      </c>
    </row>
    <row r="1350" spans="8:15" x14ac:dyDescent="0.25">
      <c r="H1350" s="38">
        <v>1307</v>
      </c>
      <c r="I1350">
        <f t="shared" si="140"/>
        <v>25</v>
      </c>
      <c r="J1350" t="str">
        <f t="shared" si="138"/>
        <v xml:space="preserve"> years</v>
      </c>
      <c r="K1350" t="str">
        <f t="shared" si="139"/>
        <v xml:space="preserve">, </v>
      </c>
      <c r="L1350">
        <f t="shared" si="141"/>
        <v>2</v>
      </c>
      <c r="M1350">
        <f t="shared" si="142"/>
        <v>2</v>
      </c>
      <c r="N1350" t="str">
        <f t="shared" si="143"/>
        <v xml:space="preserve"> months</v>
      </c>
      <c r="O1350" s="40" t="str">
        <f t="shared" si="144"/>
        <v>25 years, 2 months</v>
      </c>
    </row>
    <row r="1351" spans="8:15" x14ac:dyDescent="0.25">
      <c r="H1351" s="38">
        <v>1308</v>
      </c>
      <c r="I1351">
        <f t="shared" si="140"/>
        <v>25</v>
      </c>
      <c r="J1351" t="str">
        <f t="shared" si="138"/>
        <v xml:space="preserve"> years</v>
      </c>
      <c r="K1351" t="str">
        <f t="shared" si="139"/>
        <v xml:space="preserve">, </v>
      </c>
      <c r="L1351">
        <f t="shared" si="141"/>
        <v>2</v>
      </c>
      <c r="M1351">
        <f t="shared" si="142"/>
        <v>2</v>
      </c>
      <c r="N1351" t="str">
        <f t="shared" si="143"/>
        <v xml:space="preserve"> months</v>
      </c>
      <c r="O1351" s="40" t="str">
        <f t="shared" si="144"/>
        <v>25 years, 2 months</v>
      </c>
    </row>
    <row r="1352" spans="8:15" x14ac:dyDescent="0.25">
      <c r="H1352" s="38">
        <v>1309</v>
      </c>
      <c r="I1352">
        <f t="shared" si="140"/>
        <v>25</v>
      </c>
      <c r="J1352" t="str">
        <f t="shared" si="138"/>
        <v xml:space="preserve"> years</v>
      </c>
      <c r="K1352" t="str">
        <f t="shared" si="139"/>
        <v xml:space="preserve">, </v>
      </c>
      <c r="L1352">
        <f t="shared" si="141"/>
        <v>3</v>
      </c>
      <c r="M1352">
        <f t="shared" si="142"/>
        <v>3</v>
      </c>
      <c r="N1352" t="str">
        <f t="shared" si="143"/>
        <v xml:space="preserve"> months</v>
      </c>
      <c r="O1352" s="40" t="str">
        <f t="shared" si="144"/>
        <v>25 years, 3 months</v>
      </c>
    </row>
    <row r="1353" spans="8:15" x14ac:dyDescent="0.25">
      <c r="H1353" s="38">
        <v>1310</v>
      </c>
      <c r="I1353">
        <f t="shared" si="140"/>
        <v>25</v>
      </c>
      <c r="J1353" t="str">
        <f t="shared" si="138"/>
        <v xml:space="preserve"> years</v>
      </c>
      <c r="K1353" t="str">
        <f t="shared" si="139"/>
        <v xml:space="preserve">, </v>
      </c>
      <c r="L1353">
        <f t="shared" si="141"/>
        <v>3</v>
      </c>
      <c r="M1353">
        <f t="shared" si="142"/>
        <v>3</v>
      </c>
      <c r="N1353" t="str">
        <f t="shared" si="143"/>
        <v xml:space="preserve"> months</v>
      </c>
      <c r="O1353" s="40" t="str">
        <f t="shared" si="144"/>
        <v>25 years, 3 months</v>
      </c>
    </row>
    <row r="1354" spans="8:15" x14ac:dyDescent="0.25">
      <c r="H1354" s="38">
        <v>1311</v>
      </c>
      <c r="I1354">
        <f t="shared" si="140"/>
        <v>25</v>
      </c>
      <c r="J1354" t="str">
        <f t="shared" si="138"/>
        <v xml:space="preserve"> years</v>
      </c>
      <c r="K1354" t="str">
        <f t="shared" si="139"/>
        <v xml:space="preserve">, </v>
      </c>
      <c r="L1354">
        <f t="shared" si="141"/>
        <v>3</v>
      </c>
      <c r="M1354">
        <f t="shared" si="142"/>
        <v>3</v>
      </c>
      <c r="N1354" t="str">
        <f t="shared" si="143"/>
        <v xml:space="preserve"> months</v>
      </c>
      <c r="O1354" s="40" t="str">
        <f t="shared" si="144"/>
        <v>25 years, 3 months</v>
      </c>
    </row>
    <row r="1355" spans="8:15" x14ac:dyDescent="0.25">
      <c r="H1355" s="38">
        <v>1312</v>
      </c>
      <c r="I1355">
        <f t="shared" si="140"/>
        <v>25</v>
      </c>
      <c r="J1355" t="str">
        <f t="shared" si="138"/>
        <v xml:space="preserve"> years</v>
      </c>
      <c r="K1355" t="str">
        <f t="shared" si="139"/>
        <v xml:space="preserve">, </v>
      </c>
      <c r="L1355">
        <f t="shared" si="141"/>
        <v>3</v>
      </c>
      <c r="M1355">
        <f t="shared" si="142"/>
        <v>3</v>
      </c>
      <c r="N1355" t="str">
        <f t="shared" si="143"/>
        <v xml:space="preserve"> months</v>
      </c>
      <c r="O1355" s="40" t="str">
        <f t="shared" si="144"/>
        <v>25 years, 3 months</v>
      </c>
    </row>
    <row r="1356" spans="8:15" x14ac:dyDescent="0.25">
      <c r="H1356" s="38">
        <v>1313</v>
      </c>
      <c r="I1356">
        <f t="shared" si="140"/>
        <v>25</v>
      </c>
      <c r="J1356" t="str">
        <f t="shared" si="138"/>
        <v xml:space="preserve"> years</v>
      </c>
      <c r="K1356" t="str">
        <f t="shared" si="139"/>
        <v xml:space="preserve">, </v>
      </c>
      <c r="L1356">
        <f t="shared" si="141"/>
        <v>3</v>
      </c>
      <c r="M1356">
        <f t="shared" si="142"/>
        <v>3</v>
      </c>
      <c r="N1356" t="str">
        <f t="shared" si="143"/>
        <v xml:space="preserve"> months</v>
      </c>
      <c r="O1356" s="40" t="str">
        <f t="shared" si="144"/>
        <v>25 years, 3 months</v>
      </c>
    </row>
    <row r="1357" spans="8:15" x14ac:dyDescent="0.25">
      <c r="H1357" s="38">
        <v>1314</v>
      </c>
      <c r="I1357">
        <f t="shared" si="140"/>
        <v>25</v>
      </c>
      <c r="J1357" t="str">
        <f t="shared" si="138"/>
        <v xml:space="preserve"> years</v>
      </c>
      <c r="K1357" t="str">
        <f t="shared" si="139"/>
        <v xml:space="preserve">, </v>
      </c>
      <c r="L1357">
        <f t="shared" si="141"/>
        <v>4</v>
      </c>
      <c r="M1357">
        <f t="shared" si="142"/>
        <v>4</v>
      </c>
      <c r="N1357" t="str">
        <f t="shared" si="143"/>
        <v xml:space="preserve"> months</v>
      </c>
      <c r="O1357" s="40" t="str">
        <f t="shared" si="144"/>
        <v>25 years, 4 months</v>
      </c>
    </row>
    <row r="1358" spans="8:15" x14ac:dyDescent="0.25">
      <c r="H1358" s="38">
        <v>1315</v>
      </c>
      <c r="I1358">
        <f t="shared" si="140"/>
        <v>25</v>
      </c>
      <c r="J1358" t="str">
        <f t="shared" si="138"/>
        <v xml:space="preserve"> years</v>
      </c>
      <c r="K1358" t="str">
        <f t="shared" si="139"/>
        <v xml:space="preserve">, </v>
      </c>
      <c r="L1358">
        <f t="shared" si="141"/>
        <v>4</v>
      </c>
      <c r="M1358">
        <f t="shared" si="142"/>
        <v>4</v>
      </c>
      <c r="N1358" t="str">
        <f t="shared" si="143"/>
        <v xml:space="preserve"> months</v>
      </c>
      <c r="O1358" s="40" t="str">
        <f t="shared" si="144"/>
        <v>25 years, 4 months</v>
      </c>
    </row>
    <row r="1359" spans="8:15" x14ac:dyDescent="0.25">
      <c r="H1359" s="38">
        <v>1316</v>
      </c>
      <c r="I1359">
        <f t="shared" si="140"/>
        <v>25</v>
      </c>
      <c r="J1359" t="str">
        <f t="shared" si="138"/>
        <v xml:space="preserve"> years</v>
      </c>
      <c r="K1359" t="str">
        <f t="shared" si="139"/>
        <v xml:space="preserve">, </v>
      </c>
      <c r="L1359">
        <f t="shared" si="141"/>
        <v>4</v>
      </c>
      <c r="M1359">
        <f t="shared" si="142"/>
        <v>4</v>
      </c>
      <c r="N1359" t="str">
        <f t="shared" si="143"/>
        <v xml:space="preserve"> months</v>
      </c>
      <c r="O1359" s="40" t="str">
        <f t="shared" si="144"/>
        <v>25 years, 4 months</v>
      </c>
    </row>
    <row r="1360" spans="8:15" x14ac:dyDescent="0.25">
      <c r="H1360" s="38">
        <v>1317</v>
      </c>
      <c r="I1360">
        <f t="shared" si="140"/>
        <v>25</v>
      </c>
      <c r="J1360" t="str">
        <f t="shared" si="138"/>
        <v xml:space="preserve"> years</v>
      </c>
      <c r="K1360" t="str">
        <f t="shared" si="139"/>
        <v xml:space="preserve">, </v>
      </c>
      <c r="L1360">
        <f t="shared" si="141"/>
        <v>4</v>
      </c>
      <c r="M1360">
        <f t="shared" si="142"/>
        <v>4</v>
      </c>
      <c r="N1360" t="str">
        <f t="shared" si="143"/>
        <v xml:space="preserve"> months</v>
      </c>
      <c r="O1360" s="40" t="str">
        <f t="shared" si="144"/>
        <v>25 years, 4 months</v>
      </c>
    </row>
    <row r="1361" spans="8:15" x14ac:dyDescent="0.25">
      <c r="H1361" s="38">
        <v>1318</v>
      </c>
      <c r="I1361">
        <f t="shared" si="140"/>
        <v>25</v>
      </c>
      <c r="J1361" t="str">
        <f t="shared" si="138"/>
        <v xml:space="preserve"> years</v>
      </c>
      <c r="K1361" t="str">
        <f t="shared" si="139"/>
        <v xml:space="preserve">, </v>
      </c>
      <c r="L1361">
        <f t="shared" si="141"/>
        <v>5</v>
      </c>
      <c r="M1361">
        <f t="shared" si="142"/>
        <v>5</v>
      </c>
      <c r="N1361" t="str">
        <f t="shared" si="143"/>
        <v xml:space="preserve"> months</v>
      </c>
      <c r="O1361" s="40" t="str">
        <f t="shared" si="144"/>
        <v>25 years, 5 months</v>
      </c>
    </row>
    <row r="1362" spans="8:15" x14ac:dyDescent="0.25">
      <c r="H1362" s="38">
        <v>1319</v>
      </c>
      <c r="I1362">
        <f t="shared" si="140"/>
        <v>25</v>
      </c>
      <c r="J1362" t="str">
        <f t="shared" si="138"/>
        <v xml:space="preserve"> years</v>
      </c>
      <c r="K1362" t="str">
        <f t="shared" si="139"/>
        <v xml:space="preserve">, </v>
      </c>
      <c r="L1362">
        <f t="shared" si="141"/>
        <v>5</v>
      </c>
      <c r="M1362">
        <f t="shared" si="142"/>
        <v>5</v>
      </c>
      <c r="N1362" t="str">
        <f t="shared" si="143"/>
        <v xml:space="preserve"> months</v>
      </c>
      <c r="O1362" s="40" t="str">
        <f t="shared" si="144"/>
        <v>25 years, 5 months</v>
      </c>
    </row>
    <row r="1363" spans="8:15" x14ac:dyDescent="0.25">
      <c r="H1363" s="38">
        <v>1320</v>
      </c>
      <c r="I1363">
        <f t="shared" si="140"/>
        <v>25</v>
      </c>
      <c r="J1363" t="str">
        <f t="shared" si="138"/>
        <v xml:space="preserve"> years</v>
      </c>
      <c r="K1363" t="str">
        <f t="shared" si="139"/>
        <v xml:space="preserve">, </v>
      </c>
      <c r="L1363">
        <f t="shared" si="141"/>
        <v>5</v>
      </c>
      <c r="M1363">
        <f t="shared" si="142"/>
        <v>5</v>
      </c>
      <c r="N1363" t="str">
        <f t="shared" si="143"/>
        <v xml:space="preserve"> months</v>
      </c>
      <c r="O1363" s="40" t="str">
        <f t="shared" si="144"/>
        <v>25 years, 5 months</v>
      </c>
    </row>
    <row r="1364" spans="8:15" x14ac:dyDescent="0.25">
      <c r="H1364" s="38">
        <v>1321</v>
      </c>
      <c r="I1364">
        <f t="shared" si="140"/>
        <v>25</v>
      </c>
      <c r="J1364" t="str">
        <f t="shared" si="138"/>
        <v xml:space="preserve"> years</v>
      </c>
      <c r="K1364" t="str">
        <f t="shared" si="139"/>
        <v xml:space="preserve">, </v>
      </c>
      <c r="L1364">
        <f t="shared" si="141"/>
        <v>5</v>
      </c>
      <c r="M1364">
        <f t="shared" si="142"/>
        <v>5</v>
      </c>
      <c r="N1364" t="str">
        <f t="shared" si="143"/>
        <v xml:space="preserve"> months</v>
      </c>
      <c r="O1364" s="40" t="str">
        <f t="shared" si="144"/>
        <v>25 years, 5 months</v>
      </c>
    </row>
    <row r="1365" spans="8:15" x14ac:dyDescent="0.25">
      <c r="H1365" s="38">
        <v>1322</v>
      </c>
      <c r="I1365">
        <f t="shared" si="140"/>
        <v>25</v>
      </c>
      <c r="J1365" t="str">
        <f t="shared" si="138"/>
        <v xml:space="preserve"> years</v>
      </c>
      <c r="K1365" t="str">
        <f t="shared" si="139"/>
        <v xml:space="preserve">, </v>
      </c>
      <c r="L1365">
        <f t="shared" si="141"/>
        <v>6</v>
      </c>
      <c r="M1365">
        <f t="shared" si="142"/>
        <v>6</v>
      </c>
      <c r="N1365" t="str">
        <f t="shared" si="143"/>
        <v xml:space="preserve"> months</v>
      </c>
      <c r="O1365" s="40" t="str">
        <f t="shared" si="144"/>
        <v>25 years, 6 months</v>
      </c>
    </row>
    <row r="1366" spans="8:15" x14ac:dyDescent="0.25">
      <c r="H1366" s="38">
        <v>1323</v>
      </c>
      <c r="I1366">
        <f t="shared" si="140"/>
        <v>25</v>
      </c>
      <c r="J1366" t="str">
        <f t="shared" si="138"/>
        <v xml:space="preserve"> years</v>
      </c>
      <c r="K1366" t="str">
        <f t="shared" si="139"/>
        <v xml:space="preserve">, </v>
      </c>
      <c r="L1366">
        <f t="shared" si="141"/>
        <v>6</v>
      </c>
      <c r="M1366">
        <f t="shared" si="142"/>
        <v>6</v>
      </c>
      <c r="N1366" t="str">
        <f t="shared" si="143"/>
        <v xml:space="preserve"> months</v>
      </c>
      <c r="O1366" s="40" t="str">
        <f t="shared" si="144"/>
        <v>25 years, 6 months</v>
      </c>
    </row>
    <row r="1367" spans="8:15" x14ac:dyDescent="0.25">
      <c r="H1367" s="38">
        <v>1324</v>
      </c>
      <c r="I1367">
        <f t="shared" si="140"/>
        <v>25</v>
      </c>
      <c r="J1367" t="str">
        <f t="shared" si="138"/>
        <v xml:space="preserve"> years</v>
      </c>
      <c r="K1367" t="str">
        <f t="shared" si="139"/>
        <v xml:space="preserve">, </v>
      </c>
      <c r="L1367">
        <f t="shared" si="141"/>
        <v>6</v>
      </c>
      <c r="M1367">
        <f t="shared" si="142"/>
        <v>6</v>
      </c>
      <c r="N1367" t="str">
        <f t="shared" si="143"/>
        <v xml:space="preserve"> months</v>
      </c>
      <c r="O1367" s="40" t="str">
        <f t="shared" si="144"/>
        <v>25 years, 6 months</v>
      </c>
    </row>
    <row r="1368" spans="8:15" x14ac:dyDescent="0.25">
      <c r="H1368" s="38">
        <v>1325</v>
      </c>
      <c r="I1368">
        <f t="shared" si="140"/>
        <v>25</v>
      </c>
      <c r="J1368" t="str">
        <f t="shared" si="138"/>
        <v xml:space="preserve"> years</v>
      </c>
      <c r="K1368" t="str">
        <f t="shared" si="139"/>
        <v xml:space="preserve">, </v>
      </c>
      <c r="L1368">
        <f t="shared" si="141"/>
        <v>6</v>
      </c>
      <c r="M1368">
        <f t="shared" si="142"/>
        <v>6</v>
      </c>
      <c r="N1368" t="str">
        <f t="shared" si="143"/>
        <v xml:space="preserve"> months</v>
      </c>
      <c r="O1368" s="40" t="str">
        <f t="shared" si="144"/>
        <v>25 years, 6 months</v>
      </c>
    </row>
    <row r="1369" spans="8:15" x14ac:dyDescent="0.25">
      <c r="H1369" s="38">
        <v>1326</v>
      </c>
      <c r="I1369">
        <f t="shared" si="140"/>
        <v>25</v>
      </c>
      <c r="J1369" t="str">
        <f t="shared" si="138"/>
        <v xml:space="preserve"> years</v>
      </c>
      <c r="K1369" t="str">
        <f t="shared" si="139"/>
        <v xml:space="preserve">, </v>
      </c>
      <c r="L1369">
        <f t="shared" si="141"/>
        <v>6</v>
      </c>
      <c r="M1369">
        <f t="shared" si="142"/>
        <v>6</v>
      </c>
      <c r="N1369" t="str">
        <f t="shared" si="143"/>
        <v xml:space="preserve"> months</v>
      </c>
      <c r="O1369" s="40" t="str">
        <f t="shared" si="144"/>
        <v>25 years, 6 months</v>
      </c>
    </row>
    <row r="1370" spans="8:15" x14ac:dyDescent="0.25">
      <c r="H1370" s="38">
        <v>1327</v>
      </c>
      <c r="I1370">
        <f t="shared" si="140"/>
        <v>25</v>
      </c>
      <c r="J1370" t="str">
        <f t="shared" si="138"/>
        <v xml:space="preserve"> years</v>
      </c>
      <c r="K1370" t="str">
        <f t="shared" si="139"/>
        <v xml:space="preserve">, </v>
      </c>
      <c r="L1370">
        <f t="shared" si="141"/>
        <v>7</v>
      </c>
      <c r="M1370">
        <f t="shared" si="142"/>
        <v>7</v>
      </c>
      <c r="N1370" t="str">
        <f t="shared" si="143"/>
        <v xml:space="preserve"> months</v>
      </c>
      <c r="O1370" s="40" t="str">
        <f t="shared" si="144"/>
        <v>25 years, 7 months</v>
      </c>
    </row>
    <row r="1371" spans="8:15" x14ac:dyDescent="0.25">
      <c r="H1371" s="38">
        <v>1328</v>
      </c>
      <c r="I1371">
        <f t="shared" si="140"/>
        <v>25</v>
      </c>
      <c r="J1371" t="str">
        <f t="shared" si="138"/>
        <v xml:space="preserve"> years</v>
      </c>
      <c r="K1371" t="str">
        <f t="shared" si="139"/>
        <v xml:space="preserve">, </v>
      </c>
      <c r="L1371">
        <f t="shared" si="141"/>
        <v>7</v>
      </c>
      <c r="M1371">
        <f t="shared" si="142"/>
        <v>7</v>
      </c>
      <c r="N1371" t="str">
        <f t="shared" si="143"/>
        <v xml:space="preserve"> months</v>
      </c>
      <c r="O1371" s="40" t="str">
        <f t="shared" si="144"/>
        <v>25 years, 7 months</v>
      </c>
    </row>
    <row r="1372" spans="8:15" x14ac:dyDescent="0.25">
      <c r="H1372" s="38">
        <v>1329</v>
      </c>
      <c r="I1372">
        <f t="shared" si="140"/>
        <v>25</v>
      </c>
      <c r="J1372" t="str">
        <f t="shared" ref="J1372:J1435" si="145">IF(I1372=1," year"," years")</f>
        <v xml:space="preserve"> years</v>
      </c>
      <c r="K1372" t="str">
        <f t="shared" ref="K1372:K1435" si="146">IF(OR(L1372=12,L1372=0),"",", ")</f>
        <v xml:space="preserve">, </v>
      </c>
      <c r="L1372">
        <f t="shared" si="141"/>
        <v>7</v>
      </c>
      <c r="M1372">
        <f t="shared" si="142"/>
        <v>7</v>
      </c>
      <c r="N1372" t="str">
        <f t="shared" si="143"/>
        <v xml:space="preserve"> months</v>
      </c>
      <c r="O1372" s="40" t="str">
        <f t="shared" si="144"/>
        <v>25 years, 7 months</v>
      </c>
    </row>
    <row r="1373" spans="8:15" x14ac:dyDescent="0.25">
      <c r="H1373" s="38">
        <v>1330</v>
      </c>
      <c r="I1373">
        <f t="shared" si="140"/>
        <v>25</v>
      </c>
      <c r="J1373" t="str">
        <f t="shared" si="145"/>
        <v xml:space="preserve"> years</v>
      </c>
      <c r="K1373" t="str">
        <f t="shared" si="146"/>
        <v xml:space="preserve">, </v>
      </c>
      <c r="L1373">
        <f t="shared" si="141"/>
        <v>7</v>
      </c>
      <c r="M1373">
        <f t="shared" si="142"/>
        <v>7</v>
      </c>
      <c r="N1373" t="str">
        <f t="shared" si="143"/>
        <v xml:space="preserve"> months</v>
      </c>
      <c r="O1373" s="40" t="str">
        <f t="shared" si="144"/>
        <v>25 years, 7 months</v>
      </c>
    </row>
    <row r="1374" spans="8:15" x14ac:dyDescent="0.25">
      <c r="H1374" s="38">
        <v>1331</v>
      </c>
      <c r="I1374">
        <f t="shared" si="140"/>
        <v>25</v>
      </c>
      <c r="J1374" t="str">
        <f t="shared" si="145"/>
        <v xml:space="preserve"> years</v>
      </c>
      <c r="K1374" t="str">
        <f t="shared" si="146"/>
        <v xml:space="preserve">, </v>
      </c>
      <c r="L1374">
        <f t="shared" si="141"/>
        <v>8</v>
      </c>
      <c r="M1374">
        <f t="shared" si="142"/>
        <v>8</v>
      </c>
      <c r="N1374" t="str">
        <f t="shared" si="143"/>
        <v xml:space="preserve"> months</v>
      </c>
      <c r="O1374" s="40" t="str">
        <f t="shared" si="144"/>
        <v>25 years, 8 months</v>
      </c>
    </row>
    <row r="1375" spans="8:15" x14ac:dyDescent="0.25">
      <c r="H1375" s="38">
        <v>1332</v>
      </c>
      <c r="I1375">
        <f t="shared" si="140"/>
        <v>25</v>
      </c>
      <c r="J1375" t="str">
        <f t="shared" si="145"/>
        <v xml:space="preserve"> years</v>
      </c>
      <c r="K1375" t="str">
        <f t="shared" si="146"/>
        <v xml:space="preserve">, </v>
      </c>
      <c r="L1375">
        <f t="shared" si="141"/>
        <v>8</v>
      </c>
      <c r="M1375">
        <f t="shared" si="142"/>
        <v>8</v>
      </c>
      <c r="N1375" t="str">
        <f t="shared" si="143"/>
        <v xml:space="preserve"> months</v>
      </c>
      <c r="O1375" s="40" t="str">
        <f t="shared" si="144"/>
        <v>25 years, 8 months</v>
      </c>
    </row>
    <row r="1376" spans="8:15" x14ac:dyDescent="0.25">
      <c r="H1376" s="38">
        <v>1333</v>
      </c>
      <c r="I1376">
        <f t="shared" ref="I1376:I1439" si="147">IF(INT(H1376/52)=0,"",INT(H1376/52))+IF(L1376=12,1,0)</f>
        <v>25</v>
      </c>
      <c r="J1376" t="str">
        <f t="shared" si="145"/>
        <v xml:space="preserve"> years</v>
      </c>
      <c r="K1376" t="str">
        <f t="shared" si="146"/>
        <v xml:space="preserve">, </v>
      </c>
      <c r="L1376">
        <f t="shared" si="141"/>
        <v>8</v>
      </c>
      <c r="M1376">
        <f t="shared" si="142"/>
        <v>8</v>
      </c>
      <c r="N1376" t="str">
        <f t="shared" si="143"/>
        <v xml:space="preserve"> months</v>
      </c>
      <c r="O1376" s="40" t="str">
        <f t="shared" si="144"/>
        <v>25 years, 8 months</v>
      </c>
    </row>
    <row r="1377" spans="8:15" x14ac:dyDescent="0.25">
      <c r="H1377" s="38">
        <v>1334</v>
      </c>
      <c r="I1377">
        <f t="shared" si="147"/>
        <v>25</v>
      </c>
      <c r="J1377" t="str">
        <f t="shared" si="145"/>
        <v xml:space="preserve"> years</v>
      </c>
      <c r="K1377" t="str">
        <f t="shared" si="146"/>
        <v xml:space="preserve">, </v>
      </c>
      <c r="L1377">
        <f t="shared" si="141"/>
        <v>8</v>
      </c>
      <c r="M1377">
        <f t="shared" si="142"/>
        <v>8</v>
      </c>
      <c r="N1377" t="str">
        <f t="shared" si="143"/>
        <v xml:space="preserve"> months</v>
      </c>
      <c r="O1377" s="40" t="str">
        <f t="shared" si="144"/>
        <v>25 years, 8 months</v>
      </c>
    </row>
    <row r="1378" spans="8:15" x14ac:dyDescent="0.25">
      <c r="H1378" s="38">
        <v>1335</v>
      </c>
      <c r="I1378">
        <f t="shared" si="147"/>
        <v>25</v>
      </c>
      <c r="J1378" t="str">
        <f t="shared" si="145"/>
        <v xml:space="preserve"> years</v>
      </c>
      <c r="K1378" t="str">
        <f t="shared" si="146"/>
        <v xml:space="preserve">, </v>
      </c>
      <c r="L1378">
        <f t="shared" si="141"/>
        <v>9</v>
      </c>
      <c r="M1378">
        <f t="shared" si="142"/>
        <v>9</v>
      </c>
      <c r="N1378" t="str">
        <f t="shared" si="143"/>
        <v xml:space="preserve"> months</v>
      </c>
      <c r="O1378" s="40" t="str">
        <f t="shared" si="144"/>
        <v>25 years, 9 months</v>
      </c>
    </row>
    <row r="1379" spans="8:15" x14ac:dyDescent="0.25">
      <c r="H1379" s="38">
        <v>1336</v>
      </c>
      <c r="I1379">
        <f t="shared" si="147"/>
        <v>25</v>
      </c>
      <c r="J1379" t="str">
        <f t="shared" si="145"/>
        <v xml:space="preserve"> years</v>
      </c>
      <c r="K1379" t="str">
        <f t="shared" si="146"/>
        <v xml:space="preserve">, </v>
      </c>
      <c r="L1379">
        <f t="shared" si="141"/>
        <v>9</v>
      </c>
      <c r="M1379">
        <f t="shared" si="142"/>
        <v>9</v>
      </c>
      <c r="N1379" t="str">
        <f t="shared" si="143"/>
        <v xml:space="preserve"> months</v>
      </c>
      <c r="O1379" s="40" t="str">
        <f t="shared" si="144"/>
        <v>25 years, 9 months</v>
      </c>
    </row>
    <row r="1380" spans="8:15" x14ac:dyDescent="0.25">
      <c r="H1380" s="38">
        <v>1337</v>
      </c>
      <c r="I1380">
        <f t="shared" si="147"/>
        <v>25</v>
      </c>
      <c r="J1380" t="str">
        <f t="shared" si="145"/>
        <v xml:space="preserve"> years</v>
      </c>
      <c r="K1380" t="str">
        <f t="shared" si="146"/>
        <v xml:space="preserve">, </v>
      </c>
      <c r="L1380">
        <f t="shared" si="141"/>
        <v>9</v>
      </c>
      <c r="M1380">
        <f t="shared" si="142"/>
        <v>9</v>
      </c>
      <c r="N1380" t="str">
        <f t="shared" si="143"/>
        <v xml:space="preserve"> months</v>
      </c>
      <c r="O1380" s="40" t="str">
        <f t="shared" si="144"/>
        <v>25 years, 9 months</v>
      </c>
    </row>
    <row r="1381" spans="8:15" x14ac:dyDescent="0.25">
      <c r="H1381" s="38">
        <v>1338</v>
      </c>
      <c r="I1381">
        <f t="shared" si="147"/>
        <v>25</v>
      </c>
      <c r="J1381" t="str">
        <f t="shared" si="145"/>
        <v xml:space="preserve"> years</v>
      </c>
      <c r="K1381" t="str">
        <f t="shared" si="146"/>
        <v xml:space="preserve">, </v>
      </c>
      <c r="L1381">
        <f t="shared" si="141"/>
        <v>9</v>
      </c>
      <c r="M1381">
        <f t="shared" si="142"/>
        <v>9</v>
      </c>
      <c r="N1381" t="str">
        <f t="shared" si="143"/>
        <v xml:space="preserve"> months</v>
      </c>
      <c r="O1381" s="40" t="str">
        <f t="shared" si="144"/>
        <v>25 years, 9 months</v>
      </c>
    </row>
    <row r="1382" spans="8:15" x14ac:dyDescent="0.25">
      <c r="H1382" s="38">
        <v>1339</v>
      </c>
      <c r="I1382">
        <f t="shared" si="147"/>
        <v>25</v>
      </c>
      <c r="J1382" t="str">
        <f t="shared" si="145"/>
        <v xml:space="preserve"> years</v>
      </c>
      <c r="K1382" t="str">
        <f t="shared" si="146"/>
        <v xml:space="preserve">, </v>
      </c>
      <c r="L1382">
        <f t="shared" si="141"/>
        <v>9</v>
      </c>
      <c r="M1382">
        <f t="shared" si="142"/>
        <v>9</v>
      </c>
      <c r="N1382" t="str">
        <f t="shared" si="143"/>
        <v xml:space="preserve"> months</v>
      </c>
      <c r="O1382" s="40" t="str">
        <f t="shared" si="144"/>
        <v>25 years, 9 months</v>
      </c>
    </row>
    <row r="1383" spans="8:15" x14ac:dyDescent="0.25">
      <c r="H1383" s="38">
        <v>1340</v>
      </c>
      <c r="I1383">
        <f t="shared" si="147"/>
        <v>25</v>
      </c>
      <c r="J1383" t="str">
        <f t="shared" si="145"/>
        <v xml:space="preserve"> years</v>
      </c>
      <c r="K1383" t="str">
        <f t="shared" si="146"/>
        <v xml:space="preserve">, </v>
      </c>
      <c r="L1383">
        <f t="shared" si="141"/>
        <v>10</v>
      </c>
      <c r="M1383">
        <f t="shared" si="142"/>
        <v>10</v>
      </c>
      <c r="N1383" t="str">
        <f t="shared" si="143"/>
        <v xml:space="preserve"> months</v>
      </c>
      <c r="O1383" s="40" t="str">
        <f t="shared" si="144"/>
        <v>25 years, 10 months</v>
      </c>
    </row>
    <row r="1384" spans="8:15" x14ac:dyDescent="0.25">
      <c r="H1384" s="38">
        <v>1341</v>
      </c>
      <c r="I1384">
        <f t="shared" si="147"/>
        <v>25</v>
      </c>
      <c r="J1384" t="str">
        <f t="shared" si="145"/>
        <v xml:space="preserve"> years</v>
      </c>
      <c r="K1384" t="str">
        <f t="shared" si="146"/>
        <v xml:space="preserve">, </v>
      </c>
      <c r="L1384">
        <f t="shared" si="141"/>
        <v>10</v>
      </c>
      <c r="M1384">
        <f t="shared" si="142"/>
        <v>10</v>
      </c>
      <c r="N1384" t="str">
        <f t="shared" si="143"/>
        <v xml:space="preserve"> months</v>
      </c>
      <c r="O1384" s="40" t="str">
        <f t="shared" si="144"/>
        <v>25 years, 10 months</v>
      </c>
    </row>
    <row r="1385" spans="8:15" x14ac:dyDescent="0.25">
      <c r="H1385" s="38">
        <v>1342</v>
      </c>
      <c r="I1385">
        <f t="shared" si="147"/>
        <v>25</v>
      </c>
      <c r="J1385" t="str">
        <f t="shared" si="145"/>
        <v xml:space="preserve"> years</v>
      </c>
      <c r="K1385" t="str">
        <f t="shared" si="146"/>
        <v xml:space="preserve">, </v>
      </c>
      <c r="L1385">
        <f t="shared" si="141"/>
        <v>10</v>
      </c>
      <c r="M1385">
        <f t="shared" si="142"/>
        <v>10</v>
      </c>
      <c r="N1385" t="str">
        <f t="shared" si="143"/>
        <v xml:space="preserve"> months</v>
      </c>
      <c r="O1385" s="40" t="str">
        <f t="shared" si="144"/>
        <v>25 years, 10 months</v>
      </c>
    </row>
    <row r="1386" spans="8:15" x14ac:dyDescent="0.25">
      <c r="H1386" s="38">
        <v>1343</v>
      </c>
      <c r="I1386">
        <f t="shared" si="147"/>
        <v>25</v>
      </c>
      <c r="J1386" t="str">
        <f t="shared" si="145"/>
        <v xml:space="preserve"> years</v>
      </c>
      <c r="K1386" t="str">
        <f t="shared" si="146"/>
        <v xml:space="preserve">, </v>
      </c>
      <c r="L1386">
        <f t="shared" si="141"/>
        <v>10</v>
      </c>
      <c r="M1386">
        <f t="shared" si="142"/>
        <v>10</v>
      </c>
      <c r="N1386" t="str">
        <f t="shared" si="143"/>
        <v xml:space="preserve"> months</v>
      </c>
      <c r="O1386" s="40" t="str">
        <f t="shared" si="144"/>
        <v>25 years, 10 months</v>
      </c>
    </row>
    <row r="1387" spans="8:15" x14ac:dyDescent="0.25">
      <c r="H1387" s="38">
        <v>1344</v>
      </c>
      <c r="I1387">
        <f t="shared" si="147"/>
        <v>25</v>
      </c>
      <c r="J1387" t="str">
        <f t="shared" si="145"/>
        <v xml:space="preserve"> years</v>
      </c>
      <c r="K1387" t="str">
        <f t="shared" si="146"/>
        <v xml:space="preserve">, </v>
      </c>
      <c r="L1387">
        <f t="shared" si="141"/>
        <v>11</v>
      </c>
      <c r="M1387">
        <f t="shared" si="142"/>
        <v>11</v>
      </c>
      <c r="N1387" t="str">
        <f t="shared" si="143"/>
        <v xml:space="preserve"> months</v>
      </c>
      <c r="O1387" s="40" t="str">
        <f t="shared" si="144"/>
        <v>25 years, 11 months</v>
      </c>
    </row>
    <row r="1388" spans="8:15" x14ac:dyDescent="0.25">
      <c r="H1388" s="38">
        <v>1345</v>
      </c>
      <c r="I1388">
        <f t="shared" si="147"/>
        <v>25</v>
      </c>
      <c r="J1388" t="str">
        <f t="shared" si="145"/>
        <v xml:space="preserve"> years</v>
      </c>
      <c r="K1388" t="str">
        <f t="shared" si="146"/>
        <v xml:space="preserve">, </v>
      </c>
      <c r="L1388">
        <f t="shared" si="141"/>
        <v>11</v>
      </c>
      <c r="M1388">
        <f t="shared" si="142"/>
        <v>11</v>
      </c>
      <c r="N1388" t="str">
        <f t="shared" si="143"/>
        <v xml:space="preserve"> months</v>
      </c>
      <c r="O1388" s="40" t="str">
        <f t="shared" si="144"/>
        <v>25 years, 11 months</v>
      </c>
    </row>
    <row r="1389" spans="8:15" x14ac:dyDescent="0.25">
      <c r="H1389" s="38">
        <v>1346</v>
      </c>
      <c r="I1389">
        <f t="shared" si="147"/>
        <v>25</v>
      </c>
      <c r="J1389" t="str">
        <f t="shared" si="145"/>
        <v xml:space="preserve"> years</v>
      </c>
      <c r="K1389" t="str">
        <f t="shared" si="146"/>
        <v xml:space="preserve">, </v>
      </c>
      <c r="L1389">
        <f t="shared" ref="L1389:L1452" si="148">IF((H1389/52*12-INT(H1389/52*12))=0,(H1389/52-INT(H1389/52))*12,INT((H1389/52-INT(H1389/52))*12)+1)</f>
        <v>11</v>
      </c>
      <c r="M1389">
        <f t="shared" ref="M1389:M1452" si="149">IF(OR(L1389=0,L1389=12),"",L1389)</f>
        <v>11</v>
      </c>
      <c r="N1389" t="str">
        <f t="shared" ref="N1389:N1452" si="150">IF(L1389=1," month",IF(OR(L1389=0,L1389=12),""," months"))</f>
        <v xml:space="preserve"> months</v>
      </c>
      <c r="O1389" s="40" t="str">
        <f t="shared" ref="O1389:O1452" si="151">CONCATENATE(I1389&amp;J1389&amp;K1389&amp;M1389&amp;N1389)</f>
        <v>25 years, 11 months</v>
      </c>
    </row>
    <row r="1390" spans="8:15" x14ac:dyDescent="0.25">
      <c r="H1390" s="38">
        <v>1347</v>
      </c>
      <c r="I1390">
        <f t="shared" si="147"/>
        <v>25</v>
      </c>
      <c r="J1390" t="str">
        <f t="shared" si="145"/>
        <v xml:space="preserve"> years</v>
      </c>
      <c r="K1390" t="str">
        <f t="shared" si="146"/>
        <v xml:space="preserve">, </v>
      </c>
      <c r="L1390">
        <f t="shared" si="148"/>
        <v>11</v>
      </c>
      <c r="M1390">
        <f t="shared" si="149"/>
        <v>11</v>
      </c>
      <c r="N1390" t="str">
        <f t="shared" si="150"/>
        <v xml:space="preserve"> months</v>
      </c>
      <c r="O1390" s="40" t="str">
        <f t="shared" si="151"/>
        <v>25 years, 11 months</v>
      </c>
    </row>
    <row r="1391" spans="8:15" x14ac:dyDescent="0.25">
      <c r="H1391" s="38">
        <v>1348</v>
      </c>
      <c r="I1391">
        <f t="shared" si="147"/>
        <v>26</v>
      </c>
      <c r="J1391" t="str">
        <f t="shared" si="145"/>
        <v xml:space="preserve"> years</v>
      </c>
      <c r="K1391" t="str">
        <f t="shared" si="146"/>
        <v/>
      </c>
      <c r="L1391">
        <f t="shared" si="148"/>
        <v>12</v>
      </c>
      <c r="M1391" t="str">
        <f t="shared" si="149"/>
        <v/>
      </c>
      <c r="N1391" t="str">
        <f t="shared" si="150"/>
        <v/>
      </c>
      <c r="O1391" s="40" t="str">
        <f t="shared" si="151"/>
        <v>26 years</v>
      </c>
    </row>
    <row r="1392" spans="8:15" x14ac:dyDescent="0.25">
      <c r="H1392" s="38">
        <v>1349</v>
      </c>
      <c r="I1392">
        <f t="shared" si="147"/>
        <v>26</v>
      </c>
      <c r="J1392" t="str">
        <f t="shared" si="145"/>
        <v xml:space="preserve"> years</v>
      </c>
      <c r="K1392" t="str">
        <f t="shared" si="146"/>
        <v/>
      </c>
      <c r="L1392">
        <f t="shared" si="148"/>
        <v>12</v>
      </c>
      <c r="M1392" t="str">
        <f t="shared" si="149"/>
        <v/>
      </c>
      <c r="N1392" t="str">
        <f t="shared" si="150"/>
        <v/>
      </c>
      <c r="O1392" s="40" t="str">
        <f t="shared" si="151"/>
        <v>26 years</v>
      </c>
    </row>
    <row r="1393" spans="8:15" x14ac:dyDescent="0.25">
      <c r="H1393" s="38">
        <v>1350</v>
      </c>
      <c r="I1393">
        <f t="shared" si="147"/>
        <v>26</v>
      </c>
      <c r="J1393" t="str">
        <f t="shared" si="145"/>
        <v xml:space="preserve"> years</v>
      </c>
      <c r="K1393" t="str">
        <f t="shared" si="146"/>
        <v/>
      </c>
      <c r="L1393">
        <f t="shared" si="148"/>
        <v>12</v>
      </c>
      <c r="M1393" t="str">
        <f t="shared" si="149"/>
        <v/>
      </c>
      <c r="N1393" t="str">
        <f t="shared" si="150"/>
        <v/>
      </c>
      <c r="O1393" s="40" t="str">
        <f t="shared" si="151"/>
        <v>26 years</v>
      </c>
    </row>
    <row r="1394" spans="8:15" x14ac:dyDescent="0.25">
      <c r="H1394" s="38">
        <v>1351</v>
      </c>
      <c r="I1394">
        <f t="shared" si="147"/>
        <v>26</v>
      </c>
      <c r="J1394" t="str">
        <f t="shared" si="145"/>
        <v xml:space="preserve"> years</v>
      </c>
      <c r="K1394" t="str">
        <f t="shared" si="146"/>
        <v/>
      </c>
      <c r="L1394">
        <f t="shared" si="148"/>
        <v>12</v>
      </c>
      <c r="M1394" t="str">
        <f t="shared" si="149"/>
        <v/>
      </c>
      <c r="N1394" t="str">
        <f t="shared" si="150"/>
        <v/>
      </c>
      <c r="O1394" s="40" t="str">
        <f t="shared" si="151"/>
        <v>26 years</v>
      </c>
    </row>
    <row r="1395" spans="8:15" x14ac:dyDescent="0.25">
      <c r="H1395" s="38">
        <v>1352</v>
      </c>
      <c r="I1395">
        <f t="shared" si="147"/>
        <v>26</v>
      </c>
      <c r="J1395" t="str">
        <f t="shared" si="145"/>
        <v xml:space="preserve"> years</v>
      </c>
      <c r="K1395" t="str">
        <f t="shared" si="146"/>
        <v/>
      </c>
      <c r="L1395">
        <f t="shared" si="148"/>
        <v>0</v>
      </c>
      <c r="M1395" t="str">
        <f t="shared" si="149"/>
        <v/>
      </c>
      <c r="N1395" t="str">
        <f t="shared" si="150"/>
        <v/>
      </c>
      <c r="O1395" s="40" t="str">
        <f t="shared" si="151"/>
        <v>26 years</v>
      </c>
    </row>
    <row r="1396" spans="8:15" x14ac:dyDescent="0.25">
      <c r="H1396" s="38">
        <v>1353</v>
      </c>
      <c r="I1396">
        <f t="shared" si="147"/>
        <v>26</v>
      </c>
      <c r="J1396" t="str">
        <f t="shared" si="145"/>
        <v xml:space="preserve"> years</v>
      </c>
      <c r="K1396" t="str">
        <f t="shared" si="146"/>
        <v xml:space="preserve">, </v>
      </c>
      <c r="L1396">
        <f t="shared" si="148"/>
        <v>1</v>
      </c>
      <c r="M1396">
        <f t="shared" si="149"/>
        <v>1</v>
      </c>
      <c r="N1396" t="str">
        <f t="shared" si="150"/>
        <v xml:space="preserve"> month</v>
      </c>
      <c r="O1396" s="40" t="str">
        <f t="shared" si="151"/>
        <v>26 years, 1 month</v>
      </c>
    </row>
    <row r="1397" spans="8:15" x14ac:dyDescent="0.25">
      <c r="H1397" s="38">
        <v>1354</v>
      </c>
      <c r="I1397">
        <f t="shared" si="147"/>
        <v>26</v>
      </c>
      <c r="J1397" t="str">
        <f t="shared" si="145"/>
        <v xml:space="preserve"> years</v>
      </c>
      <c r="K1397" t="str">
        <f t="shared" si="146"/>
        <v xml:space="preserve">, </v>
      </c>
      <c r="L1397">
        <f t="shared" si="148"/>
        <v>1</v>
      </c>
      <c r="M1397">
        <f t="shared" si="149"/>
        <v>1</v>
      </c>
      <c r="N1397" t="str">
        <f t="shared" si="150"/>
        <v xml:space="preserve"> month</v>
      </c>
      <c r="O1397" s="40" t="str">
        <f t="shared" si="151"/>
        <v>26 years, 1 month</v>
      </c>
    </row>
    <row r="1398" spans="8:15" x14ac:dyDescent="0.25">
      <c r="H1398" s="38">
        <v>1355</v>
      </c>
      <c r="I1398">
        <f t="shared" si="147"/>
        <v>26</v>
      </c>
      <c r="J1398" t="str">
        <f t="shared" si="145"/>
        <v xml:space="preserve"> years</v>
      </c>
      <c r="K1398" t="str">
        <f t="shared" si="146"/>
        <v xml:space="preserve">, </v>
      </c>
      <c r="L1398">
        <f t="shared" si="148"/>
        <v>1</v>
      </c>
      <c r="M1398">
        <f t="shared" si="149"/>
        <v>1</v>
      </c>
      <c r="N1398" t="str">
        <f t="shared" si="150"/>
        <v xml:space="preserve"> month</v>
      </c>
      <c r="O1398" s="40" t="str">
        <f t="shared" si="151"/>
        <v>26 years, 1 month</v>
      </c>
    </row>
    <row r="1399" spans="8:15" x14ac:dyDescent="0.25">
      <c r="H1399" s="38">
        <v>1356</v>
      </c>
      <c r="I1399">
        <f t="shared" si="147"/>
        <v>26</v>
      </c>
      <c r="J1399" t="str">
        <f t="shared" si="145"/>
        <v xml:space="preserve"> years</v>
      </c>
      <c r="K1399" t="str">
        <f t="shared" si="146"/>
        <v xml:space="preserve">, </v>
      </c>
      <c r="L1399">
        <f t="shared" si="148"/>
        <v>1</v>
      </c>
      <c r="M1399">
        <f t="shared" si="149"/>
        <v>1</v>
      </c>
      <c r="N1399" t="str">
        <f t="shared" si="150"/>
        <v xml:space="preserve"> month</v>
      </c>
      <c r="O1399" s="40" t="str">
        <f t="shared" si="151"/>
        <v>26 years, 1 month</v>
      </c>
    </row>
    <row r="1400" spans="8:15" x14ac:dyDescent="0.25">
      <c r="H1400" s="38">
        <v>1357</v>
      </c>
      <c r="I1400">
        <f t="shared" si="147"/>
        <v>26</v>
      </c>
      <c r="J1400" t="str">
        <f t="shared" si="145"/>
        <v xml:space="preserve"> years</v>
      </c>
      <c r="K1400" t="str">
        <f t="shared" si="146"/>
        <v xml:space="preserve">, </v>
      </c>
      <c r="L1400">
        <f t="shared" si="148"/>
        <v>2</v>
      </c>
      <c r="M1400">
        <f t="shared" si="149"/>
        <v>2</v>
      </c>
      <c r="N1400" t="str">
        <f t="shared" si="150"/>
        <v xml:space="preserve"> months</v>
      </c>
      <c r="O1400" s="40" t="str">
        <f t="shared" si="151"/>
        <v>26 years, 2 months</v>
      </c>
    </row>
    <row r="1401" spans="8:15" x14ac:dyDescent="0.25">
      <c r="H1401" s="38">
        <v>1358</v>
      </c>
      <c r="I1401">
        <f t="shared" si="147"/>
        <v>26</v>
      </c>
      <c r="J1401" t="str">
        <f t="shared" si="145"/>
        <v xml:space="preserve"> years</v>
      </c>
      <c r="K1401" t="str">
        <f t="shared" si="146"/>
        <v xml:space="preserve">, </v>
      </c>
      <c r="L1401">
        <f t="shared" si="148"/>
        <v>2</v>
      </c>
      <c r="M1401">
        <f t="shared" si="149"/>
        <v>2</v>
      </c>
      <c r="N1401" t="str">
        <f t="shared" si="150"/>
        <v xml:space="preserve"> months</v>
      </c>
      <c r="O1401" s="40" t="str">
        <f t="shared" si="151"/>
        <v>26 years, 2 months</v>
      </c>
    </row>
    <row r="1402" spans="8:15" x14ac:dyDescent="0.25">
      <c r="H1402" s="38">
        <v>1359</v>
      </c>
      <c r="I1402">
        <f t="shared" si="147"/>
        <v>26</v>
      </c>
      <c r="J1402" t="str">
        <f t="shared" si="145"/>
        <v xml:space="preserve"> years</v>
      </c>
      <c r="K1402" t="str">
        <f t="shared" si="146"/>
        <v xml:space="preserve">, </v>
      </c>
      <c r="L1402">
        <f t="shared" si="148"/>
        <v>2</v>
      </c>
      <c r="M1402">
        <f t="shared" si="149"/>
        <v>2</v>
      </c>
      <c r="N1402" t="str">
        <f t="shared" si="150"/>
        <v xml:space="preserve"> months</v>
      </c>
      <c r="O1402" s="40" t="str">
        <f t="shared" si="151"/>
        <v>26 years, 2 months</v>
      </c>
    </row>
    <row r="1403" spans="8:15" x14ac:dyDescent="0.25">
      <c r="H1403" s="38">
        <v>1360</v>
      </c>
      <c r="I1403">
        <f t="shared" si="147"/>
        <v>26</v>
      </c>
      <c r="J1403" t="str">
        <f t="shared" si="145"/>
        <v xml:space="preserve"> years</v>
      </c>
      <c r="K1403" t="str">
        <f t="shared" si="146"/>
        <v xml:space="preserve">, </v>
      </c>
      <c r="L1403">
        <f t="shared" si="148"/>
        <v>2</v>
      </c>
      <c r="M1403">
        <f t="shared" si="149"/>
        <v>2</v>
      </c>
      <c r="N1403" t="str">
        <f t="shared" si="150"/>
        <v xml:space="preserve"> months</v>
      </c>
      <c r="O1403" s="40" t="str">
        <f t="shared" si="151"/>
        <v>26 years, 2 months</v>
      </c>
    </row>
    <row r="1404" spans="8:15" x14ac:dyDescent="0.25">
      <c r="H1404" s="38">
        <v>1361</v>
      </c>
      <c r="I1404">
        <f t="shared" si="147"/>
        <v>26</v>
      </c>
      <c r="J1404" t="str">
        <f t="shared" si="145"/>
        <v xml:space="preserve"> years</v>
      </c>
      <c r="K1404" t="str">
        <f t="shared" si="146"/>
        <v xml:space="preserve">, </v>
      </c>
      <c r="L1404">
        <f t="shared" si="148"/>
        <v>3</v>
      </c>
      <c r="M1404">
        <f t="shared" si="149"/>
        <v>3</v>
      </c>
      <c r="N1404" t="str">
        <f t="shared" si="150"/>
        <v xml:space="preserve"> months</v>
      </c>
      <c r="O1404" s="40" t="str">
        <f t="shared" si="151"/>
        <v>26 years, 3 months</v>
      </c>
    </row>
    <row r="1405" spans="8:15" x14ac:dyDescent="0.25">
      <c r="H1405" s="38">
        <v>1362</v>
      </c>
      <c r="I1405">
        <f t="shared" si="147"/>
        <v>26</v>
      </c>
      <c r="J1405" t="str">
        <f t="shared" si="145"/>
        <v xml:space="preserve"> years</v>
      </c>
      <c r="K1405" t="str">
        <f t="shared" si="146"/>
        <v xml:space="preserve">, </v>
      </c>
      <c r="L1405">
        <f t="shared" si="148"/>
        <v>3</v>
      </c>
      <c r="M1405">
        <f t="shared" si="149"/>
        <v>3</v>
      </c>
      <c r="N1405" t="str">
        <f t="shared" si="150"/>
        <v xml:space="preserve"> months</v>
      </c>
      <c r="O1405" s="40" t="str">
        <f t="shared" si="151"/>
        <v>26 years, 3 months</v>
      </c>
    </row>
    <row r="1406" spans="8:15" x14ac:dyDescent="0.25">
      <c r="H1406" s="38">
        <v>1363</v>
      </c>
      <c r="I1406">
        <f t="shared" si="147"/>
        <v>26</v>
      </c>
      <c r="J1406" t="str">
        <f t="shared" si="145"/>
        <v xml:space="preserve"> years</v>
      </c>
      <c r="K1406" t="str">
        <f t="shared" si="146"/>
        <v xml:space="preserve">, </v>
      </c>
      <c r="L1406">
        <f t="shared" si="148"/>
        <v>3</v>
      </c>
      <c r="M1406">
        <f t="shared" si="149"/>
        <v>3</v>
      </c>
      <c r="N1406" t="str">
        <f t="shared" si="150"/>
        <v xml:space="preserve"> months</v>
      </c>
      <c r="O1406" s="40" t="str">
        <f t="shared" si="151"/>
        <v>26 years, 3 months</v>
      </c>
    </row>
    <row r="1407" spans="8:15" x14ac:dyDescent="0.25">
      <c r="H1407" s="38">
        <v>1364</v>
      </c>
      <c r="I1407">
        <f t="shared" si="147"/>
        <v>26</v>
      </c>
      <c r="J1407" t="str">
        <f t="shared" si="145"/>
        <v xml:space="preserve"> years</v>
      </c>
      <c r="K1407" t="str">
        <f t="shared" si="146"/>
        <v xml:space="preserve">, </v>
      </c>
      <c r="L1407">
        <f t="shared" si="148"/>
        <v>3</v>
      </c>
      <c r="M1407">
        <f t="shared" si="149"/>
        <v>3</v>
      </c>
      <c r="N1407" t="str">
        <f t="shared" si="150"/>
        <v xml:space="preserve"> months</v>
      </c>
      <c r="O1407" s="40" t="str">
        <f t="shared" si="151"/>
        <v>26 years, 3 months</v>
      </c>
    </row>
    <row r="1408" spans="8:15" x14ac:dyDescent="0.25">
      <c r="H1408" s="38">
        <v>1365</v>
      </c>
      <c r="I1408">
        <f t="shared" si="147"/>
        <v>26</v>
      </c>
      <c r="J1408" t="str">
        <f t="shared" si="145"/>
        <v xml:space="preserve"> years</v>
      </c>
      <c r="K1408" t="str">
        <f t="shared" si="146"/>
        <v xml:space="preserve">, </v>
      </c>
      <c r="L1408">
        <f t="shared" si="148"/>
        <v>3</v>
      </c>
      <c r="M1408">
        <f t="shared" si="149"/>
        <v>3</v>
      </c>
      <c r="N1408" t="str">
        <f t="shared" si="150"/>
        <v xml:space="preserve"> months</v>
      </c>
      <c r="O1408" s="40" t="str">
        <f t="shared" si="151"/>
        <v>26 years, 3 months</v>
      </c>
    </row>
    <row r="1409" spans="8:15" x14ac:dyDescent="0.25">
      <c r="H1409" s="38">
        <v>1366</v>
      </c>
      <c r="I1409">
        <f t="shared" si="147"/>
        <v>26</v>
      </c>
      <c r="J1409" t="str">
        <f t="shared" si="145"/>
        <v xml:space="preserve"> years</v>
      </c>
      <c r="K1409" t="str">
        <f t="shared" si="146"/>
        <v xml:space="preserve">, </v>
      </c>
      <c r="L1409">
        <f t="shared" si="148"/>
        <v>4</v>
      </c>
      <c r="M1409">
        <f t="shared" si="149"/>
        <v>4</v>
      </c>
      <c r="N1409" t="str">
        <f t="shared" si="150"/>
        <v xml:space="preserve"> months</v>
      </c>
      <c r="O1409" s="40" t="str">
        <f t="shared" si="151"/>
        <v>26 years, 4 months</v>
      </c>
    </row>
    <row r="1410" spans="8:15" x14ac:dyDescent="0.25">
      <c r="H1410" s="38">
        <v>1367</v>
      </c>
      <c r="I1410">
        <f t="shared" si="147"/>
        <v>26</v>
      </c>
      <c r="J1410" t="str">
        <f t="shared" si="145"/>
        <v xml:space="preserve"> years</v>
      </c>
      <c r="K1410" t="str">
        <f t="shared" si="146"/>
        <v xml:space="preserve">, </v>
      </c>
      <c r="L1410">
        <f t="shared" si="148"/>
        <v>4</v>
      </c>
      <c r="M1410">
        <f t="shared" si="149"/>
        <v>4</v>
      </c>
      <c r="N1410" t="str">
        <f t="shared" si="150"/>
        <v xml:space="preserve"> months</v>
      </c>
      <c r="O1410" s="40" t="str">
        <f t="shared" si="151"/>
        <v>26 years, 4 months</v>
      </c>
    </row>
    <row r="1411" spans="8:15" x14ac:dyDescent="0.25">
      <c r="H1411" s="38">
        <v>1368</v>
      </c>
      <c r="I1411">
        <f t="shared" si="147"/>
        <v>26</v>
      </c>
      <c r="J1411" t="str">
        <f t="shared" si="145"/>
        <v xml:space="preserve"> years</v>
      </c>
      <c r="K1411" t="str">
        <f t="shared" si="146"/>
        <v xml:space="preserve">, </v>
      </c>
      <c r="L1411">
        <f t="shared" si="148"/>
        <v>4</v>
      </c>
      <c r="M1411">
        <f t="shared" si="149"/>
        <v>4</v>
      </c>
      <c r="N1411" t="str">
        <f t="shared" si="150"/>
        <v xml:space="preserve"> months</v>
      </c>
      <c r="O1411" s="40" t="str">
        <f t="shared" si="151"/>
        <v>26 years, 4 months</v>
      </c>
    </row>
    <row r="1412" spans="8:15" x14ac:dyDescent="0.25">
      <c r="H1412" s="38">
        <v>1369</v>
      </c>
      <c r="I1412">
        <f t="shared" si="147"/>
        <v>26</v>
      </c>
      <c r="J1412" t="str">
        <f t="shared" si="145"/>
        <v xml:space="preserve"> years</v>
      </c>
      <c r="K1412" t="str">
        <f t="shared" si="146"/>
        <v xml:space="preserve">, </v>
      </c>
      <c r="L1412">
        <f t="shared" si="148"/>
        <v>4</v>
      </c>
      <c r="M1412">
        <f t="shared" si="149"/>
        <v>4</v>
      </c>
      <c r="N1412" t="str">
        <f t="shared" si="150"/>
        <v xml:space="preserve"> months</v>
      </c>
      <c r="O1412" s="40" t="str">
        <f t="shared" si="151"/>
        <v>26 years, 4 months</v>
      </c>
    </row>
    <row r="1413" spans="8:15" x14ac:dyDescent="0.25">
      <c r="H1413" s="38">
        <v>1370</v>
      </c>
      <c r="I1413">
        <f t="shared" si="147"/>
        <v>26</v>
      </c>
      <c r="J1413" t="str">
        <f t="shared" si="145"/>
        <v xml:space="preserve"> years</v>
      </c>
      <c r="K1413" t="str">
        <f t="shared" si="146"/>
        <v xml:space="preserve">, </v>
      </c>
      <c r="L1413">
        <f t="shared" si="148"/>
        <v>5</v>
      </c>
      <c r="M1413">
        <f t="shared" si="149"/>
        <v>5</v>
      </c>
      <c r="N1413" t="str">
        <f t="shared" si="150"/>
        <v xml:space="preserve"> months</v>
      </c>
      <c r="O1413" s="40" t="str">
        <f t="shared" si="151"/>
        <v>26 years, 5 months</v>
      </c>
    </row>
    <row r="1414" spans="8:15" x14ac:dyDescent="0.25">
      <c r="H1414" s="38">
        <v>1371</v>
      </c>
      <c r="I1414">
        <f t="shared" si="147"/>
        <v>26</v>
      </c>
      <c r="J1414" t="str">
        <f t="shared" si="145"/>
        <v xml:space="preserve"> years</v>
      </c>
      <c r="K1414" t="str">
        <f t="shared" si="146"/>
        <v xml:space="preserve">, </v>
      </c>
      <c r="L1414">
        <f t="shared" si="148"/>
        <v>5</v>
      </c>
      <c r="M1414">
        <f t="shared" si="149"/>
        <v>5</v>
      </c>
      <c r="N1414" t="str">
        <f t="shared" si="150"/>
        <v xml:space="preserve"> months</v>
      </c>
      <c r="O1414" s="40" t="str">
        <f t="shared" si="151"/>
        <v>26 years, 5 months</v>
      </c>
    </row>
    <row r="1415" spans="8:15" x14ac:dyDescent="0.25">
      <c r="H1415" s="38">
        <v>1372</v>
      </c>
      <c r="I1415">
        <f t="shared" si="147"/>
        <v>26</v>
      </c>
      <c r="J1415" t="str">
        <f t="shared" si="145"/>
        <v xml:space="preserve"> years</v>
      </c>
      <c r="K1415" t="str">
        <f t="shared" si="146"/>
        <v xml:space="preserve">, </v>
      </c>
      <c r="L1415">
        <f t="shared" si="148"/>
        <v>5</v>
      </c>
      <c r="M1415">
        <f t="shared" si="149"/>
        <v>5</v>
      </c>
      <c r="N1415" t="str">
        <f t="shared" si="150"/>
        <v xml:space="preserve"> months</v>
      </c>
      <c r="O1415" s="40" t="str">
        <f t="shared" si="151"/>
        <v>26 years, 5 months</v>
      </c>
    </row>
    <row r="1416" spans="8:15" x14ac:dyDescent="0.25">
      <c r="H1416" s="38">
        <v>1373</v>
      </c>
      <c r="I1416">
        <f t="shared" si="147"/>
        <v>26</v>
      </c>
      <c r="J1416" t="str">
        <f t="shared" si="145"/>
        <v xml:space="preserve"> years</v>
      </c>
      <c r="K1416" t="str">
        <f t="shared" si="146"/>
        <v xml:space="preserve">, </v>
      </c>
      <c r="L1416">
        <f t="shared" si="148"/>
        <v>5</v>
      </c>
      <c r="M1416">
        <f t="shared" si="149"/>
        <v>5</v>
      </c>
      <c r="N1416" t="str">
        <f t="shared" si="150"/>
        <v xml:space="preserve"> months</v>
      </c>
      <c r="O1416" s="40" t="str">
        <f t="shared" si="151"/>
        <v>26 years, 5 months</v>
      </c>
    </row>
    <row r="1417" spans="8:15" x14ac:dyDescent="0.25">
      <c r="H1417" s="38">
        <v>1374</v>
      </c>
      <c r="I1417">
        <f t="shared" si="147"/>
        <v>26</v>
      </c>
      <c r="J1417" t="str">
        <f t="shared" si="145"/>
        <v xml:space="preserve"> years</v>
      </c>
      <c r="K1417" t="str">
        <f t="shared" si="146"/>
        <v xml:space="preserve">, </v>
      </c>
      <c r="L1417">
        <f t="shared" si="148"/>
        <v>6</v>
      </c>
      <c r="M1417">
        <f t="shared" si="149"/>
        <v>6</v>
      </c>
      <c r="N1417" t="str">
        <f t="shared" si="150"/>
        <v xml:space="preserve"> months</v>
      </c>
      <c r="O1417" s="40" t="str">
        <f t="shared" si="151"/>
        <v>26 years, 6 months</v>
      </c>
    </row>
    <row r="1418" spans="8:15" x14ac:dyDescent="0.25">
      <c r="H1418" s="38">
        <v>1375</v>
      </c>
      <c r="I1418">
        <f t="shared" si="147"/>
        <v>26</v>
      </c>
      <c r="J1418" t="str">
        <f t="shared" si="145"/>
        <v xml:space="preserve"> years</v>
      </c>
      <c r="K1418" t="str">
        <f t="shared" si="146"/>
        <v xml:space="preserve">, </v>
      </c>
      <c r="L1418">
        <f t="shared" si="148"/>
        <v>6</v>
      </c>
      <c r="M1418">
        <f t="shared" si="149"/>
        <v>6</v>
      </c>
      <c r="N1418" t="str">
        <f t="shared" si="150"/>
        <v xml:space="preserve"> months</v>
      </c>
      <c r="O1418" s="40" t="str">
        <f t="shared" si="151"/>
        <v>26 years, 6 months</v>
      </c>
    </row>
    <row r="1419" spans="8:15" x14ac:dyDescent="0.25">
      <c r="H1419" s="38">
        <v>1376</v>
      </c>
      <c r="I1419">
        <f t="shared" si="147"/>
        <v>26</v>
      </c>
      <c r="J1419" t="str">
        <f t="shared" si="145"/>
        <v xml:space="preserve"> years</v>
      </c>
      <c r="K1419" t="str">
        <f t="shared" si="146"/>
        <v xml:space="preserve">, </v>
      </c>
      <c r="L1419">
        <f t="shared" si="148"/>
        <v>6</v>
      </c>
      <c r="M1419">
        <f t="shared" si="149"/>
        <v>6</v>
      </c>
      <c r="N1419" t="str">
        <f t="shared" si="150"/>
        <v xml:space="preserve"> months</v>
      </c>
      <c r="O1419" s="40" t="str">
        <f t="shared" si="151"/>
        <v>26 years, 6 months</v>
      </c>
    </row>
    <row r="1420" spans="8:15" x14ac:dyDescent="0.25">
      <c r="H1420" s="38">
        <v>1377</v>
      </c>
      <c r="I1420">
        <f t="shared" si="147"/>
        <v>26</v>
      </c>
      <c r="J1420" t="str">
        <f t="shared" si="145"/>
        <v xml:space="preserve"> years</v>
      </c>
      <c r="K1420" t="str">
        <f t="shared" si="146"/>
        <v xml:space="preserve">, </v>
      </c>
      <c r="L1420">
        <f t="shared" si="148"/>
        <v>6</v>
      </c>
      <c r="M1420">
        <f t="shared" si="149"/>
        <v>6</v>
      </c>
      <c r="N1420" t="str">
        <f t="shared" si="150"/>
        <v xml:space="preserve"> months</v>
      </c>
      <c r="O1420" s="40" t="str">
        <f t="shared" si="151"/>
        <v>26 years, 6 months</v>
      </c>
    </row>
    <row r="1421" spans="8:15" x14ac:dyDescent="0.25">
      <c r="H1421" s="38">
        <v>1378</v>
      </c>
      <c r="I1421">
        <f t="shared" si="147"/>
        <v>26</v>
      </c>
      <c r="J1421" t="str">
        <f t="shared" si="145"/>
        <v xml:space="preserve"> years</v>
      </c>
      <c r="K1421" t="str">
        <f t="shared" si="146"/>
        <v xml:space="preserve">, </v>
      </c>
      <c r="L1421">
        <f t="shared" si="148"/>
        <v>6</v>
      </c>
      <c r="M1421">
        <f t="shared" si="149"/>
        <v>6</v>
      </c>
      <c r="N1421" t="str">
        <f t="shared" si="150"/>
        <v xml:space="preserve"> months</v>
      </c>
      <c r="O1421" s="40" t="str">
        <f t="shared" si="151"/>
        <v>26 years, 6 months</v>
      </c>
    </row>
    <row r="1422" spans="8:15" x14ac:dyDescent="0.25">
      <c r="H1422" s="38">
        <v>1379</v>
      </c>
      <c r="I1422">
        <f t="shared" si="147"/>
        <v>26</v>
      </c>
      <c r="J1422" t="str">
        <f t="shared" si="145"/>
        <v xml:space="preserve"> years</v>
      </c>
      <c r="K1422" t="str">
        <f t="shared" si="146"/>
        <v xml:space="preserve">, </v>
      </c>
      <c r="L1422">
        <f t="shared" si="148"/>
        <v>7</v>
      </c>
      <c r="M1422">
        <f t="shared" si="149"/>
        <v>7</v>
      </c>
      <c r="N1422" t="str">
        <f t="shared" si="150"/>
        <v xml:space="preserve"> months</v>
      </c>
      <c r="O1422" s="40" t="str">
        <f t="shared" si="151"/>
        <v>26 years, 7 months</v>
      </c>
    </row>
    <row r="1423" spans="8:15" x14ac:dyDescent="0.25">
      <c r="H1423" s="38">
        <v>1380</v>
      </c>
      <c r="I1423">
        <f t="shared" si="147"/>
        <v>26</v>
      </c>
      <c r="J1423" t="str">
        <f t="shared" si="145"/>
        <v xml:space="preserve"> years</v>
      </c>
      <c r="K1423" t="str">
        <f t="shared" si="146"/>
        <v xml:space="preserve">, </v>
      </c>
      <c r="L1423">
        <f t="shared" si="148"/>
        <v>7</v>
      </c>
      <c r="M1423">
        <f t="shared" si="149"/>
        <v>7</v>
      </c>
      <c r="N1423" t="str">
        <f t="shared" si="150"/>
        <v xml:space="preserve"> months</v>
      </c>
      <c r="O1423" s="40" t="str">
        <f t="shared" si="151"/>
        <v>26 years, 7 months</v>
      </c>
    </row>
    <row r="1424" spans="8:15" x14ac:dyDescent="0.25">
      <c r="H1424" s="38">
        <v>1381</v>
      </c>
      <c r="I1424">
        <f t="shared" si="147"/>
        <v>26</v>
      </c>
      <c r="J1424" t="str">
        <f t="shared" si="145"/>
        <v xml:space="preserve"> years</v>
      </c>
      <c r="K1424" t="str">
        <f t="shared" si="146"/>
        <v xml:space="preserve">, </v>
      </c>
      <c r="L1424">
        <f t="shared" si="148"/>
        <v>7</v>
      </c>
      <c r="M1424">
        <f t="shared" si="149"/>
        <v>7</v>
      </c>
      <c r="N1424" t="str">
        <f t="shared" si="150"/>
        <v xml:space="preserve"> months</v>
      </c>
      <c r="O1424" s="40" t="str">
        <f t="shared" si="151"/>
        <v>26 years, 7 months</v>
      </c>
    </row>
    <row r="1425" spans="8:15" x14ac:dyDescent="0.25">
      <c r="H1425" s="38">
        <v>1382</v>
      </c>
      <c r="I1425">
        <f t="shared" si="147"/>
        <v>26</v>
      </c>
      <c r="J1425" t="str">
        <f t="shared" si="145"/>
        <v xml:space="preserve"> years</v>
      </c>
      <c r="K1425" t="str">
        <f t="shared" si="146"/>
        <v xml:space="preserve">, </v>
      </c>
      <c r="L1425">
        <f t="shared" si="148"/>
        <v>7</v>
      </c>
      <c r="M1425">
        <f t="shared" si="149"/>
        <v>7</v>
      </c>
      <c r="N1425" t="str">
        <f t="shared" si="150"/>
        <v xml:space="preserve"> months</v>
      </c>
      <c r="O1425" s="40" t="str">
        <f t="shared" si="151"/>
        <v>26 years, 7 months</v>
      </c>
    </row>
    <row r="1426" spans="8:15" x14ac:dyDescent="0.25">
      <c r="H1426" s="38">
        <v>1383</v>
      </c>
      <c r="I1426">
        <f t="shared" si="147"/>
        <v>26</v>
      </c>
      <c r="J1426" t="str">
        <f t="shared" si="145"/>
        <v xml:space="preserve"> years</v>
      </c>
      <c r="K1426" t="str">
        <f t="shared" si="146"/>
        <v xml:space="preserve">, </v>
      </c>
      <c r="L1426">
        <f t="shared" si="148"/>
        <v>8</v>
      </c>
      <c r="M1426">
        <f t="shared" si="149"/>
        <v>8</v>
      </c>
      <c r="N1426" t="str">
        <f t="shared" si="150"/>
        <v xml:space="preserve"> months</v>
      </c>
      <c r="O1426" s="40" t="str">
        <f t="shared" si="151"/>
        <v>26 years, 8 months</v>
      </c>
    </row>
    <row r="1427" spans="8:15" x14ac:dyDescent="0.25">
      <c r="H1427" s="38">
        <v>1384</v>
      </c>
      <c r="I1427">
        <f t="shared" si="147"/>
        <v>26</v>
      </c>
      <c r="J1427" t="str">
        <f t="shared" si="145"/>
        <v xml:space="preserve"> years</v>
      </c>
      <c r="K1427" t="str">
        <f t="shared" si="146"/>
        <v xml:space="preserve">, </v>
      </c>
      <c r="L1427">
        <f t="shared" si="148"/>
        <v>8</v>
      </c>
      <c r="M1427">
        <f t="shared" si="149"/>
        <v>8</v>
      </c>
      <c r="N1427" t="str">
        <f t="shared" si="150"/>
        <v xml:space="preserve"> months</v>
      </c>
      <c r="O1427" s="40" t="str">
        <f t="shared" si="151"/>
        <v>26 years, 8 months</v>
      </c>
    </row>
    <row r="1428" spans="8:15" x14ac:dyDescent="0.25">
      <c r="H1428" s="38">
        <v>1385</v>
      </c>
      <c r="I1428">
        <f t="shared" si="147"/>
        <v>26</v>
      </c>
      <c r="J1428" t="str">
        <f t="shared" si="145"/>
        <v xml:space="preserve"> years</v>
      </c>
      <c r="K1428" t="str">
        <f t="shared" si="146"/>
        <v xml:space="preserve">, </v>
      </c>
      <c r="L1428">
        <f t="shared" si="148"/>
        <v>8</v>
      </c>
      <c r="M1428">
        <f t="shared" si="149"/>
        <v>8</v>
      </c>
      <c r="N1428" t="str">
        <f t="shared" si="150"/>
        <v xml:space="preserve"> months</v>
      </c>
      <c r="O1428" s="40" t="str">
        <f t="shared" si="151"/>
        <v>26 years, 8 months</v>
      </c>
    </row>
    <row r="1429" spans="8:15" x14ac:dyDescent="0.25">
      <c r="H1429" s="38">
        <v>1386</v>
      </c>
      <c r="I1429">
        <f t="shared" si="147"/>
        <v>26</v>
      </c>
      <c r="J1429" t="str">
        <f t="shared" si="145"/>
        <v xml:space="preserve"> years</v>
      </c>
      <c r="K1429" t="str">
        <f t="shared" si="146"/>
        <v xml:space="preserve">, </v>
      </c>
      <c r="L1429">
        <f t="shared" si="148"/>
        <v>8</v>
      </c>
      <c r="M1429">
        <f t="shared" si="149"/>
        <v>8</v>
      </c>
      <c r="N1429" t="str">
        <f t="shared" si="150"/>
        <v xml:space="preserve"> months</v>
      </c>
      <c r="O1429" s="40" t="str">
        <f t="shared" si="151"/>
        <v>26 years, 8 months</v>
      </c>
    </row>
    <row r="1430" spans="8:15" x14ac:dyDescent="0.25">
      <c r="H1430" s="38">
        <v>1387</v>
      </c>
      <c r="I1430">
        <f t="shared" si="147"/>
        <v>26</v>
      </c>
      <c r="J1430" t="str">
        <f t="shared" si="145"/>
        <v xml:space="preserve"> years</v>
      </c>
      <c r="K1430" t="str">
        <f t="shared" si="146"/>
        <v xml:space="preserve">, </v>
      </c>
      <c r="L1430">
        <f t="shared" si="148"/>
        <v>9</v>
      </c>
      <c r="M1430">
        <f t="shared" si="149"/>
        <v>9</v>
      </c>
      <c r="N1430" t="str">
        <f t="shared" si="150"/>
        <v xml:space="preserve"> months</v>
      </c>
      <c r="O1430" s="40" t="str">
        <f t="shared" si="151"/>
        <v>26 years, 9 months</v>
      </c>
    </row>
    <row r="1431" spans="8:15" x14ac:dyDescent="0.25">
      <c r="H1431" s="38">
        <v>1388</v>
      </c>
      <c r="I1431">
        <f t="shared" si="147"/>
        <v>26</v>
      </c>
      <c r="J1431" t="str">
        <f t="shared" si="145"/>
        <v xml:space="preserve"> years</v>
      </c>
      <c r="K1431" t="str">
        <f t="shared" si="146"/>
        <v xml:space="preserve">, </v>
      </c>
      <c r="L1431">
        <f t="shared" si="148"/>
        <v>9</v>
      </c>
      <c r="M1431">
        <f t="shared" si="149"/>
        <v>9</v>
      </c>
      <c r="N1431" t="str">
        <f t="shared" si="150"/>
        <v xml:space="preserve"> months</v>
      </c>
      <c r="O1431" s="40" t="str">
        <f t="shared" si="151"/>
        <v>26 years, 9 months</v>
      </c>
    </row>
    <row r="1432" spans="8:15" x14ac:dyDescent="0.25">
      <c r="H1432" s="38">
        <v>1389</v>
      </c>
      <c r="I1432">
        <f t="shared" si="147"/>
        <v>26</v>
      </c>
      <c r="J1432" t="str">
        <f t="shared" si="145"/>
        <v xml:space="preserve"> years</v>
      </c>
      <c r="K1432" t="str">
        <f t="shared" si="146"/>
        <v xml:space="preserve">, </v>
      </c>
      <c r="L1432">
        <f t="shared" si="148"/>
        <v>9</v>
      </c>
      <c r="M1432">
        <f t="shared" si="149"/>
        <v>9</v>
      </c>
      <c r="N1432" t="str">
        <f t="shared" si="150"/>
        <v xml:space="preserve"> months</v>
      </c>
      <c r="O1432" s="40" t="str">
        <f t="shared" si="151"/>
        <v>26 years, 9 months</v>
      </c>
    </row>
    <row r="1433" spans="8:15" x14ac:dyDescent="0.25">
      <c r="H1433" s="38">
        <v>1390</v>
      </c>
      <c r="I1433">
        <f t="shared" si="147"/>
        <v>26</v>
      </c>
      <c r="J1433" t="str">
        <f t="shared" si="145"/>
        <v xml:space="preserve"> years</v>
      </c>
      <c r="K1433" t="str">
        <f t="shared" si="146"/>
        <v xml:space="preserve">, </v>
      </c>
      <c r="L1433">
        <f t="shared" si="148"/>
        <v>9</v>
      </c>
      <c r="M1433">
        <f t="shared" si="149"/>
        <v>9</v>
      </c>
      <c r="N1433" t="str">
        <f t="shared" si="150"/>
        <v xml:space="preserve"> months</v>
      </c>
      <c r="O1433" s="40" t="str">
        <f t="shared" si="151"/>
        <v>26 years, 9 months</v>
      </c>
    </row>
    <row r="1434" spans="8:15" x14ac:dyDescent="0.25">
      <c r="H1434" s="38">
        <v>1391</v>
      </c>
      <c r="I1434">
        <f t="shared" si="147"/>
        <v>26</v>
      </c>
      <c r="J1434" t="str">
        <f t="shared" si="145"/>
        <v xml:space="preserve"> years</v>
      </c>
      <c r="K1434" t="str">
        <f t="shared" si="146"/>
        <v xml:space="preserve">, </v>
      </c>
      <c r="L1434">
        <f t="shared" si="148"/>
        <v>9</v>
      </c>
      <c r="M1434">
        <f t="shared" si="149"/>
        <v>9</v>
      </c>
      <c r="N1434" t="str">
        <f t="shared" si="150"/>
        <v xml:space="preserve"> months</v>
      </c>
      <c r="O1434" s="40" t="str">
        <f t="shared" si="151"/>
        <v>26 years, 9 months</v>
      </c>
    </row>
    <row r="1435" spans="8:15" x14ac:dyDescent="0.25">
      <c r="H1435" s="38">
        <v>1392</v>
      </c>
      <c r="I1435">
        <f t="shared" si="147"/>
        <v>26</v>
      </c>
      <c r="J1435" t="str">
        <f t="shared" si="145"/>
        <v xml:space="preserve"> years</v>
      </c>
      <c r="K1435" t="str">
        <f t="shared" si="146"/>
        <v xml:space="preserve">, </v>
      </c>
      <c r="L1435">
        <f t="shared" si="148"/>
        <v>10</v>
      </c>
      <c r="M1435">
        <f t="shared" si="149"/>
        <v>10</v>
      </c>
      <c r="N1435" t="str">
        <f t="shared" si="150"/>
        <v xml:space="preserve"> months</v>
      </c>
      <c r="O1435" s="40" t="str">
        <f t="shared" si="151"/>
        <v>26 years, 10 months</v>
      </c>
    </row>
    <row r="1436" spans="8:15" x14ac:dyDescent="0.25">
      <c r="H1436" s="38">
        <v>1393</v>
      </c>
      <c r="I1436">
        <f t="shared" si="147"/>
        <v>26</v>
      </c>
      <c r="J1436" t="str">
        <f t="shared" ref="J1436:J1499" si="152">IF(I1436=1," year"," years")</f>
        <v xml:space="preserve"> years</v>
      </c>
      <c r="K1436" t="str">
        <f t="shared" ref="K1436:K1499" si="153">IF(OR(L1436=12,L1436=0),"",", ")</f>
        <v xml:space="preserve">, </v>
      </c>
      <c r="L1436">
        <f t="shared" si="148"/>
        <v>10</v>
      </c>
      <c r="M1436">
        <f t="shared" si="149"/>
        <v>10</v>
      </c>
      <c r="N1436" t="str">
        <f t="shared" si="150"/>
        <v xml:space="preserve"> months</v>
      </c>
      <c r="O1436" s="40" t="str">
        <f t="shared" si="151"/>
        <v>26 years, 10 months</v>
      </c>
    </row>
    <row r="1437" spans="8:15" x14ac:dyDescent="0.25">
      <c r="H1437" s="38">
        <v>1394</v>
      </c>
      <c r="I1437">
        <f t="shared" si="147"/>
        <v>26</v>
      </c>
      <c r="J1437" t="str">
        <f t="shared" si="152"/>
        <v xml:space="preserve"> years</v>
      </c>
      <c r="K1437" t="str">
        <f t="shared" si="153"/>
        <v xml:space="preserve">, </v>
      </c>
      <c r="L1437">
        <f t="shared" si="148"/>
        <v>10</v>
      </c>
      <c r="M1437">
        <f t="shared" si="149"/>
        <v>10</v>
      </c>
      <c r="N1437" t="str">
        <f t="shared" si="150"/>
        <v xml:space="preserve"> months</v>
      </c>
      <c r="O1437" s="40" t="str">
        <f t="shared" si="151"/>
        <v>26 years, 10 months</v>
      </c>
    </row>
    <row r="1438" spans="8:15" x14ac:dyDescent="0.25">
      <c r="H1438" s="38">
        <v>1395</v>
      </c>
      <c r="I1438">
        <f t="shared" si="147"/>
        <v>26</v>
      </c>
      <c r="J1438" t="str">
        <f t="shared" si="152"/>
        <v xml:space="preserve"> years</v>
      </c>
      <c r="K1438" t="str">
        <f t="shared" si="153"/>
        <v xml:space="preserve">, </v>
      </c>
      <c r="L1438">
        <f t="shared" si="148"/>
        <v>10</v>
      </c>
      <c r="M1438">
        <f t="shared" si="149"/>
        <v>10</v>
      </c>
      <c r="N1438" t="str">
        <f t="shared" si="150"/>
        <v xml:space="preserve"> months</v>
      </c>
      <c r="O1438" s="40" t="str">
        <f t="shared" si="151"/>
        <v>26 years, 10 months</v>
      </c>
    </row>
    <row r="1439" spans="8:15" x14ac:dyDescent="0.25">
      <c r="H1439" s="38">
        <v>1396</v>
      </c>
      <c r="I1439">
        <f t="shared" si="147"/>
        <v>26</v>
      </c>
      <c r="J1439" t="str">
        <f t="shared" si="152"/>
        <v xml:space="preserve"> years</v>
      </c>
      <c r="K1439" t="str">
        <f t="shared" si="153"/>
        <v xml:space="preserve">, </v>
      </c>
      <c r="L1439">
        <f t="shared" si="148"/>
        <v>11</v>
      </c>
      <c r="M1439">
        <f t="shared" si="149"/>
        <v>11</v>
      </c>
      <c r="N1439" t="str">
        <f t="shared" si="150"/>
        <v xml:space="preserve"> months</v>
      </c>
      <c r="O1439" s="40" t="str">
        <f t="shared" si="151"/>
        <v>26 years, 11 months</v>
      </c>
    </row>
    <row r="1440" spans="8:15" x14ac:dyDescent="0.25">
      <c r="H1440" s="38">
        <v>1397</v>
      </c>
      <c r="I1440">
        <f t="shared" ref="I1440:I1503" si="154">IF(INT(H1440/52)=0,"",INT(H1440/52))+IF(L1440=12,1,0)</f>
        <v>26</v>
      </c>
      <c r="J1440" t="str">
        <f t="shared" si="152"/>
        <v xml:space="preserve"> years</v>
      </c>
      <c r="K1440" t="str">
        <f t="shared" si="153"/>
        <v xml:space="preserve">, </v>
      </c>
      <c r="L1440">
        <f t="shared" si="148"/>
        <v>11</v>
      </c>
      <c r="M1440">
        <f t="shared" si="149"/>
        <v>11</v>
      </c>
      <c r="N1440" t="str">
        <f t="shared" si="150"/>
        <v xml:space="preserve"> months</v>
      </c>
      <c r="O1440" s="40" t="str">
        <f t="shared" si="151"/>
        <v>26 years, 11 months</v>
      </c>
    </row>
    <row r="1441" spans="8:15" x14ac:dyDescent="0.25">
      <c r="H1441" s="38">
        <v>1398</v>
      </c>
      <c r="I1441">
        <f t="shared" si="154"/>
        <v>26</v>
      </c>
      <c r="J1441" t="str">
        <f t="shared" si="152"/>
        <v xml:space="preserve"> years</v>
      </c>
      <c r="K1441" t="str">
        <f t="shared" si="153"/>
        <v xml:space="preserve">, </v>
      </c>
      <c r="L1441">
        <f t="shared" si="148"/>
        <v>11</v>
      </c>
      <c r="M1441">
        <f t="shared" si="149"/>
        <v>11</v>
      </c>
      <c r="N1441" t="str">
        <f t="shared" si="150"/>
        <v xml:space="preserve"> months</v>
      </c>
      <c r="O1441" s="40" t="str">
        <f t="shared" si="151"/>
        <v>26 years, 11 months</v>
      </c>
    </row>
    <row r="1442" spans="8:15" x14ac:dyDescent="0.25">
      <c r="H1442" s="38">
        <v>1399</v>
      </c>
      <c r="I1442">
        <f t="shared" si="154"/>
        <v>26</v>
      </c>
      <c r="J1442" t="str">
        <f t="shared" si="152"/>
        <v xml:space="preserve"> years</v>
      </c>
      <c r="K1442" t="str">
        <f t="shared" si="153"/>
        <v xml:space="preserve">, </v>
      </c>
      <c r="L1442">
        <f t="shared" si="148"/>
        <v>11</v>
      </c>
      <c r="M1442">
        <f t="shared" si="149"/>
        <v>11</v>
      </c>
      <c r="N1442" t="str">
        <f t="shared" si="150"/>
        <v xml:space="preserve"> months</v>
      </c>
      <c r="O1442" s="40" t="str">
        <f t="shared" si="151"/>
        <v>26 years, 11 months</v>
      </c>
    </row>
    <row r="1443" spans="8:15" x14ac:dyDescent="0.25">
      <c r="H1443" s="38">
        <v>1400</v>
      </c>
      <c r="I1443">
        <f t="shared" si="154"/>
        <v>27</v>
      </c>
      <c r="J1443" t="str">
        <f t="shared" si="152"/>
        <v xml:space="preserve"> years</v>
      </c>
      <c r="K1443" t="str">
        <f t="shared" si="153"/>
        <v/>
      </c>
      <c r="L1443">
        <f t="shared" si="148"/>
        <v>12</v>
      </c>
      <c r="M1443" t="str">
        <f t="shared" si="149"/>
        <v/>
      </c>
      <c r="N1443" t="str">
        <f t="shared" si="150"/>
        <v/>
      </c>
      <c r="O1443" s="40" t="str">
        <f t="shared" si="151"/>
        <v>27 years</v>
      </c>
    </row>
    <row r="1444" spans="8:15" x14ac:dyDescent="0.25">
      <c r="H1444" s="38">
        <v>1401</v>
      </c>
      <c r="I1444">
        <f t="shared" si="154"/>
        <v>27</v>
      </c>
      <c r="J1444" t="str">
        <f t="shared" si="152"/>
        <v xml:space="preserve"> years</v>
      </c>
      <c r="K1444" t="str">
        <f t="shared" si="153"/>
        <v/>
      </c>
      <c r="L1444">
        <f t="shared" si="148"/>
        <v>12</v>
      </c>
      <c r="M1444" t="str">
        <f t="shared" si="149"/>
        <v/>
      </c>
      <c r="N1444" t="str">
        <f t="shared" si="150"/>
        <v/>
      </c>
      <c r="O1444" s="40" t="str">
        <f t="shared" si="151"/>
        <v>27 years</v>
      </c>
    </row>
    <row r="1445" spans="8:15" x14ac:dyDescent="0.25">
      <c r="H1445" s="38">
        <v>1402</v>
      </c>
      <c r="I1445">
        <f t="shared" si="154"/>
        <v>27</v>
      </c>
      <c r="J1445" t="str">
        <f t="shared" si="152"/>
        <v xml:space="preserve"> years</v>
      </c>
      <c r="K1445" t="str">
        <f t="shared" si="153"/>
        <v/>
      </c>
      <c r="L1445">
        <f t="shared" si="148"/>
        <v>12</v>
      </c>
      <c r="M1445" t="str">
        <f t="shared" si="149"/>
        <v/>
      </c>
      <c r="N1445" t="str">
        <f t="shared" si="150"/>
        <v/>
      </c>
      <c r="O1445" s="40" t="str">
        <f t="shared" si="151"/>
        <v>27 years</v>
      </c>
    </row>
    <row r="1446" spans="8:15" x14ac:dyDescent="0.25">
      <c r="H1446" s="38">
        <v>1403</v>
      </c>
      <c r="I1446">
        <f t="shared" si="154"/>
        <v>27</v>
      </c>
      <c r="J1446" t="str">
        <f t="shared" si="152"/>
        <v xml:space="preserve"> years</v>
      </c>
      <c r="K1446" t="str">
        <f t="shared" si="153"/>
        <v/>
      </c>
      <c r="L1446">
        <f t="shared" si="148"/>
        <v>12</v>
      </c>
      <c r="M1446" t="str">
        <f t="shared" si="149"/>
        <v/>
      </c>
      <c r="N1446" t="str">
        <f t="shared" si="150"/>
        <v/>
      </c>
      <c r="O1446" s="40" t="str">
        <f t="shared" si="151"/>
        <v>27 years</v>
      </c>
    </row>
    <row r="1447" spans="8:15" x14ac:dyDescent="0.25">
      <c r="H1447" s="38">
        <v>1404</v>
      </c>
      <c r="I1447">
        <f t="shared" si="154"/>
        <v>27</v>
      </c>
      <c r="J1447" t="str">
        <f t="shared" si="152"/>
        <v xml:space="preserve"> years</v>
      </c>
      <c r="K1447" t="str">
        <f t="shared" si="153"/>
        <v/>
      </c>
      <c r="L1447">
        <f t="shared" si="148"/>
        <v>0</v>
      </c>
      <c r="M1447" t="str">
        <f t="shared" si="149"/>
        <v/>
      </c>
      <c r="N1447" t="str">
        <f t="shared" si="150"/>
        <v/>
      </c>
      <c r="O1447" s="40" t="str">
        <f t="shared" si="151"/>
        <v>27 years</v>
      </c>
    </row>
    <row r="1448" spans="8:15" x14ac:dyDescent="0.25">
      <c r="H1448" s="38">
        <v>1405</v>
      </c>
      <c r="I1448">
        <f t="shared" si="154"/>
        <v>27</v>
      </c>
      <c r="J1448" t="str">
        <f t="shared" si="152"/>
        <v xml:space="preserve"> years</v>
      </c>
      <c r="K1448" t="str">
        <f t="shared" si="153"/>
        <v xml:space="preserve">, </v>
      </c>
      <c r="L1448">
        <f t="shared" si="148"/>
        <v>1</v>
      </c>
      <c r="M1448">
        <f t="shared" si="149"/>
        <v>1</v>
      </c>
      <c r="N1448" t="str">
        <f t="shared" si="150"/>
        <v xml:space="preserve"> month</v>
      </c>
      <c r="O1448" s="40" t="str">
        <f t="shared" si="151"/>
        <v>27 years, 1 month</v>
      </c>
    </row>
    <row r="1449" spans="8:15" x14ac:dyDescent="0.25">
      <c r="H1449" s="38">
        <v>1406</v>
      </c>
      <c r="I1449">
        <f t="shared" si="154"/>
        <v>27</v>
      </c>
      <c r="J1449" t="str">
        <f t="shared" si="152"/>
        <v xml:space="preserve"> years</v>
      </c>
      <c r="K1449" t="str">
        <f t="shared" si="153"/>
        <v xml:space="preserve">, </v>
      </c>
      <c r="L1449">
        <f t="shared" si="148"/>
        <v>1</v>
      </c>
      <c r="M1449">
        <f t="shared" si="149"/>
        <v>1</v>
      </c>
      <c r="N1449" t="str">
        <f t="shared" si="150"/>
        <v xml:space="preserve"> month</v>
      </c>
      <c r="O1449" s="40" t="str">
        <f t="shared" si="151"/>
        <v>27 years, 1 month</v>
      </c>
    </row>
    <row r="1450" spans="8:15" x14ac:dyDescent="0.25">
      <c r="H1450" s="38">
        <v>1407</v>
      </c>
      <c r="I1450">
        <f t="shared" si="154"/>
        <v>27</v>
      </c>
      <c r="J1450" t="str">
        <f t="shared" si="152"/>
        <v xml:space="preserve"> years</v>
      </c>
      <c r="K1450" t="str">
        <f t="shared" si="153"/>
        <v xml:space="preserve">, </v>
      </c>
      <c r="L1450">
        <f t="shared" si="148"/>
        <v>1</v>
      </c>
      <c r="M1450">
        <f t="shared" si="149"/>
        <v>1</v>
      </c>
      <c r="N1450" t="str">
        <f t="shared" si="150"/>
        <v xml:space="preserve"> month</v>
      </c>
      <c r="O1450" s="40" t="str">
        <f t="shared" si="151"/>
        <v>27 years, 1 month</v>
      </c>
    </row>
    <row r="1451" spans="8:15" x14ac:dyDescent="0.25">
      <c r="H1451" s="38">
        <v>1408</v>
      </c>
      <c r="I1451">
        <f t="shared" si="154"/>
        <v>27</v>
      </c>
      <c r="J1451" t="str">
        <f t="shared" si="152"/>
        <v xml:space="preserve"> years</v>
      </c>
      <c r="K1451" t="str">
        <f t="shared" si="153"/>
        <v xml:space="preserve">, </v>
      </c>
      <c r="L1451">
        <f t="shared" si="148"/>
        <v>1</v>
      </c>
      <c r="M1451">
        <f t="shared" si="149"/>
        <v>1</v>
      </c>
      <c r="N1451" t="str">
        <f t="shared" si="150"/>
        <v xml:space="preserve"> month</v>
      </c>
      <c r="O1451" s="40" t="str">
        <f t="shared" si="151"/>
        <v>27 years, 1 month</v>
      </c>
    </row>
    <row r="1452" spans="8:15" x14ac:dyDescent="0.25">
      <c r="H1452" s="38">
        <v>1409</v>
      </c>
      <c r="I1452">
        <f t="shared" si="154"/>
        <v>27</v>
      </c>
      <c r="J1452" t="str">
        <f t="shared" si="152"/>
        <v xml:space="preserve"> years</v>
      </c>
      <c r="K1452" t="str">
        <f t="shared" si="153"/>
        <v xml:space="preserve">, </v>
      </c>
      <c r="L1452">
        <f t="shared" si="148"/>
        <v>2</v>
      </c>
      <c r="M1452">
        <f t="shared" si="149"/>
        <v>2</v>
      </c>
      <c r="N1452" t="str">
        <f t="shared" si="150"/>
        <v xml:space="preserve"> months</v>
      </c>
      <c r="O1452" s="40" t="str">
        <f t="shared" si="151"/>
        <v>27 years, 2 months</v>
      </c>
    </row>
    <row r="1453" spans="8:15" x14ac:dyDescent="0.25">
      <c r="H1453" s="38">
        <v>1410</v>
      </c>
      <c r="I1453">
        <f t="shared" si="154"/>
        <v>27</v>
      </c>
      <c r="J1453" t="str">
        <f t="shared" si="152"/>
        <v xml:space="preserve"> years</v>
      </c>
      <c r="K1453" t="str">
        <f t="shared" si="153"/>
        <v xml:space="preserve">, </v>
      </c>
      <c r="L1453">
        <f t="shared" ref="L1453:L1516" si="155">IF((H1453/52*12-INT(H1453/52*12))=0,(H1453/52-INT(H1453/52))*12,INT((H1453/52-INT(H1453/52))*12)+1)</f>
        <v>2</v>
      </c>
      <c r="M1453">
        <f t="shared" ref="M1453:M1516" si="156">IF(OR(L1453=0,L1453=12),"",L1453)</f>
        <v>2</v>
      </c>
      <c r="N1453" t="str">
        <f t="shared" ref="N1453:N1516" si="157">IF(L1453=1," month",IF(OR(L1453=0,L1453=12),""," months"))</f>
        <v xml:space="preserve"> months</v>
      </c>
      <c r="O1453" s="40" t="str">
        <f t="shared" ref="O1453:O1516" si="158">CONCATENATE(I1453&amp;J1453&amp;K1453&amp;M1453&amp;N1453)</f>
        <v>27 years, 2 months</v>
      </c>
    </row>
    <row r="1454" spans="8:15" x14ac:dyDescent="0.25">
      <c r="H1454" s="38">
        <v>1411</v>
      </c>
      <c r="I1454">
        <f t="shared" si="154"/>
        <v>27</v>
      </c>
      <c r="J1454" t="str">
        <f t="shared" si="152"/>
        <v xml:space="preserve"> years</v>
      </c>
      <c r="K1454" t="str">
        <f t="shared" si="153"/>
        <v xml:space="preserve">, </v>
      </c>
      <c r="L1454">
        <f t="shared" si="155"/>
        <v>2</v>
      </c>
      <c r="M1454">
        <f t="shared" si="156"/>
        <v>2</v>
      </c>
      <c r="N1454" t="str">
        <f t="shared" si="157"/>
        <v xml:space="preserve"> months</v>
      </c>
      <c r="O1454" s="40" t="str">
        <f t="shared" si="158"/>
        <v>27 years, 2 months</v>
      </c>
    </row>
    <row r="1455" spans="8:15" x14ac:dyDescent="0.25">
      <c r="H1455" s="38">
        <v>1412</v>
      </c>
      <c r="I1455">
        <f t="shared" si="154"/>
        <v>27</v>
      </c>
      <c r="J1455" t="str">
        <f t="shared" si="152"/>
        <v xml:space="preserve"> years</v>
      </c>
      <c r="K1455" t="str">
        <f t="shared" si="153"/>
        <v xml:space="preserve">, </v>
      </c>
      <c r="L1455">
        <f t="shared" si="155"/>
        <v>2</v>
      </c>
      <c r="M1455">
        <f t="shared" si="156"/>
        <v>2</v>
      </c>
      <c r="N1455" t="str">
        <f t="shared" si="157"/>
        <v xml:space="preserve"> months</v>
      </c>
      <c r="O1455" s="40" t="str">
        <f t="shared" si="158"/>
        <v>27 years, 2 months</v>
      </c>
    </row>
    <row r="1456" spans="8:15" x14ac:dyDescent="0.25">
      <c r="H1456" s="38">
        <v>1413</v>
      </c>
      <c r="I1456">
        <f t="shared" si="154"/>
        <v>27</v>
      </c>
      <c r="J1456" t="str">
        <f t="shared" si="152"/>
        <v xml:space="preserve"> years</v>
      </c>
      <c r="K1456" t="str">
        <f t="shared" si="153"/>
        <v xml:space="preserve">, </v>
      </c>
      <c r="L1456">
        <f t="shared" si="155"/>
        <v>3</v>
      </c>
      <c r="M1456">
        <f t="shared" si="156"/>
        <v>3</v>
      </c>
      <c r="N1456" t="str">
        <f t="shared" si="157"/>
        <v xml:space="preserve"> months</v>
      </c>
      <c r="O1456" s="40" t="str">
        <f t="shared" si="158"/>
        <v>27 years, 3 months</v>
      </c>
    </row>
    <row r="1457" spans="8:15" x14ac:dyDescent="0.25">
      <c r="H1457" s="38">
        <v>1414</v>
      </c>
      <c r="I1457">
        <f t="shared" si="154"/>
        <v>27</v>
      </c>
      <c r="J1457" t="str">
        <f t="shared" si="152"/>
        <v xml:space="preserve"> years</v>
      </c>
      <c r="K1457" t="str">
        <f t="shared" si="153"/>
        <v xml:space="preserve">, </v>
      </c>
      <c r="L1457">
        <f t="shared" si="155"/>
        <v>3</v>
      </c>
      <c r="M1457">
        <f t="shared" si="156"/>
        <v>3</v>
      </c>
      <c r="N1457" t="str">
        <f t="shared" si="157"/>
        <v xml:space="preserve"> months</v>
      </c>
      <c r="O1457" s="40" t="str">
        <f t="shared" si="158"/>
        <v>27 years, 3 months</v>
      </c>
    </row>
    <row r="1458" spans="8:15" x14ac:dyDescent="0.25">
      <c r="H1458" s="38">
        <v>1415</v>
      </c>
      <c r="I1458">
        <f t="shared" si="154"/>
        <v>27</v>
      </c>
      <c r="J1458" t="str">
        <f t="shared" si="152"/>
        <v xml:space="preserve"> years</v>
      </c>
      <c r="K1458" t="str">
        <f t="shared" si="153"/>
        <v xml:space="preserve">, </v>
      </c>
      <c r="L1458">
        <f t="shared" si="155"/>
        <v>3</v>
      </c>
      <c r="M1458">
        <f t="shared" si="156"/>
        <v>3</v>
      </c>
      <c r="N1458" t="str">
        <f t="shared" si="157"/>
        <v xml:space="preserve"> months</v>
      </c>
      <c r="O1458" s="40" t="str">
        <f t="shared" si="158"/>
        <v>27 years, 3 months</v>
      </c>
    </row>
    <row r="1459" spans="8:15" x14ac:dyDescent="0.25">
      <c r="H1459" s="38">
        <v>1416</v>
      </c>
      <c r="I1459">
        <f t="shared" si="154"/>
        <v>27</v>
      </c>
      <c r="J1459" t="str">
        <f t="shared" si="152"/>
        <v xml:space="preserve"> years</v>
      </c>
      <c r="K1459" t="str">
        <f t="shared" si="153"/>
        <v xml:space="preserve">, </v>
      </c>
      <c r="L1459">
        <f t="shared" si="155"/>
        <v>3</v>
      </c>
      <c r="M1459">
        <f t="shared" si="156"/>
        <v>3</v>
      </c>
      <c r="N1459" t="str">
        <f t="shared" si="157"/>
        <v xml:space="preserve"> months</v>
      </c>
      <c r="O1459" s="40" t="str">
        <f t="shared" si="158"/>
        <v>27 years, 3 months</v>
      </c>
    </row>
    <row r="1460" spans="8:15" x14ac:dyDescent="0.25">
      <c r="H1460" s="38">
        <v>1417</v>
      </c>
      <c r="I1460">
        <f t="shared" si="154"/>
        <v>27</v>
      </c>
      <c r="J1460" t="str">
        <f t="shared" si="152"/>
        <v xml:space="preserve"> years</v>
      </c>
      <c r="K1460" t="str">
        <f t="shared" si="153"/>
        <v xml:space="preserve">, </v>
      </c>
      <c r="L1460">
        <f t="shared" si="155"/>
        <v>3</v>
      </c>
      <c r="M1460">
        <f t="shared" si="156"/>
        <v>3</v>
      </c>
      <c r="N1460" t="str">
        <f t="shared" si="157"/>
        <v xml:space="preserve"> months</v>
      </c>
      <c r="O1460" s="40" t="str">
        <f t="shared" si="158"/>
        <v>27 years, 3 months</v>
      </c>
    </row>
    <row r="1461" spans="8:15" x14ac:dyDescent="0.25">
      <c r="H1461" s="38">
        <v>1418</v>
      </c>
      <c r="I1461">
        <f t="shared" si="154"/>
        <v>27</v>
      </c>
      <c r="J1461" t="str">
        <f t="shared" si="152"/>
        <v xml:space="preserve"> years</v>
      </c>
      <c r="K1461" t="str">
        <f t="shared" si="153"/>
        <v xml:space="preserve">, </v>
      </c>
      <c r="L1461">
        <f t="shared" si="155"/>
        <v>4</v>
      </c>
      <c r="M1461">
        <f t="shared" si="156"/>
        <v>4</v>
      </c>
      <c r="N1461" t="str">
        <f t="shared" si="157"/>
        <v xml:space="preserve"> months</v>
      </c>
      <c r="O1461" s="40" t="str">
        <f t="shared" si="158"/>
        <v>27 years, 4 months</v>
      </c>
    </row>
    <row r="1462" spans="8:15" x14ac:dyDescent="0.25">
      <c r="H1462" s="38">
        <v>1419</v>
      </c>
      <c r="I1462">
        <f t="shared" si="154"/>
        <v>27</v>
      </c>
      <c r="J1462" t="str">
        <f t="shared" si="152"/>
        <v xml:space="preserve"> years</v>
      </c>
      <c r="K1462" t="str">
        <f t="shared" si="153"/>
        <v xml:space="preserve">, </v>
      </c>
      <c r="L1462">
        <f t="shared" si="155"/>
        <v>4</v>
      </c>
      <c r="M1462">
        <f t="shared" si="156"/>
        <v>4</v>
      </c>
      <c r="N1462" t="str">
        <f t="shared" si="157"/>
        <v xml:space="preserve"> months</v>
      </c>
      <c r="O1462" s="40" t="str">
        <f t="shared" si="158"/>
        <v>27 years, 4 months</v>
      </c>
    </row>
    <row r="1463" spans="8:15" x14ac:dyDescent="0.25">
      <c r="H1463" s="38">
        <v>1420</v>
      </c>
      <c r="I1463">
        <f t="shared" si="154"/>
        <v>27</v>
      </c>
      <c r="J1463" t="str">
        <f t="shared" si="152"/>
        <v xml:space="preserve"> years</v>
      </c>
      <c r="K1463" t="str">
        <f t="shared" si="153"/>
        <v xml:space="preserve">, </v>
      </c>
      <c r="L1463">
        <f t="shared" si="155"/>
        <v>4</v>
      </c>
      <c r="M1463">
        <f t="shared" si="156"/>
        <v>4</v>
      </c>
      <c r="N1463" t="str">
        <f t="shared" si="157"/>
        <v xml:space="preserve"> months</v>
      </c>
      <c r="O1463" s="40" t="str">
        <f t="shared" si="158"/>
        <v>27 years, 4 months</v>
      </c>
    </row>
    <row r="1464" spans="8:15" x14ac:dyDescent="0.25">
      <c r="H1464" s="38">
        <v>1421</v>
      </c>
      <c r="I1464">
        <f t="shared" si="154"/>
        <v>27</v>
      </c>
      <c r="J1464" t="str">
        <f t="shared" si="152"/>
        <v xml:space="preserve"> years</v>
      </c>
      <c r="K1464" t="str">
        <f t="shared" si="153"/>
        <v xml:space="preserve">, </v>
      </c>
      <c r="L1464">
        <f t="shared" si="155"/>
        <v>4</v>
      </c>
      <c r="M1464">
        <f t="shared" si="156"/>
        <v>4</v>
      </c>
      <c r="N1464" t="str">
        <f t="shared" si="157"/>
        <v xml:space="preserve"> months</v>
      </c>
      <c r="O1464" s="40" t="str">
        <f t="shared" si="158"/>
        <v>27 years, 4 months</v>
      </c>
    </row>
    <row r="1465" spans="8:15" x14ac:dyDescent="0.25">
      <c r="H1465" s="38">
        <v>1422</v>
      </c>
      <c r="I1465">
        <f t="shared" si="154"/>
        <v>27</v>
      </c>
      <c r="J1465" t="str">
        <f t="shared" si="152"/>
        <v xml:space="preserve"> years</v>
      </c>
      <c r="K1465" t="str">
        <f t="shared" si="153"/>
        <v xml:space="preserve">, </v>
      </c>
      <c r="L1465">
        <f t="shared" si="155"/>
        <v>5</v>
      </c>
      <c r="M1465">
        <f t="shared" si="156"/>
        <v>5</v>
      </c>
      <c r="N1465" t="str">
        <f t="shared" si="157"/>
        <v xml:space="preserve"> months</v>
      </c>
      <c r="O1465" s="40" t="str">
        <f t="shared" si="158"/>
        <v>27 years, 5 months</v>
      </c>
    </row>
    <row r="1466" spans="8:15" x14ac:dyDescent="0.25">
      <c r="H1466" s="38">
        <v>1423</v>
      </c>
      <c r="I1466">
        <f t="shared" si="154"/>
        <v>27</v>
      </c>
      <c r="J1466" t="str">
        <f t="shared" si="152"/>
        <v xml:space="preserve"> years</v>
      </c>
      <c r="K1466" t="str">
        <f t="shared" si="153"/>
        <v xml:space="preserve">, </v>
      </c>
      <c r="L1466">
        <f t="shared" si="155"/>
        <v>5</v>
      </c>
      <c r="M1466">
        <f t="shared" si="156"/>
        <v>5</v>
      </c>
      <c r="N1466" t="str">
        <f t="shared" si="157"/>
        <v xml:space="preserve"> months</v>
      </c>
      <c r="O1466" s="40" t="str">
        <f t="shared" si="158"/>
        <v>27 years, 5 months</v>
      </c>
    </row>
    <row r="1467" spans="8:15" x14ac:dyDescent="0.25">
      <c r="H1467" s="38">
        <v>1424</v>
      </c>
      <c r="I1467">
        <f t="shared" si="154"/>
        <v>27</v>
      </c>
      <c r="J1467" t="str">
        <f t="shared" si="152"/>
        <v xml:space="preserve"> years</v>
      </c>
      <c r="K1467" t="str">
        <f t="shared" si="153"/>
        <v xml:space="preserve">, </v>
      </c>
      <c r="L1467">
        <f t="shared" si="155"/>
        <v>5</v>
      </c>
      <c r="M1467">
        <f t="shared" si="156"/>
        <v>5</v>
      </c>
      <c r="N1467" t="str">
        <f t="shared" si="157"/>
        <v xml:space="preserve"> months</v>
      </c>
      <c r="O1467" s="40" t="str">
        <f t="shared" si="158"/>
        <v>27 years, 5 months</v>
      </c>
    </row>
    <row r="1468" spans="8:15" x14ac:dyDescent="0.25">
      <c r="H1468" s="38">
        <v>1425</v>
      </c>
      <c r="I1468">
        <f t="shared" si="154"/>
        <v>27</v>
      </c>
      <c r="J1468" t="str">
        <f t="shared" si="152"/>
        <v xml:space="preserve"> years</v>
      </c>
      <c r="K1468" t="str">
        <f t="shared" si="153"/>
        <v xml:space="preserve">, </v>
      </c>
      <c r="L1468">
        <f t="shared" si="155"/>
        <v>5</v>
      </c>
      <c r="M1468">
        <f t="shared" si="156"/>
        <v>5</v>
      </c>
      <c r="N1468" t="str">
        <f t="shared" si="157"/>
        <v xml:space="preserve"> months</v>
      </c>
      <c r="O1468" s="40" t="str">
        <f t="shared" si="158"/>
        <v>27 years, 5 months</v>
      </c>
    </row>
    <row r="1469" spans="8:15" x14ac:dyDescent="0.25">
      <c r="H1469" s="38">
        <v>1426</v>
      </c>
      <c r="I1469">
        <f t="shared" si="154"/>
        <v>27</v>
      </c>
      <c r="J1469" t="str">
        <f t="shared" si="152"/>
        <v xml:space="preserve"> years</v>
      </c>
      <c r="K1469" t="str">
        <f t="shared" si="153"/>
        <v xml:space="preserve">, </v>
      </c>
      <c r="L1469">
        <f t="shared" si="155"/>
        <v>6</v>
      </c>
      <c r="M1469">
        <f t="shared" si="156"/>
        <v>6</v>
      </c>
      <c r="N1469" t="str">
        <f t="shared" si="157"/>
        <v xml:space="preserve"> months</v>
      </c>
      <c r="O1469" s="40" t="str">
        <f t="shared" si="158"/>
        <v>27 years, 6 months</v>
      </c>
    </row>
    <row r="1470" spans="8:15" x14ac:dyDescent="0.25">
      <c r="H1470" s="38">
        <v>1427</v>
      </c>
      <c r="I1470">
        <f t="shared" si="154"/>
        <v>27</v>
      </c>
      <c r="J1470" t="str">
        <f t="shared" si="152"/>
        <v xml:space="preserve"> years</v>
      </c>
      <c r="K1470" t="str">
        <f t="shared" si="153"/>
        <v xml:space="preserve">, </v>
      </c>
      <c r="L1470">
        <f t="shared" si="155"/>
        <v>6</v>
      </c>
      <c r="M1470">
        <f t="shared" si="156"/>
        <v>6</v>
      </c>
      <c r="N1470" t="str">
        <f t="shared" si="157"/>
        <v xml:space="preserve"> months</v>
      </c>
      <c r="O1470" s="40" t="str">
        <f t="shared" si="158"/>
        <v>27 years, 6 months</v>
      </c>
    </row>
    <row r="1471" spans="8:15" x14ac:dyDescent="0.25">
      <c r="H1471" s="38">
        <v>1428</v>
      </c>
      <c r="I1471">
        <f t="shared" si="154"/>
        <v>27</v>
      </c>
      <c r="J1471" t="str">
        <f t="shared" si="152"/>
        <v xml:space="preserve"> years</v>
      </c>
      <c r="K1471" t="str">
        <f t="shared" si="153"/>
        <v xml:space="preserve">, </v>
      </c>
      <c r="L1471">
        <f t="shared" si="155"/>
        <v>6</v>
      </c>
      <c r="M1471">
        <f t="shared" si="156"/>
        <v>6</v>
      </c>
      <c r="N1471" t="str">
        <f t="shared" si="157"/>
        <v xml:space="preserve"> months</v>
      </c>
      <c r="O1471" s="40" t="str">
        <f t="shared" si="158"/>
        <v>27 years, 6 months</v>
      </c>
    </row>
    <row r="1472" spans="8:15" x14ac:dyDescent="0.25">
      <c r="H1472" s="38">
        <v>1429</v>
      </c>
      <c r="I1472">
        <f t="shared" si="154"/>
        <v>27</v>
      </c>
      <c r="J1472" t="str">
        <f t="shared" si="152"/>
        <v xml:space="preserve"> years</v>
      </c>
      <c r="K1472" t="str">
        <f t="shared" si="153"/>
        <v xml:space="preserve">, </v>
      </c>
      <c r="L1472">
        <f t="shared" si="155"/>
        <v>6</v>
      </c>
      <c r="M1472">
        <f t="shared" si="156"/>
        <v>6</v>
      </c>
      <c r="N1472" t="str">
        <f t="shared" si="157"/>
        <v xml:space="preserve"> months</v>
      </c>
      <c r="O1472" s="40" t="str">
        <f t="shared" si="158"/>
        <v>27 years, 6 months</v>
      </c>
    </row>
    <row r="1473" spans="8:15" x14ac:dyDescent="0.25">
      <c r="H1473" s="38">
        <v>1430</v>
      </c>
      <c r="I1473">
        <f t="shared" si="154"/>
        <v>27</v>
      </c>
      <c r="J1473" t="str">
        <f t="shared" si="152"/>
        <v xml:space="preserve"> years</v>
      </c>
      <c r="K1473" t="str">
        <f t="shared" si="153"/>
        <v xml:space="preserve">, </v>
      </c>
      <c r="L1473">
        <f t="shared" si="155"/>
        <v>6</v>
      </c>
      <c r="M1473">
        <f t="shared" si="156"/>
        <v>6</v>
      </c>
      <c r="N1473" t="str">
        <f t="shared" si="157"/>
        <v xml:space="preserve"> months</v>
      </c>
      <c r="O1473" s="40" t="str">
        <f t="shared" si="158"/>
        <v>27 years, 6 months</v>
      </c>
    </row>
    <row r="1474" spans="8:15" x14ac:dyDescent="0.25">
      <c r="H1474" s="38">
        <v>1431</v>
      </c>
      <c r="I1474">
        <f t="shared" si="154"/>
        <v>27</v>
      </c>
      <c r="J1474" t="str">
        <f t="shared" si="152"/>
        <v xml:space="preserve"> years</v>
      </c>
      <c r="K1474" t="str">
        <f t="shared" si="153"/>
        <v xml:space="preserve">, </v>
      </c>
      <c r="L1474">
        <f t="shared" si="155"/>
        <v>7</v>
      </c>
      <c r="M1474">
        <f t="shared" si="156"/>
        <v>7</v>
      </c>
      <c r="N1474" t="str">
        <f t="shared" si="157"/>
        <v xml:space="preserve"> months</v>
      </c>
      <c r="O1474" s="40" t="str">
        <f t="shared" si="158"/>
        <v>27 years, 7 months</v>
      </c>
    </row>
    <row r="1475" spans="8:15" x14ac:dyDescent="0.25">
      <c r="H1475" s="38">
        <v>1432</v>
      </c>
      <c r="I1475">
        <f t="shared" si="154"/>
        <v>27</v>
      </c>
      <c r="J1475" t="str">
        <f t="shared" si="152"/>
        <v xml:space="preserve"> years</v>
      </c>
      <c r="K1475" t="str">
        <f t="shared" si="153"/>
        <v xml:space="preserve">, </v>
      </c>
      <c r="L1475">
        <f t="shared" si="155"/>
        <v>7</v>
      </c>
      <c r="M1475">
        <f t="shared" si="156"/>
        <v>7</v>
      </c>
      <c r="N1475" t="str">
        <f t="shared" si="157"/>
        <v xml:space="preserve"> months</v>
      </c>
      <c r="O1475" s="40" t="str">
        <f t="shared" si="158"/>
        <v>27 years, 7 months</v>
      </c>
    </row>
    <row r="1476" spans="8:15" x14ac:dyDescent="0.25">
      <c r="H1476" s="38">
        <v>1433</v>
      </c>
      <c r="I1476">
        <f t="shared" si="154"/>
        <v>27</v>
      </c>
      <c r="J1476" t="str">
        <f t="shared" si="152"/>
        <v xml:space="preserve"> years</v>
      </c>
      <c r="K1476" t="str">
        <f t="shared" si="153"/>
        <v xml:space="preserve">, </v>
      </c>
      <c r="L1476">
        <f t="shared" si="155"/>
        <v>7</v>
      </c>
      <c r="M1476">
        <f t="shared" si="156"/>
        <v>7</v>
      </c>
      <c r="N1476" t="str">
        <f t="shared" si="157"/>
        <v xml:space="preserve"> months</v>
      </c>
      <c r="O1476" s="40" t="str">
        <f t="shared" si="158"/>
        <v>27 years, 7 months</v>
      </c>
    </row>
    <row r="1477" spans="8:15" x14ac:dyDescent="0.25">
      <c r="H1477" s="38">
        <v>1434</v>
      </c>
      <c r="I1477">
        <f t="shared" si="154"/>
        <v>27</v>
      </c>
      <c r="J1477" t="str">
        <f t="shared" si="152"/>
        <v xml:space="preserve"> years</v>
      </c>
      <c r="K1477" t="str">
        <f t="shared" si="153"/>
        <v xml:space="preserve">, </v>
      </c>
      <c r="L1477">
        <f t="shared" si="155"/>
        <v>7</v>
      </c>
      <c r="M1477">
        <f t="shared" si="156"/>
        <v>7</v>
      </c>
      <c r="N1477" t="str">
        <f t="shared" si="157"/>
        <v xml:space="preserve"> months</v>
      </c>
      <c r="O1477" s="40" t="str">
        <f t="shared" si="158"/>
        <v>27 years, 7 months</v>
      </c>
    </row>
    <row r="1478" spans="8:15" x14ac:dyDescent="0.25">
      <c r="H1478" s="38">
        <v>1435</v>
      </c>
      <c r="I1478">
        <f t="shared" si="154"/>
        <v>27</v>
      </c>
      <c r="J1478" t="str">
        <f t="shared" si="152"/>
        <v xml:space="preserve"> years</v>
      </c>
      <c r="K1478" t="str">
        <f t="shared" si="153"/>
        <v xml:space="preserve">, </v>
      </c>
      <c r="L1478">
        <f t="shared" si="155"/>
        <v>8</v>
      </c>
      <c r="M1478">
        <f t="shared" si="156"/>
        <v>8</v>
      </c>
      <c r="N1478" t="str">
        <f t="shared" si="157"/>
        <v xml:space="preserve"> months</v>
      </c>
      <c r="O1478" s="40" t="str">
        <f t="shared" si="158"/>
        <v>27 years, 8 months</v>
      </c>
    </row>
    <row r="1479" spans="8:15" x14ac:dyDescent="0.25">
      <c r="H1479" s="38">
        <v>1436</v>
      </c>
      <c r="I1479">
        <f t="shared" si="154"/>
        <v>27</v>
      </c>
      <c r="J1479" t="str">
        <f t="shared" si="152"/>
        <v xml:space="preserve"> years</v>
      </c>
      <c r="K1479" t="str">
        <f t="shared" si="153"/>
        <v xml:space="preserve">, </v>
      </c>
      <c r="L1479">
        <f t="shared" si="155"/>
        <v>8</v>
      </c>
      <c r="M1479">
        <f t="shared" si="156"/>
        <v>8</v>
      </c>
      <c r="N1479" t="str">
        <f t="shared" si="157"/>
        <v xml:space="preserve"> months</v>
      </c>
      <c r="O1479" s="40" t="str">
        <f t="shared" si="158"/>
        <v>27 years, 8 months</v>
      </c>
    </row>
    <row r="1480" spans="8:15" x14ac:dyDescent="0.25">
      <c r="H1480" s="38">
        <v>1437</v>
      </c>
      <c r="I1480">
        <f t="shared" si="154"/>
        <v>27</v>
      </c>
      <c r="J1480" t="str">
        <f t="shared" si="152"/>
        <v xml:space="preserve"> years</v>
      </c>
      <c r="K1480" t="str">
        <f t="shared" si="153"/>
        <v xml:space="preserve">, </v>
      </c>
      <c r="L1480">
        <f t="shared" si="155"/>
        <v>8</v>
      </c>
      <c r="M1480">
        <f t="shared" si="156"/>
        <v>8</v>
      </c>
      <c r="N1480" t="str">
        <f t="shared" si="157"/>
        <v xml:space="preserve"> months</v>
      </c>
      <c r="O1480" s="40" t="str">
        <f t="shared" si="158"/>
        <v>27 years, 8 months</v>
      </c>
    </row>
    <row r="1481" spans="8:15" x14ac:dyDescent="0.25">
      <c r="H1481" s="38">
        <v>1438</v>
      </c>
      <c r="I1481">
        <f t="shared" si="154"/>
        <v>27</v>
      </c>
      <c r="J1481" t="str">
        <f t="shared" si="152"/>
        <v xml:space="preserve"> years</v>
      </c>
      <c r="K1481" t="str">
        <f t="shared" si="153"/>
        <v xml:space="preserve">, </v>
      </c>
      <c r="L1481">
        <f t="shared" si="155"/>
        <v>8</v>
      </c>
      <c r="M1481">
        <f t="shared" si="156"/>
        <v>8</v>
      </c>
      <c r="N1481" t="str">
        <f t="shared" si="157"/>
        <v xml:space="preserve"> months</v>
      </c>
      <c r="O1481" s="40" t="str">
        <f t="shared" si="158"/>
        <v>27 years, 8 months</v>
      </c>
    </row>
    <row r="1482" spans="8:15" x14ac:dyDescent="0.25">
      <c r="H1482" s="38">
        <v>1439</v>
      </c>
      <c r="I1482">
        <f t="shared" si="154"/>
        <v>27</v>
      </c>
      <c r="J1482" t="str">
        <f t="shared" si="152"/>
        <v xml:space="preserve"> years</v>
      </c>
      <c r="K1482" t="str">
        <f t="shared" si="153"/>
        <v xml:space="preserve">, </v>
      </c>
      <c r="L1482">
        <f t="shared" si="155"/>
        <v>9</v>
      </c>
      <c r="M1482">
        <f t="shared" si="156"/>
        <v>9</v>
      </c>
      <c r="N1482" t="str">
        <f t="shared" si="157"/>
        <v xml:space="preserve"> months</v>
      </c>
      <c r="O1482" s="40" t="str">
        <f t="shared" si="158"/>
        <v>27 years, 9 months</v>
      </c>
    </row>
    <row r="1483" spans="8:15" x14ac:dyDescent="0.25">
      <c r="H1483" s="38">
        <v>1440</v>
      </c>
      <c r="I1483">
        <f t="shared" si="154"/>
        <v>27</v>
      </c>
      <c r="J1483" t="str">
        <f t="shared" si="152"/>
        <v xml:space="preserve"> years</v>
      </c>
      <c r="K1483" t="str">
        <f t="shared" si="153"/>
        <v xml:space="preserve">, </v>
      </c>
      <c r="L1483">
        <f t="shared" si="155"/>
        <v>9</v>
      </c>
      <c r="M1483">
        <f t="shared" si="156"/>
        <v>9</v>
      </c>
      <c r="N1483" t="str">
        <f t="shared" si="157"/>
        <v xml:space="preserve"> months</v>
      </c>
      <c r="O1483" s="40" t="str">
        <f t="shared" si="158"/>
        <v>27 years, 9 months</v>
      </c>
    </row>
    <row r="1484" spans="8:15" x14ac:dyDescent="0.25">
      <c r="H1484" s="38">
        <v>1441</v>
      </c>
      <c r="I1484">
        <f t="shared" si="154"/>
        <v>27</v>
      </c>
      <c r="J1484" t="str">
        <f t="shared" si="152"/>
        <v xml:space="preserve"> years</v>
      </c>
      <c r="K1484" t="str">
        <f t="shared" si="153"/>
        <v xml:space="preserve">, </v>
      </c>
      <c r="L1484">
        <f t="shared" si="155"/>
        <v>9</v>
      </c>
      <c r="M1484">
        <f t="shared" si="156"/>
        <v>9</v>
      </c>
      <c r="N1484" t="str">
        <f t="shared" si="157"/>
        <v xml:space="preserve"> months</v>
      </c>
      <c r="O1484" s="40" t="str">
        <f t="shared" si="158"/>
        <v>27 years, 9 months</v>
      </c>
    </row>
    <row r="1485" spans="8:15" x14ac:dyDescent="0.25">
      <c r="H1485" s="38">
        <v>1442</v>
      </c>
      <c r="I1485">
        <f t="shared" si="154"/>
        <v>27</v>
      </c>
      <c r="J1485" t="str">
        <f t="shared" si="152"/>
        <v xml:space="preserve"> years</v>
      </c>
      <c r="K1485" t="str">
        <f t="shared" si="153"/>
        <v xml:space="preserve">, </v>
      </c>
      <c r="L1485">
        <f t="shared" si="155"/>
        <v>9</v>
      </c>
      <c r="M1485">
        <f t="shared" si="156"/>
        <v>9</v>
      </c>
      <c r="N1485" t="str">
        <f t="shared" si="157"/>
        <v xml:space="preserve"> months</v>
      </c>
      <c r="O1485" s="40" t="str">
        <f t="shared" si="158"/>
        <v>27 years, 9 months</v>
      </c>
    </row>
    <row r="1486" spans="8:15" x14ac:dyDescent="0.25">
      <c r="H1486" s="38">
        <v>1443</v>
      </c>
      <c r="I1486">
        <f t="shared" si="154"/>
        <v>27</v>
      </c>
      <c r="J1486" t="str">
        <f t="shared" si="152"/>
        <v xml:space="preserve"> years</v>
      </c>
      <c r="K1486" t="str">
        <f t="shared" si="153"/>
        <v xml:space="preserve">, </v>
      </c>
      <c r="L1486">
        <f t="shared" si="155"/>
        <v>9</v>
      </c>
      <c r="M1486">
        <f t="shared" si="156"/>
        <v>9</v>
      </c>
      <c r="N1486" t="str">
        <f t="shared" si="157"/>
        <v xml:space="preserve"> months</v>
      </c>
      <c r="O1486" s="40" t="str">
        <f t="shared" si="158"/>
        <v>27 years, 9 months</v>
      </c>
    </row>
    <row r="1487" spans="8:15" x14ac:dyDescent="0.25">
      <c r="H1487" s="38">
        <v>1444</v>
      </c>
      <c r="I1487">
        <f t="shared" si="154"/>
        <v>27</v>
      </c>
      <c r="J1487" t="str">
        <f t="shared" si="152"/>
        <v xml:space="preserve"> years</v>
      </c>
      <c r="K1487" t="str">
        <f t="shared" si="153"/>
        <v xml:space="preserve">, </v>
      </c>
      <c r="L1487">
        <f t="shared" si="155"/>
        <v>10</v>
      </c>
      <c r="M1487">
        <f t="shared" si="156"/>
        <v>10</v>
      </c>
      <c r="N1487" t="str">
        <f t="shared" si="157"/>
        <v xml:space="preserve"> months</v>
      </c>
      <c r="O1487" s="40" t="str">
        <f t="shared" si="158"/>
        <v>27 years, 10 months</v>
      </c>
    </row>
    <row r="1488" spans="8:15" x14ac:dyDescent="0.25">
      <c r="H1488" s="38">
        <v>1445</v>
      </c>
      <c r="I1488">
        <f t="shared" si="154"/>
        <v>27</v>
      </c>
      <c r="J1488" t="str">
        <f t="shared" si="152"/>
        <v xml:space="preserve"> years</v>
      </c>
      <c r="K1488" t="str">
        <f t="shared" si="153"/>
        <v xml:space="preserve">, </v>
      </c>
      <c r="L1488">
        <f t="shared" si="155"/>
        <v>10</v>
      </c>
      <c r="M1488">
        <f t="shared" si="156"/>
        <v>10</v>
      </c>
      <c r="N1488" t="str">
        <f t="shared" si="157"/>
        <v xml:space="preserve"> months</v>
      </c>
      <c r="O1488" s="40" t="str">
        <f t="shared" si="158"/>
        <v>27 years, 10 months</v>
      </c>
    </row>
    <row r="1489" spans="8:15" x14ac:dyDescent="0.25">
      <c r="H1489" s="38">
        <v>1446</v>
      </c>
      <c r="I1489">
        <f t="shared" si="154"/>
        <v>27</v>
      </c>
      <c r="J1489" t="str">
        <f t="shared" si="152"/>
        <v xml:space="preserve"> years</v>
      </c>
      <c r="K1489" t="str">
        <f t="shared" si="153"/>
        <v xml:space="preserve">, </v>
      </c>
      <c r="L1489">
        <f t="shared" si="155"/>
        <v>10</v>
      </c>
      <c r="M1489">
        <f t="shared" si="156"/>
        <v>10</v>
      </c>
      <c r="N1489" t="str">
        <f t="shared" si="157"/>
        <v xml:space="preserve"> months</v>
      </c>
      <c r="O1489" s="40" t="str">
        <f t="shared" si="158"/>
        <v>27 years, 10 months</v>
      </c>
    </row>
    <row r="1490" spans="8:15" x14ac:dyDescent="0.25">
      <c r="H1490" s="38">
        <v>1447</v>
      </c>
      <c r="I1490">
        <f t="shared" si="154"/>
        <v>27</v>
      </c>
      <c r="J1490" t="str">
        <f t="shared" si="152"/>
        <v xml:space="preserve"> years</v>
      </c>
      <c r="K1490" t="str">
        <f t="shared" si="153"/>
        <v xml:space="preserve">, </v>
      </c>
      <c r="L1490">
        <f t="shared" si="155"/>
        <v>10</v>
      </c>
      <c r="M1490">
        <f t="shared" si="156"/>
        <v>10</v>
      </c>
      <c r="N1490" t="str">
        <f t="shared" si="157"/>
        <v xml:space="preserve"> months</v>
      </c>
      <c r="O1490" s="40" t="str">
        <f t="shared" si="158"/>
        <v>27 years, 10 months</v>
      </c>
    </row>
    <row r="1491" spans="8:15" x14ac:dyDescent="0.25">
      <c r="H1491" s="38">
        <v>1448</v>
      </c>
      <c r="I1491">
        <f t="shared" si="154"/>
        <v>27</v>
      </c>
      <c r="J1491" t="str">
        <f t="shared" si="152"/>
        <v xml:space="preserve"> years</v>
      </c>
      <c r="K1491" t="str">
        <f t="shared" si="153"/>
        <v xml:space="preserve">, </v>
      </c>
      <c r="L1491">
        <f t="shared" si="155"/>
        <v>11</v>
      </c>
      <c r="M1491">
        <f t="shared" si="156"/>
        <v>11</v>
      </c>
      <c r="N1491" t="str">
        <f t="shared" si="157"/>
        <v xml:space="preserve"> months</v>
      </c>
      <c r="O1491" s="40" t="str">
        <f t="shared" si="158"/>
        <v>27 years, 11 months</v>
      </c>
    </row>
    <row r="1492" spans="8:15" x14ac:dyDescent="0.25">
      <c r="H1492" s="38">
        <v>1449</v>
      </c>
      <c r="I1492">
        <f t="shared" si="154"/>
        <v>27</v>
      </c>
      <c r="J1492" t="str">
        <f t="shared" si="152"/>
        <v xml:space="preserve"> years</v>
      </c>
      <c r="K1492" t="str">
        <f t="shared" si="153"/>
        <v xml:space="preserve">, </v>
      </c>
      <c r="L1492">
        <f t="shared" si="155"/>
        <v>11</v>
      </c>
      <c r="M1492">
        <f t="shared" si="156"/>
        <v>11</v>
      </c>
      <c r="N1492" t="str">
        <f t="shared" si="157"/>
        <v xml:space="preserve"> months</v>
      </c>
      <c r="O1492" s="40" t="str">
        <f t="shared" si="158"/>
        <v>27 years, 11 months</v>
      </c>
    </row>
    <row r="1493" spans="8:15" x14ac:dyDescent="0.25">
      <c r="H1493" s="38">
        <v>1450</v>
      </c>
      <c r="I1493">
        <f t="shared" si="154"/>
        <v>27</v>
      </c>
      <c r="J1493" t="str">
        <f t="shared" si="152"/>
        <v xml:space="preserve"> years</v>
      </c>
      <c r="K1493" t="str">
        <f t="shared" si="153"/>
        <v xml:space="preserve">, </v>
      </c>
      <c r="L1493">
        <f t="shared" si="155"/>
        <v>11</v>
      </c>
      <c r="M1493">
        <f t="shared" si="156"/>
        <v>11</v>
      </c>
      <c r="N1493" t="str">
        <f t="shared" si="157"/>
        <v xml:space="preserve"> months</v>
      </c>
      <c r="O1493" s="40" t="str">
        <f t="shared" si="158"/>
        <v>27 years, 11 months</v>
      </c>
    </row>
    <row r="1494" spans="8:15" x14ac:dyDescent="0.25">
      <c r="H1494" s="38">
        <v>1451</v>
      </c>
      <c r="I1494">
        <f t="shared" si="154"/>
        <v>27</v>
      </c>
      <c r="J1494" t="str">
        <f t="shared" si="152"/>
        <v xml:space="preserve"> years</v>
      </c>
      <c r="K1494" t="str">
        <f t="shared" si="153"/>
        <v xml:space="preserve">, </v>
      </c>
      <c r="L1494">
        <f t="shared" si="155"/>
        <v>11</v>
      </c>
      <c r="M1494">
        <f t="shared" si="156"/>
        <v>11</v>
      </c>
      <c r="N1494" t="str">
        <f t="shared" si="157"/>
        <v xml:space="preserve"> months</v>
      </c>
      <c r="O1494" s="40" t="str">
        <f t="shared" si="158"/>
        <v>27 years, 11 months</v>
      </c>
    </row>
    <row r="1495" spans="8:15" x14ac:dyDescent="0.25">
      <c r="H1495" s="38">
        <v>1452</v>
      </c>
      <c r="I1495">
        <f t="shared" si="154"/>
        <v>28</v>
      </c>
      <c r="J1495" t="str">
        <f t="shared" si="152"/>
        <v xml:space="preserve"> years</v>
      </c>
      <c r="K1495" t="str">
        <f t="shared" si="153"/>
        <v/>
      </c>
      <c r="L1495">
        <f t="shared" si="155"/>
        <v>12</v>
      </c>
      <c r="M1495" t="str">
        <f t="shared" si="156"/>
        <v/>
      </c>
      <c r="N1495" t="str">
        <f t="shared" si="157"/>
        <v/>
      </c>
      <c r="O1495" s="40" t="str">
        <f t="shared" si="158"/>
        <v>28 years</v>
      </c>
    </row>
    <row r="1496" spans="8:15" x14ac:dyDescent="0.25">
      <c r="H1496" s="38">
        <v>1453</v>
      </c>
      <c r="I1496">
        <f t="shared" si="154"/>
        <v>28</v>
      </c>
      <c r="J1496" t="str">
        <f t="shared" si="152"/>
        <v xml:space="preserve"> years</v>
      </c>
      <c r="K1496" t="str">
        <f t="shared" si="153"/>
        <v/>
      </c>
      <c r="L1496">
        <f t="shared" si="155"/>
        <v>12</v>
      </c>
      <c r="M1496" t="str">
        <f t="shared" si="156"/>
        <v/>
      </c>
      <c r="N1496" t="str">
        <f t="shared" si="157"/>
        <v/>
      </c>
      <c r="O1496" s="40" t="str">
        <f t="shared" si="158"/>
        <v>28 years</v>
      </c>
    </row>
    <row r="1497" spans="8:15" x14ac:dyDescent="0.25">
      <c r="H1497" s="38">
        <v>1454</v>
      </c>
      <c r="I1497">
        <f t="shared" si="154"/>
        <v>28</v>
      </c>
      <c r="J1497" t="str">
        <f t="shared" si="152"/>
        <v xml:space="preserve"> years</v>
      </c>
      <c r="K1497" t="str">
        <f t="shared" si="153"/>
        <v/>
      </c>
      <c r="L1497">
        <f t="shared" si="155"/>
        <v>12</v>
      </c>
      <c r="M1497" t="str">
        <f t="shared" si="156"/>
        <v/>
      </c>
      <c r="N1497" t="str">
        <f t="shared" si="157"/>
        <v/>
      </c>
      <c r="O1497" s="40" t="str">
        <f t="shared" si="158"/>
        <v>28 years</v>
      </c>
    </row>
    <row r="1498" spans="8:15" x14ac:dyDescent="0.25">
      <c r="H1498" s="38">
        <v>1455</v>
      </c>
      <c r="I1498">
        <f t="shared" si="154"/>
        <v>28</v>
      </c>
      <c r="J1498" t="str">
        <f t="shared" si="152"/>
        <v xml:space="preserve"> years</v>
      </c>
      <c r="K1498" t="str">
        <f t="shared" si="153"/>
        <v/>
      </c>
      <c r="L1498">
        <f t="shared" si="155"/>
        <v>12</v>
      </c>
      <c r="M1498" t="str">
        <f t="shared" si="156"/>
        <v/>
      </c>
      <c r="N1498" t="str">
        <f t="shared" si="157"/>
        <v/>
      </c>
      <c r="O1498" s="40" t="str">
        <f t="shared" si="158"/>
        <v>28 years</v>
      </c>
    </row>
    <row r="1499" spans="8:15" x14ac:dyDescent="0.25">
      <c r="H1499" s="38">
        <v>1456</v>
      </c>
      <c r="I1499">
        <f t="shared" si="154"/>
        <v>28</v>
      </c>
      <c r="J1499" t="str">
        <f t="shared" si="152"/>
        <v xml:space="preserve"> years</v>
      </c>
      <c r="K1499" t="str">
        <f t="shared" si="153"/>
        <v/>
      </c>
      <c r="L1499">
        <f t="shared" si="155"/>
        <v>0</v>
      </c>
      <c r="M1499" t="str">
        <f t="shared" si="156"/>
        <v/>
      </c>
      <c r="N1499" t="str">
        <f t="shared" si="157"/>
        <v/>
      </c>
      <c r="O1499" s="40" t="str">
        <f t="shared" si="158"/>
        <v>28 years</v>
      </c>
    </row>
    <row r="1500" spans="8:15" x14ac:dyDescent="0.25">
      <c r="H1500" s="38">
        <v>1457</v>
      </c>
      <c r="I1500">
        <f t="shared" si="154"/>
        <v>28</v>
      </c>
      <c r="J1500" t="str">
        <f t="shared" ref="J1500:J1563" si="159">IF(I1500=1," year"," years")</f>
        <v xml:space="preserve"> years</v>
      </c>
      <c r="K1500" t="str">
        <f t="shared" ref="K1500:K1563" si="160">IF(OR(L1500=12,L1500=0),"",", ")</f>
        <v xml:space="preserve">, </v>
      </c>
      <c r="L1500">
        <f t="shared" si="155"/>
        <v>1</v>
      </c>
      <c r="M1500">
        <f t="shared" si="156"/>
        <v>1</v>
      </c>
      <c r="N1500" t="str">
        <f t="shared" si="157"/>
        <v xml:space="preserve"> month</v>
      </c>
      <c r="O1500" s="40" t="str">
        <f t="shared" si="158"/>
        <v>28 years, 1 month</v>
      </c>
    </row>
    <row r="1501" spans="8:15" x14ac:dyDescent="0.25">
      <c r="H1501" s="38">
        <v>1458</v>
      </c>
      <c r="I1501">
        <f t="shared" si="154"/>
        <v>28</v>
      </c>
      <c r="J1501" t="str">
        <f t="shared" si="159"/>
        <v xml:space="preserve"> years</v>
      </c>
      <c r="K1501" t="str">
        <f t="shared" si="160"/>
        <v xml:space="preserve">, </v>
      </c>
      <c r="L1501">
        <f t="shared" si="155"/>
        <v>1</v>
      </c>
      <c r="M1501">
        <f t="shared" si="156"/>
        <v>1</v>
      </c>
      <c r="N1501" t="str">
        <f t="shared" si="157"/>
        <v xml:space="preserve"> month</v>
      </c>
      <c r="O1501" s="40" t="str">
        <f t="shared" si="158"/>
        <v>28 years, 1 month</v>
      </c>
    </row>
    <row r="1502" spans="8:15" x14ac:dyDescent="0.25">
      <c r="H1502" s="38">
        <v>1459</v>
      </c>
      <c r="I1502">
        <f t="shared" si="154"/>
        <v>28</v>
      </c>
      <c r="J1502" t="str">
        <f t="shared" si="159"/>
        <v xml:space="preserve"> years</v>
      </c>
      <c r="K1502" t="str">
        <f t="shared" si="160"/>
        <v xml:space="preserve">, </v>
      </c>
      <c r="L1502">
        <f t="shared" si="155"/>
        <v>1</v>
      </c>
      <c r="M1502">
        <f t="shared" si="156"/>
        <v>1</v>
      </c>
      <c r="N1502" t="str">
        <f t="shared" si="157"/>
        <v xml:space="preserve"> month</v>
      </c>
      <c r="O1502" s="40" t="str">
        <f t="shared" si="158"/>
        <v>28 years, 1 month</v>
      </c>
    </row>
    <row r="1503" spans="8:15" x14ac:dyDescent="0.25">
      <c r="H1503" s="38">
        <v>1460</v>
      </c>
      <c r="I1503">
        <f t="shared" si="154"/>
        <v>28</v>
      </c>
      <c r="J1503" t="str">
        <f t="shared" si="159"/>
        <v xml:space="preserve"> years</v>
      </c>
      <c r="K1503" t="str">
        <f t="shared" si="160"/>
        <v xml:space="preserve">, </v>
      </c>
      <c r="L1503">
        <f t="shared" si="155"/>
        <v>1</v>
      </c>
      <c r="M1503">
        <f t="shared" si="156"/>
        <v>1</v>
      </c>
      <c r="N1503" t="str">
        <f t="shared" si="157"/>
        <v xml:space="preserve"> month</v>
      </c>
      <c r="O1503" s="40" t="str">
        <f t="shared" si="158"/>
        <v>28 years, 1 month</v>
      </c>
    </row>
    <row r="1504" spans="8:15" x14ac:dyDescent="0.25">
      <c r="H1504" s="38">
        <v>1461</v>
      </c>
      <c r="I1504">
        <f t="shared" ref="I1504:I1567" si="161">IF(INT(H1504/52)=0,"",INT(H1504/52))+IF(L1504=12,1,0)</f>
        <v>28</v>
      </c>
      <c r="J1504" t="str">
        <f t="shared" si="159"/>
        <v xml:space="preserve"> years</v>
      </c>
      <c r="K1504" t="str">
        <f t="shared" si="160"/>
        <v xml:space="preserve">, </v>
      </c>
      <c r="L1504">
        <f t="shared" si="155"/>
        <v>2</v>
      </c>
      <c r="M1504">
        <f t="shared" si="156"/>
        <v>2</v>
      </c>
      <c r="N1504" t="str">
        <f t="shared" si="157"/>
        <v xml:space="preserve"> months</v>
      </c>
      <c r="O1504" s="40" t="str">
        <f t="shared" si="158"/>
        <v>28 years, 2 months</v>
      </c>
    </row>
    <row r="1505" spans="8:15" x14ac:dyDescent="0.25">
      <c r="H1505" s="38">
        <v>1462</v>
      </c>
      <c r="I1505">
        <f t="shared" si="161"/>
        <v>28</v>
      </c>
      <c r="J1505" t="str">
        <f t="shared" si="159"/>
        <v xml:space="preserve"> years</v>
      </c>
      <c r="K1505" t="str">
        <f t="shared" si="160"/>
        <v xml:space="preserve">, </v>
      </c>
      <c r="L1505">
        <f t="shared" si="155"/>
        <v>2</v>
      </c>
      <c r="M1505">
        <f t="shared" si="156"/>
        <v>2</v>
      </c>
      <c r="N1505" t="str">
        <f t="shared" si="157"/>
        <v xml:space="preserve"> months</v>
      </c>
      <c r="O1505" s="40" t="str">
        <f t="shared" si="158"/>
        <v>28 years, 2 months</v>
      </c>
    </row>
    <row r="1506" spans="8:15" x14ac:dyDescent="0.25">
      <c r="H1506" s="38">
        <v>1463</v>
      </c>
      <c r="I1506">
        <f t="shared" si="161"/>
        <v>28</v>
      </c>
      <c r="J1506" t="str">
        <f t="shared" si="159"/>
        <v xml:space="preserve"> years</v>
      </c>
      <c r="K1506" t="str">
        <f t="shared" si="160"/>
        <v xml:space="preserve">, </v>
      </c>
      <c r="L1506">
        <f t="shared" si="155"/>
        <v>2</v>
      </c>
      <c r="M1506">
        <f t="shared" si="156"/>
        <v>2</v>
      </c>
      <c r="N1506" t="str">
        <f t="shared" si="157"/>
        <v xml:space="preserve"> months</v>
      </c>
      <c r="O1506" s="40" t="str">
        <f t="shared" si="158"/>
        <v>28 years, 2 months</v>
      </c>
    </row>
    <row r="1507" spans="8:15" x14ac:dyDescent="0.25">
      <c r="H1507" s="38">
        <v>1464</v>
      </c>
      <c r="I1507">
        <f t="shared" si="161"/>
        <v>28</v>
      </c>
      <c r="J1507" t="str">
        <f t="shared" si="159"/>
        <v xml:space="preserve"> years</v>
      </c>
      <c r="K1507" t="str">
        <f t="shared" si="160"/>
        <v xml:space="preserve">, </v>
      </c>
      <c r="L1507">
        <f t="shared" si="155"/>
        <v>2</v>
      </c>
      <c r="M1507">
        <f t="shared" si="156"/>
        <v>2</v>
      </c>
      <c r="N1507" t="str">
        <f t="shared" si="157"/>
        <v xml:space="preserve"> months</v>
      </c>
      <c r="O1507" s="40" t="str">
        <f t="shared" si="158"/>
        <v>28 years, 2 months</v>
      </c>
    </row>
    <row r="1508" spans="8:15" x14ac:dyDescent="0.25">
      <c r="H1508" s="38">
        <v>1465</v>
      </c>
      <c r="I1508">
        <f t="shared" si="161"/>
        <v>28</v>
      </c>
      <c r="J1508" t="str">
        <f t="shared" si="159"/>
        <v xml:space="preserve"> years</v>
      </c>
      <c r="K1508" t="str">
        <f t="shared" si="160"/>
        <v xml:space="preserve">, </v>
      </c>
      <c r="L1508">
        <f t="shared" si="155"/>
        <v>3</v>
      </c>
      <c r="M1508">
        <f t="shared" si="156"/>
        <v>3</v>
      </c>
      <c r="N1508" t="str">
        <f t="shared" si="157"/>
        <v xml:space="preserve"> months</v>
      </c>
      <c r="O1508" s="40" t="str">
        <f t="shared" si="158"/>
        <v>28 years, 3 months</v>
      </c>
    </row>
    <row r="1509" spans="8:15" x14ac:dyDescent="0.25">
      <c r="H1509" s="38">
        <v>1466</v>
      </c>
      <c r="I1509">
        <f t="shared" si="161"/>
        <v>28</v>
      </c>
      <c r="J1509" t="str">
        <f t="shared" si="159"/>
        <v xml:space="preserve"> years</v>
      </c>
      <c r="K1509" t="str">
        <f t="shared" si="160"/>
        <v xml:space="preserve">, </v>
      </c>
      <c r="L1509">
        <f t="shared" si="155"/>
        <v>3</v>
      </c>
      <c r="M1509">
        <f t="shared" si="156"/>
        <v>3</v>
      </c>
      <c r="N1509" t="str">
        <f t="shared" si="157"/>
        <v xml:space="preserve"> months</v>
      </c>
      <c r="O1509" s="40" t="str">
        <f t="shared" si="158"/>
        <v>28 years, 3 months</v>
      </c>
    </row>
    <row r="1510" spans="8:15" x14ac:dyDescent="0.25">
      <c r="H1510" s="38">
        <v>1467</v>
      </c>
      <c r="I1510">
        <f t="shared" si="161"/>
        <v>28</v>
      </c>
      <c r="J1510" t="str">
        <f t="shared" si="159"/>
        <v xml:space="preserve"> years</v>
      </c>
      <c r="K1510" t="str">
        <f t="shared" si="160"/>
        <v xml:space="preserve">, </v>
      </c>
      <c r="L1510">
        <f t="shared" si="155"/>
        <v>3</v>
      </c>
      <c r="M1510">
        <f t="shared" si="156"/>
        <v>3</v>
      </c>
      <c r="N1510" t="str">
        <f t="shared" si="157"/>
        <v xml:space="preserve"> months</v>
      </c>
      <c r="O1510" s="40" t="str">
        <f t="shared" si="158"/>
        <v>28 years, 3 months</v>
      </c>
    </row>
    <row r="1511" spans="8:15" x14ac:dyDescent="0.25">
      <c r="H1511" s="38">
        <v>1468</v>
      </c>
      <c r="I1511">
        <f t="shared" si="161"/>
        <v>28</v>
      </c>
      <c r="J1511" t="str">
        <f t="shared" si="159"/>
        <v xml:space="preserve"> years</v>
      </c>
      <c r="K1511" t="str">
        <f t="shared" si="160"/>
        <v xml:space="preserve">, </v>
      </c>
      <c r="L1511">
        <f t="shared" si="155"/>
        <v>3</v>
      </c>
      <c r="M1511">
        <f t="shared" si="156"/>
        <v>3</v>
      </c>
      <c r="N1511" t="str">
        <f t="shared" si="157"/>
        <v xml:space="preserve"> months</v>
      </c>
      <c r="O1511" s="40" t="str">
        <f t="shared" si="158"/>
        <v>28 years, 3 months</v>
      </c>
    </row>
    <row r="1512" spans="8:15" x14ac:dyDescent="0.25">
      <c r="H1512" s="38">
        <v>1469</v>
      </c>
      <c r="I1512">
        <f t="shared" si="161"/>
        <v>28</v>
      </c>
      <c r="J1512" t="str">
        <f t="shared" si="159"/>
        <v xml:space="preserve"> years</v>
      </c>
      <c r="K1512" t="str">
        <f t="shared" si="160"/>
        <v xml:space="preserve">, </v>
      </c>
      <c r="L1512">
        <f t="shared" si="155"/>
        <v>3</v>
      </c>
      <c r="M1512">
        <f t="shared" si="156"/>
        <v>3</v>
      </c>
      <c r="N1512" t="str">
        <f t="shared" si="157"/>
        <v xml:space="preserve"> months</v>
      </c>
      <c r="O1512" s="40" t="str">
        <f t="shared" si="158"/>
        <v>28 years, 3 months</v>
      </c>
    </row>
    <row r="1513" spans="8:15" x14ac:dyDescent="0.25">
      <c r="H1513" s="38">
        <v>1470</v>
      </c>
      <c r="I1513">
        <f t="shared" si="161"/>
        <v>28</v>
      </c>
      <c r="J1513" t="str">
        <f t="shared" si="159"/>
        <v xml:space="preserve"> years</v>
      </c>
      <c r="K1513" t="str">
        <f t="shared" si="160"/>
        <v xml:space="preserve">, </v>
      </c>
      <c r="L1513">
        <f t="shared" si="155"/>
        <v>4</v>
      </c>
      <c r="M1513">
        <f t="shared" si="156"/>
        <v>4</v>
      </c>
      <c r="N1513" t="str">
        <f t="shared" si="157"/>
        <v xml:space="preserve"> months</v>
      </c>
      <c r="O1513" s="40" t="str">
        <f t="shared" si="158"/>
        <v>28 years, 4 months</v>
      </c>
    </row>
    <row r="1514" spans="8:15" x14ac:dyDescent="0.25">
      <c r="H1514" s="38">
        <v>1471</v>
      </c>
      <c r="I1514">
        <f t="shared" si="161"/>
        <v>28</v>
      </c>
      <c r="J1514" t="str">
        <f t="shared" si="159"/>
        <v xml:space="preserve"> years</v>
      </c>
      <c r="K1514" t="str">
        <f t="shared" si="160"/>
        <v xml:space="preserve">, </v>
      </c>
      <c r="L1514">
        <f t="shared" si="155"/>
        <v>4</v>
      </c>
      <c r="M1514">
        <f t="shared" si="156"/>
        <v>4</v>
      </c>
      <c r="N1514" t="str">
        <f t="shared" si="157"/>
        <v xml:space="preserve"> months</v>
      </c>
      <c r="O1514" s="40" t="str">
        <f t="shared" si="158"/>
        <v>28 years, 4 months</v>
      </c>
    </row>
    <row r="1515" spans="8:15" x14ac:dyDescent="0.25">
      <c r="H1515" s="38">
        <v>1472</v>
      </c>
      <c r="I1515">
        <f t="shared" si="161"/>
        <v>28</v>
      </c>
      <c r="J1515" t="str">
        <f t="shared" si="159"/>
        <v xml:space="preserve"> years</v>
      </c>
      <c r="K1515" t="str">
        <f t="shared" si="160"/>
        <v xml:space="preserve">, </v>
      </c>
      <c r="L1515">
        <f t="shared" si="155"/>
        <v>4</v>
      </c>
      <c r="M1515">
        <f t="shared" si="156"/>
        <v>4</v>
      </c>
      <c r="N1515" t="str">
        <f t="shared" si="157"/>
        <v xml:space="preserve"> months</v>
      </c>
      <c r="O1515" s="40" t="str">
        <f t="shared" si="158"/>
        <v>28 years, 4 months</v>
      </c>
    </row>
    <row r="1516" spans="8:15" x14ac:dyDescent="0.25">
      <c r="H1516" s="38">
        <v>1473</v>
      </c>
      <c r="I1516">
        <f t="shared" si="161"/>
        <v>28</v>
      </c>
      <c r="J1516" t="str">
        <f t="shared" si="159"/>
        <v xml:space="preserve"> years</v>
      </c>
      <c r="K1516" t="str">
        <f t="shared" si="160"/>
        <v xml:space="preserve">, </v>
      </c>
      <c r="L1516">
        <f t="shared" si="155"/>
        <v>4</v>
      </c>
      <c r="M1516">
        <f t="shared" si="156"/>
        <v>4</v>
      </c>
      <c r="N1516" t="str">
        <f t="shared" si="157"/>
        <v xml:space="preserve"> months</v>
      </c>
      <c r="O1516" s="40" t="str">
        <f t="shared" si="158"/>
        <v>28 years, 4 months</v>
      </c>
    </row>
    <row r="1517" spans="8:15" x14ac:dyDescent="0.25">
      <c r="H1517" s="38">
        <v>1474</v>
      </c>
      <c r="I1517">
        <f t="shared" si="161"/>
        <v>28</v>
      </c>
      <c r="J1517" t="str">
        <f t="shared" si="159"/>
        <v xml:space="preserve"> years</v>
      </c>
      <c r="K1517" t="str">
        <f t="shared" si="160"/>
        <v xml:space="preserve">, </v>
      </c>
      <c r="L1517">
        <f t="shared" ref="L1517:L1580" si="162">IF((H1517/52*12-INT(H1517/52*12))=0,(H1517/52-INT(H1517/52))*12,INT((H1517/52-INT(H1517/52))*12)+1)</f>
        <v>5</v>
      </c>
      <c r="M1517">
        <f t="shared" ref="M1517:M1580" si="163">IF(OR(L1517=0,L1517=12),"",L1517)</f>
        <v>5</v>
      </c>
      <c r="N1517" t="str">
        <f t="shared" ref="N1517:N1580" si="164">IF(L1517=1," month",IF(OR(L1517=0,L1517=12),""," months"))</f>
        <v xml:space="preserve"> months</v>
      </c>
      <c r="O1517" s="40" t="str">
        <f t="shared" ref="O1517:O1580" si="165">CONCATENATE(I1517&amp;J1517&amp;K1517&amp;M1517&amp;N1517)</f>
        <v>28 years, 5 months</v>
      </c>
    </row>
    <row r="1518" spans="8:15" x14ac:dyDescent="0.25">
      <c r="H1518" s="38">
        <v>1475</v>
      </c>
      <c r="I1518">
        <f t="shared" si="161"/>
        <v>28</v>
      </c>
      <c r="J1518" t="str">
        <f t="shared" si="159"/>
        <v xml:space="preserve"> years</v>
      </c>
      <c r="K1518" t="str">
        <f t="shared" si="160"/>
        <v xml:space="preserve">, </v>
      </c>
      <c r="L1518">
        <f t="shared" si="162"/>
        <v>5</v>
      </c>
      <c r="M1518">
        <f t="shared" si="163"/>
        <v>5</v>
      </c>
      <c r="N1518" t="str">
        <f t="shared" si="164"/>
        <v xml:space="preserve"> months</v>
      </c>
      <c r="O1518" s="40" t="str">
        <f t="shared" si="165"/>
        <v>28 years, 5 months</v>
      </c>
    </row>
    <row r="1519" spans="8:15" x14ac:dyDescent="0.25">
      <c r="H1519" s="38">
        <v>1476</v>
      </c>
      <c r="I1519">
        <f t="shared" si="161"/>
        <v>28</v>
      </c>
      <c r="J1519" t="str">
        <f t="shared" si="159"/>
        <v xml:space="preserve"> years</v>
      </c>
      <c r="K1519" t="str">
        <f t="shared" si="160"/>
        <v xml:space="preserve">, </v>
      </c>
      <c r="L1519">
        <f t="shared" si="162"/>
        <v>5</v>
      </c>
      <c r="M1519">
        <f t="shared" si="163"/>
        <v>5</v>
      </c>
      <c r="N1519" t="str">
        <f t="shared" si="164"/>
        <v xml:space="preserve"> months</v>
      </c>
      <c r="O1519" s="40" t="str">
        <f t="shared" si="165"/>
        <v>28 years, 5 months</v>
      </c>
    </row>
    <row r="1520" spans="8:15" x14ac:dyDescent="0.25">
      <c r="H1520" s="38">
        <v>1477</v>
      </c>
      <c r="I1520">
        <f t="shared" si="161"/>
        <v>28</v>
      </c>
      <c r="J1520" t="str">
        <f t="shared" si="159"/>
        <v xml:space="preserve"> years</v>
      </c>
      <c r="K1520" t="str">
        <f t="shared" si="160"/>
        <v xml:space="preserve">, </v>
      </c>
      <c r="L1520">
        <f t="shared" si="162"/>
        <v>5</v>
      </c>
      <c r="M1520">
        <f t="shared" si="163"/>
        <v>5</v>
      </c>
      <c r="N1520" t="str">
        <f t="shared" si="164"/>
        <v xml:space="preserve"> months</v>
      </c>
      <c r="O1520" s="40" t="str">
        <f t="shared" si="165"/>
        <v>28 years, 5 months</v>
      </c>
    </row>
    <row r="1521" spans="8:15" x14ac:dyDescent="0.25">
      <c r="H1521" s="38">
        <v>1478</v>
      </c>
      <c r="I1521">
        <f t="shared" si="161"/>
        <v>28</v>
      </c>
      <c r="J1521" t="str">
        <f t="shared" si="159"/>
        <v xml:space="preserve"> years</v>
      </c>
      <c r="K1521" t="str">
        <f t="shared" si="160"/>
        <v xml:space="preserve">, </v>
      </c>
      <c r="L1521">
        <f t="shared" si="162"/>
        <v>6</v>
      </c>
      <c r="M1521">
        <f t="shared" si="163"/>
        <v>6</v>
      </c>
      <c r="N1521" t="str">
        <f t="shared" si="164"/>
        <v xml:space="preserve"> months</v>
      </c>
      <c r="O1521" s="40" t="str">
        <f t="shared" si="165"/>
        <v>28 years, 6 months</v>
      </c>
    </row>
    <row r="1522" spans="8:15" x14ac:dyDescent="0.25">
      <c r="H1522" s="38">
        <v>1479</v>
      </c>
      <c r="I1522">
        <f t="shared" si="161"/>
        <v>28</v>
      </c>
      <c r="J1522" t="str">
        <f t="shared" si="159"/>
        <v xml:space="preserve"> years</v>
      </c>
      <c r="K1522" t="str">
        <f t="shared" si="160"/>
        <v xml:space="preserve">, </v>
      </c>
      <c r="L1522">
        <f t="shared" si="162"/>
        <v>6</v>
      </c>
      <c r="M1522">
        <f t="shared" si="163"/>
        <v>6</v>
      </c>
      <c r="N1522" t="str">
        <f t="shared" si="164"/>
        <v xml:space="preserve"> months</v>
      </c>
      <c r="O1522" s="40" t="str">
        <f t="shared" si="165"/>
        <v>28 years, 6 months</v>
      </c>
    </row>
    <row r="1523" spans="8:15" x14ac:dyDescent="0.25">
      <c r="H1523" s="38">
        <v>1480</v>
      </c>
      <c r="I1523">
        <f t="shared" si="161"/>
        <v>28</v>
      </c>
      <c r="J1523" t="str">
        <f t="shared" si="159"/>
        <v xml:space="preserve"> years</v>
      </c>
      <c r="K1523" t="str">
        <f t="shared" si="160"/>
        <v xml:space="preserve">, </v>
      </c>
      <c r="L1523">
        <f t="shared" si="162"/>
        <v>6</v>
      </c>
      <c r="M1523">
        <f t="shared" si="163"/>
        <v>6</v>
      </c>
      <c r="N1523" t="str">
        <f t="shared" si="164"/>
        <v xml:space="preserve"> months</v>
      </c>
      <c r="O1523" s="40" t="str">
        <f t="shared" si="165"/>
        <v>28 years, 6 months</v>
      </c>
    </row>
    <row r="1524" spans="8:15" x14ac:dyDescent="0.25">
      <c r="H1524" s="38">
        <v>1481</v>
      </c>
      <c r="I1524">
        <f t="shared" si="161"/>
        <v>28</v>
      </c>
      <c r="J1524" t="str">
        <f t="shared" si="159"/>
        <v xml:space="preserve"> years</v>
      </c>
      <c r="K1524" t="str">
        <f t="shared" si="160"/>
        <v xml:space="preserve">, </v>
      </c>
      <c r="L1524">
        <f t="shared" si="162"/>
        <v>6</v>
      </c>
      <c r="M1524">
        <f t="shared" si="163"/>
        <v>6</v>
      </c>
      <c r="N1524" t="str">
        <f t="shared" si="164"/>
        <v xml:space="preserve"> months</v>
      </c>
      <c r="O1524" s="40" t="str">
        <f t="shared" si="165"/>
        <v>28 years, 6 months</v>
      </c>
    </row>
    <row r="1525" spans="8:15" x14ac:dyDescent="0.25">
      <c r="H1525" s="38">
        <v>1482</v>
      </c>
      <c r="I1525">
        <f t="shared" si="161"/>
        <v>28</v>
      </c>
      <c r="J1525" t="str">
        <f t="shared" si="159"/>
        <v xml:space="preserve"> years</v>
      </c>
      <c r="K1525" t="str">
        <f t="shared" si="160"/>
        <v xml:space="preserve">, </v>
      </c>
      <c r="L1525">
        <f t="shared" si="162"/>
        <v>6</v>
      </c>
      <c r="M1525">
        <f t="shared" si="163"/>
        <v>6</v>
      </c>
      <c r="N1525" t="str">
        <f t="shared" si="164"/>
        <v xml:space="preserve"> months</v>
      </c>
      <c r="O1525" s="40" t="str">
        <f t="shared" si="165"/>
        <v>28 years, 6 months</v>
      </c>
    </row>
    <row r="1526" spans="8:15" x14ac:dyDescent="0.25">
      <c r="H1526" s="38">
        <v>1483</v>
      </c>
      <c r="I1526">
        <f t="shared" si="161"/>
        <v>28</v>
      </c>
      <c r="J1526" t="str">
        <f t="shared" si="159"/>
        <v xml:space="preserve"> years</v>
      </c>
      <c r="K1526" t="str">
        <f t="shared" si="160"/>
        <v xml:space="preserve">, </v>
      </c>
      <c r="L1526">
        <f t="shared" si="162"/>
        <v>7</v>
      </c>
      <c r="M1526">
        <f t="shared" si="163"/>
        <v>7</v>
      </c>
      <c r="N1526" t="str">
        <f t="shared" si="164"/>
        <v xml:space="preserve"> months</v>
      </c>
      <c r="O1526" s="40" t="str">
        <f t="shared" si="165"/>
        <v>28 years, 7 months</v>
      </c>
    </row>
    <row r="1527" spans="8:15" x14ac:dyDescent="0.25">
      <c r="H1527" s="38">
        <v>1484</v>
      </c>
      <c r="I1527">
        <f t="shared" si="161"/>
        <v>28</v>
      </c>
      <c r="J1527" t="str">
        <f t="shared" si="159"/>
        <v xml:space="preserve"> years</v>
      </c>
      <c r="K1527" t="str">
        <f t="shared" si="160"/>
        <v xml:space="preserve">, </v>
      </c>
      <c r="L1527">
        <f t="shared" si="162"/>
        <v>7</v>
      </c>
      <c r="M1527">
        <f t="shared" si="163"/>
        <v>7</v>
      </c>
      <c r="N1527" t="str">
        <f t="shared" si="164"/>
        <v xml:space="preserve"> months</v>
      </c>
      <c r="O1527" s="40" t="str">
        <f t="shared" si="165"/>
        <v>28 years, 7 months</v>
      </c>
    </row>
    <row r="1528" spans="8:15" x14ac:dyDescent="0.25">
      <c r="H1528" s="38">
        <v>1485</v>
      </c>
      <c r="I1528">
        <f t="shared" si="161"/>
        <v>28</v>
      </c>
      <c r="J1528" t="str">
        <f t="shared" si="159"/>
        <v xml:space="preserve"> years</v>
      </c>
      <c r="K1528" t="str">
        <f t="shared" si="160"/>
        <v xml:space="preserve">, </v>
      </c>
      <c r="L1528">
        <f t="shared" si="162"/>
        <v>7</v>
      </c>
      <c r="M1528">
        <f t="shared" si="163"/>
        <v>7</v>
      </c>
      <c r="N1528" t="str">
        <f t="shared" si="164"/>
        <v xml:space="preserve"> months</v>
      </c>
      <c r="O1528" s="40" t="str">
        <f t="shared" si="165"/>
        <v>28 years, 7 months</v>
      </c>
    </row>
    <row r="1529" spans="8:15" x14ac:dyDescent="0.25">
      <c r="H1529" s="38">
        <v>1486</v>
      </c>
      <c r="I1529">
        <f t="shared" si="161"/>
        <v>28</v>
      </c>
      <c r="J1529" t="str">
        <f t="shared" si="159"/>
        <v xml:space="preserve"> years</v>
      </c>
      <c r="K1529" t="str">
        <f t="shared" si="160"/>
        <v xml:space="preserve">, </v>
      </c>
      <c r="L1529">
        <f t="shared" si="162"/>
        <v>7</v>
      </c>
      <c r="M1529">
        <f t="shared" si="163"/>
        <v>7</v>
      </c>
      <c r="N1529" t="str">
        <f t="shared" si="164"/>
        <v xml:space="preserve"> months</v>
      </c>
      <c r="O1529" s="40" t="str">
        <f t="shared" si="165"/>
        <v>28 years, 7 months</v>
      </c>
    </row>
    <row r="1530" spans="8:15" x14ac:dyDescent="0.25">
      <c r="H1530" s="38">
        <v>1487</v>
      </c>
      <c r="I1530">
        <f t="shared" si="161"/>
        <v>28</v>
      </c>
      <c r="J1530" t="str">
        <f t="shared" si="159"/>
        <v xml:space="preserve"> years</v>
      </c>
      <c r="K1530" t="str">
        <f t="shared" si="160"/>
        <v xml:space="preserve">, </v>
      </c>
      <c r="L1530">
        <f t="shared" si="162"/>
        <v>8</v>
      </c>
      <c r="M1530">
        <f t="shared" si="163"/>
        <v>8</v>
      </c>
      <c r="N1530" t="str">
        <f t="shared" si="164"/>
        <v xml:space="preserve"> months</v>
      </c>
      <c r="O1530" s="40" t="str">
        <f t="shared" si="165"/>
        <v>28 years, 8 months</v>
      </c>
    </row>
    <row r="1531" spans="8:15" x14ac:dyDescent="0.25">
      <c r="H1531" s="38">
        <v>1488</v>
      </c>
      <c r="I1531">
        <f t="shared" si="161"/>
        <v>28</v>
      </c>
      <c r="J1531" t="str">
        <f t="shared" si="159"/>
        <v xml:space="preserve"> years</v>
      </c>
      <c r="K1531" t="str">
        <f t="shared" si="160"/>
        <v xml:space="preserve">, </v>
      </c>
      <c r="L1531">
        <f t="shared" si="162"/>
        <v>8</v>
      </c>
      <c r="M1531">
        <f t="shared" si="163"/>
        <v>8</v>
      </c>
      <c r="N1531" t="str">
        <f t="shared" si="164"/>
        <v xml:space="preserve"> months</v>
      </c>
      <c r="O1531" s="40" t="str">
        <f t="shared" si="165"/>
        <v>28 years, 8 months</v>
      </c>
    </row>
    <row r="1532" spans="8:15" x14ac:dyDescent="0.25">
      <c r="H1532" s="38">
        <v>1489</v>
      </c>
      <c r="I1532">
        <f t="shared" si="161"/>
        <v>28</v>
      </c>
      <c r="J1532" t="str">
        <f t="shared" si="159"/>
        <v xml:space="preserve"> years</v>
      </c>
      <c r="K1532" t="str">
        <f t="shared" si="160"/>
        <v xml:space="preserve">, </v>
      </c>
      <c r="L1532">
        <f t="shared" si="162"/>
        <v>8</v>
      </c>
      <c r="M1532">
        <f t="shared" si="163"/>
        <v>8</v>
      </c>
      <c r="N1532" t="str">
        <f t="shared" si="164"/>
        <v xml:space="preserve"> months</v>
      </c>
      <c r="O1532" s="40" t="str">
        <f t="shared" si="165"/>
        <v>28 years, 8 months</v>
      </c>
    </row>
    <row r="1533" spans="8:15" x14ac:dyDescent="0.25">
      <c r="H1533" s="38">
        <v>1490</v>
      </c>
      <c r="I1533">
        <f t="shared" si="161"/>
        <v>28</v>
      </c>
      <c r="J1533" t="str">
        <f t="shared" si="159"/>
        <v xml:space="preserve"> years</v>
      </c>
      <c r="K1533" t="str">
        <f t="shared" si="160"/>
        <v xml:space="preserve">, </v>
      </c>
      <c r="L1533">
        <f t="shared" si="162"/>
        <v>8</v>
      </c>
      <c r="M1533">
        <f t="shared" si="163"/>
        <v>8</v>
      </c>
      <c r="N1533" t="str">
        <f t="shared" si="164"/>
        <v xml:space="preserve"> months</v>
      </c>
      <c r="O1533" s="40" t="str">
        <f t="shared" si="165"/>
        <v>28 years, 8 months</v>
      </c>
    </row>
    <row r="1534" spans="8:15" x14ac:dyDescent="0.25">
      <c r="H1534" s="38">
        <v>1491</v>
      </c>
      <c r="I1534">
        <f t="shared" si="161"/>
        <v>28</v>
      </c>
      <c r="J1534" t="str">
        <f t="shared" si="159"/>
        <v xml:space="preserve"> years</v>
      </c>
      <c r="K1534" t="str">
        <f t="shared" si="160"/>
        <v xml:space="preserve">, </v>
      </c>
      <c r="L1534">
        <f t="shared" si="162"/>
        <v>9</v>
      </c>
      <c r="M1534">
        <f t="shared" si="163"/>
        <v>9</v>
      </c>
      <c r="N1534" t="str">
        <f t="shared" si="164"/>
        <v xml:space="preserve"> months</v>
      </c>
      <c r="O1534" s="40" t="str">
        <f t="shared" si="165"/>
        <v>28 years, 9 months</v>
      </c>
    </row>
    <row r="1535" spans="8:15" x14ac:dyDescent="0.25">
      <c r="H1535" s="38">
        <v>1492</v>
      </c>
      <c r="I1535">
        <f t="shared" si="161"/>
        <v>28</v>
      </c>
      <c r="J1535" t="str">
        <f t="shared" si="159"/>
        <v xml:space="preserve"> years</v>
      </c>
      <c r="K1535" t="str">
        <f t="shared" si="160"/>
        <v xml:space="preserve">, </v>
      </c>
      <c r="L1535">
        <f t="shared" si="162"/>
        <v>9</v>
      </c>
      <c r="M1535">
        <f t="shared" si="163"/>
        <v>9</v>
      </c>
      <c r="N1535" t="str">
        <f t="shared" si="164"/>
        <v xml:space="preserve"> months</v>
      </c>
      <c r="O1535" s="40" t="str">
        <f t="shared" si="165"/>
        <v>28 years, 9 months</v>
      </c>
    </row>
    <row r="1536" spans="8:15" x14ac:dyDescent="0.25">
      <c r="H1536" s="38">
        <v>1493</v>
      </c>
      <c r="I1536">
        <f t="shared" si="161"/>
        <v>28</v>
      </c>
      <c r="J1536" t="str">
        <f t="shared" si="159"/>
        <v xml:space="preserve"> years</v>
      </c>
      <c r="K1536" t="str">
        <f t="shared" si="160"/>
        <v xml:space="preserve">, </v>
      </c>
      <c r="L1536">
        <f t="shared" si="162"/>
        <v>9</v>
      </c>
      <c r="M1536">
        <f t="shared" si="163"/>
        <v>9</v>
      </c>
      <c r="N1536" t="str">
        <f t="shared" si="164"/>
        <v xml:space="preserve"> months</v>
      </c>
      <c r="O1536" s="40" t="str">
        <f t="shared" si="165"/>
        <v>28 years, 9 months</v>
      </c>
    </row>
    <row r="1537" spans="8:15" x14ac:dyDescent="0.25">
      <c r="H1537" s="38">
        <v>1494</v>
      </c>
      <c r="I1537">
        <f t="shared" si="161"/>
        <v>28</v>
      </c>
      <c r="J1537" t="str">
        <f t="shared" si="159"/>
        <v xml:space="preserve"> years</v>
      </c>
      <c r="K1537" t="str">
        <f t="shared" si="160"/>
        <v xml:space="preserve">, </v>
      </c>
      <c r="L1537">
        <f t="shared" si="162"/>
        <v>9</v>
      </c>
      <c r="M1537">
        <f t="shared" si="163"/>
        <v>9</v>
      </c>
      <c r="N1537" t="str">
        <f t="shared" si="164"/>
        <v xml:space="preserve"> months</v>
      </c>
      <c r="O1537" s="40" t="str">
        <f t="shared" si="165"/>
        <v>28 years, 9 months</v>
      </c>
    </row>
    <row r="1538" spans="8:15" x14ac:dyDescent="0.25">
      <c r="H1538" s="38">
        <v>1495</v>
      </c>
      <c r="I1538">
        <f t="shared" si="161"/>
        <v>28</v>
      </c>
      <c r="J1538" t="str">
        <f t="shared" si="159"/>
        <v xml:space="preserve"> years</v>
      </c>
      <c r="K1538" t="str">
        <f t="shared" si="160"/>
        <v xml:space="preserve">, </v>
      </c>
      <c r="L1538">
        <f t="shared" si="162"/>
        <v>9</v>
      </c>
      <c r="M1538">
        <f t="shared" si="163"/>
        <v>9</v>
      </c>
      <c r="N1538" t="str">
        <f t="shared" si="164"/>
        <v xml:space="preserve"> months</v>
      </c>
      <c r="O1538" s="40" t="str">
        <f t="shared" si="165"/>
        <v>28 years, 9 months</v>
      </c>
    </row>
    <row r="1539" spans="8:15" x14ac:dyDescent="0.25">
      <c r="H1539" s="38">
        <v>1496</v>
      </c>
      <c r="I1539">
        <f t="shared" si="161"/>
        <v>28</v>
      </c>
      <c r="J1539" t="str">
        <f t="shared" si="159"/>
        <v xml:space="preserve"> years</v>
      </c>
      <c r="K1539" t="str">
        <f t="shared" si="160"/>
        <v xml:space="preserve">, </v>
      </c>
      <c r="L1539">
        <f t="shared" si="162"/>
        <v>10</v>
      </c>
      <c r="M1539">
        <f t="shared" si="163"/>
        <v>10</v>
      </c>
      <c r="N1539" t="str">
        <f t="shared" si="164"/>
        <v xml:space="preserve"> months</v>
      </c>
      <c r="O1539" s="40" t="str">
        <f t="shared" si="165"/>
        <v>28 years, 10 months</v>
      </c>
    </row>
    <row r="1540" spans="8:15" x14ac:dyDescent="0.25">
      <c r="H1540" s="38">
        <v>1497</v>
      </c>
      <c r="I1540">
        <f t="shared" si="161"/>
        <v>28</v>
      </c>
      <c r="J1540" t="str">
        <f t="shared" si="159"/>
        <v xml:space="preserve"> years</v>
      </c>
      <c r="K1540" t="str">
        <f t="shared" si="160"/>
        <v xml:space="preserve">, </v>
      </c>
      <c r="L1540">
        <f t="shared" si="162"/>
        <v>10</v>
      </c>
      <c r="M1540">
        <f t="shared" si="163"/>
        <v>10</v>
      </c>
      <c r="N1540" t="str">
        <f t="shared" si="164"/>
        <v xml:space="preserve"> months</v>
      </c>
      <c r="O1540" s="40" t="str">
        <f t="shared" si="165"/>
        <v>28 years, 10 months</v>
      </c>
    </row>
    <row r="1541" spans="8:15" x14ac:dyDescent="0.25">
      <c r="H1541" s="38">
        <v>1498</v>
      </c>
      <c r="I1541">
        <f t="shared" si="161"/>
        <v>28</v>
      </c>
      <c r="J1541" t="str">
        <f t="shared" si="159"/>
        <v xml:space="preserve"> years</v>
      </c>
      <c r="K1541" t="str">
        <f t="shared" si="160"/>
        <v xml:space="preserve">, </v>
      </c>
      <c r="L1541">
        <f t="shared" si="162"/>
        <v>10</v>
      </c>
      <c r="M1541">
        <f t="shared" si="163"/>
        <v>10</v>
      </c>
      <c r="N1541" t="str">
        <f t="shared" si="164"/>
        <v xml:space="preserve"> months</v>
      </c>
      <c r="O1541" s="40" t="str">
        <f t="shared" si="165"/>
        <v>28 years, 10 months</v>
      </c>
    </row>
    <row r="1542" spans="8:15" x14ac:dyDescent="0.25">
      <c r="H1542" s="38">
        <v>1499</v>
      </c>
      <c r="I1542">
        <f t="shared" si="161"/>
        <v>28</v>
      </c>
      <c r="J1542" t="str">
        <f t="shared" si="159"/>
        <v xml:space="preserve"> years</v>
      </c>
      <c r="K1542" t="str">
        <f t="shared" si="160"/>
        <v xml:space="preserve">, </v>
      </c>
      <c r="L1542">
        <f t="shared" si="162"/>
        <v>10</v>
      </c>
      <c r="M1542">
        <f t="shared" si="163"/>
        <v>10</v>
      </c>
      <c r="N1542" t="str">
        <f t="shared" si="164"/>
        <v xml:space="preserve"> months</v>
      </c>
      <c r="O1542" s="40" t="str">
        <f t="shared" si="165"/>
        <v>28 years, 10 months</v>
      </c>
    </row>
    <row r="1543" spans="8:15" x14ac:dyDescent="0.25">
      <c r="H1543" s="38">
        <v>1500</v>
      </c>
      <c r="I1543">
        <f t="shared" si="161"/>
        <v>28</v>
      </c>
      <c r="J1543" t="str">
        <f t="shared" si="159"/>
        <v xml:space="preserve"> years</v>
      </c>
      <c r="K1543" t="str">
        <f t="shared" si="160"/>
        <v xml:space="preserve">, </v>
      </c>
      <c r="L1543">
        <f t="shared" si="162"/>
        <v>11</v>
      </c>
      <c r="M1543">
        <f t="shared" si="163"/>
        <v>11</v>
      </c>
      <c r="N1543" t="str">
        <f t="shared" si="164"/>
        <v xml:space="preserve"> months</v>
      </c>
      <c r="O1543" s="40" t="str">
        <f t="shared" si="165"/>
        <v>28 years, 11 months</v>
      </c>
    </row>
    <row r="1544" spans="8:15" x14ac:dyDescent="0.25">
      <c r="H1544" s="38">
        <v>1501</v>
      </c>
      <c r="I1544">
        <f t="shared" si="161"/>
        <v>28</v>
      </c>
      <c r="J1544" t="str">
        <f t="shared" si="159"/>
        <v xml:space="preserve"> years</v>
      </c>
      <c r="K1544" t="str">
        <f t="shared" si="160"/>
        <v xml:space="preserve">, </v>
      </c>
      <c r="L1544">
        <f t="shared" si="162"/>
        <v>11</v>
      </c>
      <c r="M1544">
        <f t="shared" si="163"/>
        <v>11</v>
      </c>
      <c r="N1544" t="str">
        <f t="shared" si="164"/>
        <v xml:space="preserve"> months</v>
      </c>
      <c r="O1544" s="40" t="str">
        <f t="shared" si="165"/>
        <v>28 years, 11 months</v>
      </c>
    </row>
    <row r="1545" spans="8:15" x14ac:dyDescent="0.25">
      <c r="H1545" s="38">
        <v>1502</v>
      </c>
      <c r="I1545">
        <f t="shared" si="161"/>
        <v>28</v>
      </c>
      <c r="J1545" t="str">
        <f t="shared" si="159"/>
        <v xml:space="preserve"> years</v>
      </c>
      <c r="K1545" t="str">
        <f t="shared" si="160"/>
        <v xml:space="preserve">, </v>
      </c>
      <c r="L1545">
        <f t="shared" si="162"/>
        <v>11</v>
      </c>
      <c r="M1545">
        <f t="shared" si="163"/>
        <v>11</v>
      </c>
      <c r="N1545" t="str">
        <f t="shared" si="164"/>
        <v xml:space="preserve"> months</v>
      </c>
      <c r="O1545" s="40" t="str">
        <f t="shared" si="165"/>
        <v>28 years, 11 months</v>
      </c>
    </row>
    <row r="1546" spans="8:15" x14ac:dyDescent="0.25">
      <c r="H1546" s="38">
        <v>1503</v>
      </c>
      <c r="I1546">
        <f t="shared" si="161"/>
        <v>28</v>
      </c>
      <c r="J1546" t="str">
        <f t="shared" si="159"/>
        <v xml:space="preserve"> years</v>
      </c>
      <c r="K1546" t="str">
        <f t="shared" si="160"/>
        <v xml:space="preserve">, </v>
      </c>
      <c r="L1546">
        <f t="shared" si="162"/>
        <v>11</v>
      </c>
      <c r="M1546">
        <f t="shared" si="163"/>
        <v>11</v>
      </c>
      <c r="N1546" t="str">
        <f t="shared" si="164"/>
        <v xml:space="preserve"> months</v>
      </c>
      <c r="O1546" s="40" t="str">
        <f t="shared" si="165"/>
        <v>28 years, 11 months</v>
      </c>
    </row>
    <row r="1547" spans="8:15" x14ac:dyDescent="0.25">
      <c r="H1547" s="38">
        <v>1504</v>
      </c>
      <c r="I1547">
        <f t="shared" si="161"/>
        <v>29</v>
      </c>
      <c r="J1547" t="str">
        <f t="shared" si="159"/>
        <v xml:space="preserve"> years</v>
      </c>
      <c r="K1547" t="str">
        <f t="shared" si="160"/>
        <v/>
      </c>
      <c r="L1547">
        <f t="shared" si="162"/>
        <v>12</v>
      </c>
      <c r="M1547" t="str">
        <f t="shared" si="163"/>
        <v/>
      </c>
      <c r="N1547" t="str">
        <f t="shared" si="164"/>
        <v/>
      </c>
      <c r="O1547" s="40" t="str">
        <f t="shared" si="165"/>
        <v>29 years</v>
      </c>
    </row>
    <row r="1548" spans="8:15" x14ac:dyDescent="0.25">
      <c r="H1548" s="38">
        <v>1505</v>
      </c>
      <c r="I1548">
        <f t="shared" si="161"/>
        <v>29</v>
      </c>
      <c r="J1548" t="str">
        <f t="shared" si="159"/>
        <v xml:space="preserve"> years</v>
      </c>
      <c r="K1548" t="str">
        <f t="shared" si="160"/>
        <v/>
      </c>
      <c r="L1548">
        <f t="shared" si="162"/>
        <v>12</v>
      </c>
      <c r="M1548" t="str">
        <f t="shared" si="163"/>
        <v/>
      </c>
      <c r="N1548" t="str">
        <f t="shared" si="164"/>
        <v/>
      </c>
      <c r="O1548" s="40" t="str">
        <f t="shared" si="165"/>
        <v>29 years</v>
      </c>
    </row>
    <row r="1549" spans="8:15" x14ac:dyDescent="0.25">
      <c r="H1549" s="38">
        <v>1506</v>
      </c>
      <c r="I1549">
        <f t="shared" si="161"/>
        <v>29</v>
      </c>
      <c r="J1549" t="str">
        <f t="shared" si="159"/>
        <v xml:space="preserve"> years</v>
      </c>
      <c r="K1549" t="str">
        <f t="shared" si="160"/>
        <v/>
      </c>
      <c r="L1549">
        <f t="shared" si="162"/>
        <v>12</v>
      </c>
      <c r="M1549" t="str">
        <f t="shared" si="163"/>
        <v/>
      </c>
      <c r="N1549" t="str">
        <f t="shared" si="164"/>
        <v/>
      </c>
      <c r="O1549" s="40" t="str">
        <f t="shared" si="165"/>
        <v>29 years</v>
      </c>
    </row>
    <row r="1550" spans="8:15" x14ac:dyDescent="0.25">
      <c r="H1550" s="38">
        <v>1507</v>
      </c>
      <c r="I1550">
        <f t="shared" si="161"/>
        <v>29</v>
      </c>
      <c r="J1550" t="str">
        <f t="shared" si="159"/>
        <v xml:space="preserve"> years</v>
      </c>
      <c r="K1550" t="str">
        <f t="shared" si="160"/>
        <v/>
      </c>
      <c r="L1550">
        <f t="shared" si="162"/>
        <v>12</v>
      </c>
      <c r="M1550" t="str">
        <f t="shared" si="163"/>
        <v/>
      </c>
      <c r="N1550" t="str">
        <f t="shared" si="164"/>
        <v/>
      </c>
      <c r="O1550" s="40" t="str">
        <f t="shared" si="165"/>
        <v>29 years</v>
      </c>
    </row>
    <row r="1551" spans="8:15" x14ac:dyDescent="0.25">
      <c r="H1551" s="38">
        <v>1508</v>
      </c>
      <c r="I1551">
        <f t="shared" si="161"/>
        <v>29</v>
      </c>
      <c r="J1551" t="str">
        <f t="shared" si="159"/>
        <v xml:space="preserve"> years</v>
      </c>
      <c r="K1551" t="str">
        <f t="shared" si="160"/>
        <v/>
      </c>
      <c r="L1551">
        <f t="shared" si="162"/>
        <v>0</v>
      </c>
      <c r="M1551" t="str">
        <f t="shared" si="163"/>
        <v/>
      </c>
      <c r="N1551" t="str">
        <f t="shared" si="164"/>
        <v/>
      </c>
      <c r="O1551" s="40" t="str">
        <f t="shared" si="165"/>
        <v>29 years</v>
      </c>
    </row>
    <row r="1552" spans="8:15" x14ac:dyDescent="0.25">
      <c r="H1552" s="38">
        <v>1509</v>
      </c>
      <c r="I1552">
        <f t="shared" si="161"/>
        <v>29</v>
      </c>
      <c r="J1552" t="str">
        <f t="shared" si="159"/>
        <v xml:space="preserve"> years</v>
      </c>
      <c r="K1552" t="str">
        <f t="shared" si="160"/>
        <v xml:space="preserve">, </v>
      </c>
      <c r="L1552">
        <f t="shared" si="162"/>
        <v>1</v>
      </c>
      <c r="M1552">
        <f t="shared" si="163"/>
        <v>1</v>
      </c>
      <c r="N1552" t="str">
        <f t="shared" si="164"/>
        <v xml:space="preserve"> month</v>
      </c>
      <c r="O1552" s="40" t="str">
        <f t="shared" si="165"/>
        <v>29 years, 1 month</v>
      </c>
    </row>
    <row r="1553" spans="8:15" x14ac:dyDescent="0.25">
      <c r="H1553" s="38">
        <v>1510</v>
      </c>
      <c r="I1553">
        <f t="shared" si="161"/>
        <v>29</v>
      </c>
      <c r="J1553" t="str">
        <f t="shared" si="159"/>
        <v xml:space="preserve"> years</v>
      </c>
      <c r="K1553" t="str">
        <f t="shared" si="160"/>
        <v xml:space="preserve">, </v>
      </c>
      <c r="L1553">
        <f t="shared" si="162"/>
        <v>1</v>
      </c>
      <c r="M1553">
        <f t="shared" si="163"/>
        <v>1</v>
      </c>
      <c r="N1553" t="str">
        <f t="shared" si="164"/>
        <v xml:space="preserve"> month</v>
      </c>
      <c r="O1553" s="40" t="str">
        <f t="shared" si="165"/>
        <v>29 years, 1 month</v>
      </c>
    </row>
    <row r="1554" spans="8:15" x14ac:dyDescent="0.25">
      <c r="H1554" s="38">
        <v>1511</v>
      </c>
      <c r="I1554">
        <f t="shared" si="161"/>
        <v>29</v>
      </c>
      <c r="J1554" t="str">
        <f t="shared" si="159"/>
        <v xml:space="preserve"> years</v>
      </c>
      <c r="K1554" t="str">
        <f t="shared" si="160"/>
        <v xml:space="preserve">, </v>
      </c>
      <c r="L1554">
        <f t="shared" si="162"/>
        <v>1</v>
      </c>
      <c r="M1554">
        <f t="shared" si="163"/>
        <v>1</v>
      </c>
      <c r="N1554" t="str">
        <f t="shared" si="164"/>
        <v xml:space="preserve"> month</v>
      </c>
      <c r="O1554" s="40" t="str">
        <f t="shared" si="165"/>
        <v>29 years, 1 month</v>
      </c>
    </row>
    <row r="1555" spans="8:15" x14ac:dyDescent="0.25">
      <c r="H1555" s="38">
        <v>1512</v>
      </c>
      <c r="I1555">
        <f t="shared" si="161"/>
        <v>29</v>
      </c>
      <c r="J1555" t="str">
        <f t="shared" si="159"/>
        <v xml:space="preserve"> years</v>
      </c>
      <c r="K1555" t="str">
        <f t="shared" si="160"/>
        <v xml:space="preserve">, </v>
      </c>
      <c r="L1555">
        <f t="shared" si="162"/>
        <v>1</v>
      </c>
      <c r="M1555">
        <f t="shared" si="163"/>
        <v>1</v>
      </c>
      <c r="N1555" t="str">
        <f t="shared" si="164"/>
        <v xml:space="preserve"> month</v>
      </c>
      <c r="O1555" s="40" t="str">
        <f t="shared" si="165"/>
        <v>29 years, 1 month</v>
      </c>
    </row>
    <row r="1556" spans="8:15" x14ac:dyDescent="0.25">
      <c r="H1556" s="38">
        <v>1513</v>
      </c>
      <c r="I1556">
        <f t="shared" si="161"/>
        <v>29</v>
      </c>
      <c r="J1556" t="str">
        <f t="shared" si="159"/>
        <v xml:space="preserve"> years</v>
      </c>
      <c r="K1556" t="str">
        <f t="shared" si="160"/>
        <v xml:space="preserve">, </v>
      </c>
      <c r="L1556">
        <f t="shared" si="162"/>
        <v>2</v>
      </c>
      <c r="M1556">
        <f t="shared" si="163"/>
        <v>2</v>
      </c>
      <c r="N1556" t="str">
        <f t="shared" si="164"/>
        <v xml:space="preserve"> months</v>
      </c>
      <c r="O1556" s="40" t="str">
        <f t="shared" si="165"/>
        <v>29 years, 2 months</v>
      </c>
    </row>
    <row r="1557" spans="8:15" x14ac:dyDescent="0.25">
      <c r="H1557" s="38">
        <v>1514</v>
      </c>
      <c r="I1557">
        <f t="shared" si="161"/>
        <v>29</v>
      </c>
      <c r="J1557" t="str">
        <f t="shared" si="159"/>
        <v xml:space="preserve"> years</v>
      </c>
      <c r="K1557" t="str">
        <f t="shared" si="160"/>
        <v xml:space="preserve">, </v>
      </c>
      <c r="L1557">
        <f t="shared" si="162"/>
        <v>2</v>
      </c>
      <c r="M1557">
        <f t="shared" si="163"/>
        <v>2</v>
      </c>
      <c r="N1557" t="str">
        <f t="shared" si="164"/>
        <v xml:space="preserve"> months</v>
      </c>
      <c r="O1557" s="40" t="str">
        <f t="shared" si="165"/>
        <v>29 years, 2 months</v>
      </c>
    </row>
    <row r="1558" spans="8:15" x14ac:dyDescent="0.25">
      <c r="H1558" s="38">
        <v>1515</v>
      </c>
      <c r="I1558">
        <f t="shared" si="161"/>
        <v>29</v>
      </c>
      <c r="J1558" t="str">
        <f t="shared" si="159"/>
        <v xml:space="preserve"> years</v>
      </c>
      <c r="K1558" t="str">
        <f t="shared" si="160"/>
        <v xml:space="preserve">, </v>
      </c>
      <c r="L1558">
        <f t="shared" si="162"/>
        <v>2</v>
      </c>
      <c r="M1558">
        <f t="shared" si="163"/>
        <v>2</v>
      </c>
      <c r="N1558" t="str">
        <f t="shared" si="164"/>
        <v xml:space="preserve"> months</v>
      </c>
      <c r="O1558" s="40" t="str">
        <f t="shared" si="165"/>
        <v>29 years, 2 months</v>
      </c>
    </row>
    <row r="1559" spans="8:15" x14ac:dyDescent="0.25">
      <c r="H1559" s="38">
        <v>1516</v>
      </c>
      <c r="I1559">
        <f t="shared" si="161"/>
        <v>29</v>
      </c>
      <c r="J1559" t="str">
        <f t="shared" si="159"/>
        <v xml:space="preserve"> years</v>
      </c>
      <c r="K1559" t="str">
        <f t="shared" si="160"/>
        <v xml:space="preserve">, </v>
      </c>
      <c r="L1559">
        <f t="shared" si="162"/>
        <v>2</v>
      </c>
      <c r="M1559">
        <f t="shared" si="163"/>
        <v>2</v>
      </c>
      <c r="N1559" t="str">
        <f t="shared" si="164"/>
        <v xml:space="preserve"> months</v>
      </c>
      <c r="O1559" s="40" t="str">
        <f t="shared" si="165"/>
        <v>29 years, 2 months</v>
      </c>
    </row>
    <row r="1560" spans="8:15" x14ac:dyDescent="0.25">
      <c r="H1560" s="38">
        <v>1517</v>
      </c>
      <c r="I1560">
        <f t="shared" si="161"/>
        <v>29</v>
      </c>
      <c r="J1560" t="str">
        <f t="shared" si="159"/>
        <v xml:space="preserve"> years</v>
      </c>
      <c r="K1560" t="str">
        <f t="shared" si="160"/>
        <v xml:space="preserve">, </v>
      </c>
      <c r="L1560">
        <f t="shared" si="162"/>
        <v>3</v>
      </c>
      <c r="M1560">
        <f t="shared" si="163"/>
        <v>3</v>
      </c>
      <c r="N1560" t="str">
        <f t="shared" si="164"/>
        <v xml:space="preserve"> months</v>
      </c>
      <c r="O1560" s="40" t="str">
        <f t="shared" si="165"/>
        <v>29 years, 3 months</v>
      </c>
    </row>
    <row r="1561" spans="8:15" x14ac:dyDescent="0.25">
      <c r="H1561" s="38">
        <v>1518</v>
      </c>
      <c r="I1561">
        <f t="shared" si="161"/>
        <v>29</v>
      </c>
      <c r="J1561" t="str">
        <f t="shared" si="159"/>
        <v xml:space="preserve"> years</v>
      </c>
      <c r="K1561" t="str">
        <f t="shared" si="160"/>
        <v xml:space="preserve">, </v>
      </c>
      <c r="L1561">
        <f t="shared" si="162"/>
        <v>3</v>
      </c>
      <c r="M1561">
        <f t="shared" si="163"/>
        <v>3</v>
      </c>
      <c r="N1561" t="str">
        <f t="shared" si="164"/>
        <v xml:space="preserve"> months</v>
      </c>
      <c r="O1561" s="40" t="str">
        <f t="shared" si="165"/>
        <v>29 years, 3 months</v>
      </c>
    </row>
    <row r="1562" spans="8:15" x14ac:dyDescent="0.25">
      <c r="H1562" s="38">
        <v>1519</v>
      </c>
      <c r="I1562">
        <f t="shared" si="161"/>
        <v>29</v>
      </c>
      <c r="J1562" t="str">
        <f t="shared" si="159"/>
        <v xml:space="preserve"> years</v>
      </c>
      <c r="K1562" t="str">
        <f t="shared" si="160"/>
        <v xml:space="preserve">, </v>
      </c>
      <c r="L1562">
        <f t="shared" si="162"/>
        <v>3</v>
      </c>
      <c r="M1562">
        <f t="shared" si="163"/>
        <v>3</v>
      </c>
      <c r="N1562" t="str">
        <f t="shared" si="164"/>
        <v xml:space="preserve"> months</v>
      </c>
      <c r="O1562" s="40" t="str">
        <f t="shared" si="165"/>
        <v>29 years, 3 months</v>
      </c>
    </row>
    <row r="1563" spans="8:15" x14ac:dyDescent="0.25">
      <c r="H1563" s="38">
        <v>1520</v>
      </c>
      <c r="I1563">
        <f t="shared" si="161"/>
        <v>29</v>
      </c>
      <c r="J1563" t="str">
        <f t="shared" si="159"/>
        <v xml:space="preserve"> years</v>
      </c>
      <c r="K1563" t="str">
        <f t="shared" si="160"/>
        <v xml:space="preserve">, </v>
      </c>
      <c r="L1563">
        <f t="shared" si="162"/>
        <v>3</v>
      </c>
      <c r="M1563">
        <f t="shared" si="163"/>
        <v>3</v>
      </c>
      <c r="N1563" t="str">
        <f t="shared" si="164"/>
        <v xml:space="preserve"> months</v>
      </c>
      <c r="O1563" s="40" t="str">
        <f t="shared" si="165"/>
        <v>29 years, 3 months</v>
      </c>
    </row>
    <row r="1564" spans="8:15" x14ac:dyDescent="0.25">
      <c r="H1564" s="38">
        <v>1521</v>
      </c>
      <c r="I1564">
        <f t="shared" si="161"/>
        <v>29</v>
      </c>
      <c r="J1564" t="str">
        <f t="shared" ref="J1564:J1627" si="166">IF(I1564=1," year"," years")</f>
        <v xml:space="preserve"> years</v>
      </c>
      <c r="K1564" t="str">
        <f t="shared" ref="K1564:K1627" si="167">IF(OR(L1564=12,L1564=0),"",", ")</f>
        <v xml:space="preserve">, </v>
      </c>
      <c r="L1564">
        <f t="shared" si="162"/>
        <v>3</v>
      </c>
      <c r="M1564">
        <f t="shared" si="163"/>
        <v>3</v>
      </c>
      <c r="N1564" t="str">
        <f t="shared" si="164"/>
        <v xml:space="preserve"> months</v>
      </c>
      <c r="O1564" s="40" t="str">
        <f t="shared" si="165"/>
        <v>29 years, 3 months</v>
      </c>
    </row>
    <row r="1565" spans="8:15" x14ac:dyDescent="0.25">
      <c r="H1565" s="38">
        <v>1522</v>
      </c>
      <c r="I1565">
        <f t="shared" si="161"/>
        <v>29</v>
      </c>
      <c r="J1565" t="str">
        <f t="shared" si="166"/>
        <v xml:space="preserve"> years</v>
      </c>
      <c r="K1565" t="str">
        <f t="shared" si="167"/>
        <v xml:space="preserve">, </v>
      </c>
      <c r="L1565">
        <f t="shared" si="162"/>
        <v>4</v>
      </c>
      <c r="M1565">
        <f t="shared" si="163"/>
        <v>4</v>
      </c>
      <c r="N1565" t="str">
        <f t="shared" si="164"/>
        <v xml:space="preserve"> months</v>
      </c>
      <c r="O1565" s="40" t="str">
        <f t="shared" si="165"/>
        <v>29 years, 4 months</v>
      </c>
    </row>
    <row r="1566" spans="8:15" x14ac:dyDescent="0.25">
      <c r="H1566" s="38">
        <v>1523</v>
      </c>
      <c r="I1566">
        <f t="shared" si="161"/>
        <v>29</v>
      </c>
      <c r="J1566" t="str">
        <f t="shared" si="166"/>
        <v xml:space="preserve"> years</v>
      </c>
      <c r="K1566" t="str">
        <f t="shared" si="167"/>
        <v xml:space="preserve">, </v>
      </c>
      <c r="L1566">
        <f t="shared" si="162"/>
        <v>4</v>
      </c>
      <c r="M1566">
        <f t="shared" si="163"/>
        <v>4</v>
      </c>
      <c r="N1566" t="str">
        <f t="shared" si="164"/>
        <v xml:space="preserve"> months</v>
      </c>
      <c r="O1566" s="40" t="str">
        <f t="shared" si="165"/>
        <v>29 years, 4 months</v>
      </c>
    </row>
    <row r="1567" spans="8:15" x14ac:dyDescent="0.25">
      <c r="H1567" s="38">
        <v>1524</v>
      </c>
      <c r="I1567">
        <f t="shared" si="161"/>
        <v>29</v>
      </c>
      <c r="J1567" t="str">
        <f t="shared" si="166"/>
        <v xml:space="preserve"> years</v>
      </c>
      <c r="K1567" t="str">
        <f t="shared" si="167"/>
        <v xml:space="preserve">, </v>
      </c>
      <c r="L1567">
        <f t="shared" si="162"/>
        <v>4</v>
      </c>
      <c r="M1567">
        <f t="shared" si="163"/>
        <v>4</v>
      </c>
      <c r="N1567" t="str">
        <f t="shared" si="164"/>
        <v xml:space="preserve"> months</v>
      </c>
      <c r="O1567" s="40" t="str">
        <f t="shared" si="165"/>
        <v>29 years, 4 months</v>
      </c>
    </row>
    <row r="1568" spans="8:15" x14ac:dyDescent="0.25">
      <c r="H1568" s="38">
        <v>1525</v>
      </c>
      <c r="I1568">
        <f t="shared" ref="I1568:I1631" si="168">IF(INT(H1568/52)=0,"",INT(H1568/52))+IF(L1568=12,1,0)</f>
        <v>29</v>
      </c>
      <c r="J1568" t="str">
        <f t="shared" si="166"/>
        <v xml:space="preserve"> years</v>
      </c>
      <c r="K1568" t="str">
        <f t="shared" si="167"/>
        <v xml:space="preserve">, </v>
      </c>
      <c r="L1568">
        <f t="shared" si="162"/>
        <v>4</v>
      </c>
      <c r="M1568">
        <f t="shared" si="163"/>
        <v>4</v>
      </c>
      <c r="N1568" t="str">
        <f t="shared" si="164"/>
        <v xml:space="preserve"> months</v>
      </c>
      <c r="O1568" s="40" t="str">
        <f t="shared" si="165"/>
        <v>29 years, 4 months</v>
      </c>
    </row>
    <row r="1569" spans="8:15" x14ac:dyDescent="0.25">
      <c r="H1569" s="38">
        <v>1526</v>
      </c>
      <c r="I1569">
        <f t="shared" si="168"/>
        <v>29</v>
      </c>
      <c r="J1569" t="str">
        <f t="shared" si="166"/>
        <v xml:space="preserve"> years</v>
      </c>
      <c r="K1569" t="str">
        <f t="shared" si="167"/>
        <v xml:space="preserve">, </v>
      </c>
      <c r="L1569">
        <f t="shared" si="162"/>
        <v>5</v>
      </c>
      <c r="M1569">
        <f t="shared" si="163"/>
        <v>5</v>
      </c>
      <c r="N1569" t="str">
        <f t="shared" si="164"/>
        <v xml:space="preserve"> months</v>
      </c>
      <c r="O1569" s="40" t="str">
        <f t="shared" si="165"/>
        <v>29 years, 5 months</v>
      </c>
    </row>
    <row r="1570" spans="8:15" x14ac:dyDescent="0.25">
      <c r="H1570" s="38">
        <v>1527</v>
      </c>
      <c r="I1570">
        <f t="shared" si="168"/>
        <v>29</v>
      </c>
      <c r="J1570" t="str">
        <f t="shared" si="166"/>
        <v xml:space="preserve"> years</v>
      </c>
      <c r="K1570" t="str">
        <f t="shared" si="167"/>
        <v xml:space="preserve">, </v>
      </c>
      <c r="L1570">
        <f t="shared" si="162"/>
        <v>5</v>
      </c>
      <c r="M1570">
        <f t="shared" si="163"/>
        <v>5</v>
      </c>
      <c r="N1570" t="str">
        <f t="shared" si="164"/>
        <v xml:space="preserve"> months</v>
      </c>
      <c r="O1570" s="40" t="str">
        <f t="shared" si="165"/>
        <v>29 years, 5 months</v>
      </c>
    </row>
    <row r="1571" spans="8:15" x14ac:dyDescent="0.25">
      <c r="H1571" s="38">
        <v>1528</v>
      </c>
      <c r="I1571">
        <f t="shared" si="168"/>
        <v>29</v>
      </c>
      <c r="J1571" t="str">
        <f t="shared" si="166"/>
        <v xml:space="preserve"> years</v>
      </c>
      <c r="K1571" t="str">
        <f t="shared" si="167"/>
        <v xml:space="preserve">, </v>
      </c>
      <c r="L1571">
        <f t="shared" si="162"/>
        <v>5</v>
      </c>
      <c r="M1571">
        <f t="shared" si="163"/>
        <v>5</v>
      </c>
      <c r="N1571" t="str">
        <f t="shared" si="164"/>
        <v xml:space="preserve"> months</v>
      </c>
      <c r="O1571" s="40" t="str">
        <f t="shared" si="165"/>
        <v>29 years, 5 months</v>
      </c>
    </row>
    <row r="1572" spans="8:15" x14ac:dyDescent="0.25">
      <c r="H1572" s="38">
        <v>1529</v>
      </c>
      <c r="I1572">
        <f t="shared" si="168"/>
        <v>29</v>
      </c>
      <c r="J1572" t="str">
        <f t="shared" si="166"/>
        <v xml:space="preserve"> years</v>
      </c>
      <c r="K1572" t="str">
        <f t="shared" si="167"/>
        <v xml:space="preserve">, </v>
      </c>
      <c r="L1572">
        <f t="shared" si="162"/>
        <v>5</v>
      </c>
      <c r="M1572">
        <f t="shared" si="163"/>
        <v>5</v>
      </c>
      <c r="N1572" t="str">
        <f t="shared" si="164"/>
        <v xml:space="preserve"> months</v>
      </c>
      <c r="O1572" s="40" t="str">
        <f t="shared" si="165"/>
        <v>29 years, 5 months</v>
      </c>
    </row>
    <row r="1573" spans="8:15" x14ac:dyDescent="0.25">
      <c r="H1573" s="38">
        <v>1530</v>
      </c>
      <c r="I1573">
        <f t="shared" si="168"/>
        <v>29</v>
      </c>
      <c r="J1573" t="str">
        <f t="shared" si="166"/>
        <v xml:space="preserve"> years</v>
      </c>
      <c r="K1573" t="str">
        <f t="shared" si="167"/>
        <v xml:space="preserve">, </v>
      </c>
      <c r="L1573">
        <f t="shared" si="162"/>
        <v>6</v>
      </c>
      <c r="M1573">
        <f t="shared" si="163"/>
        <v>6</v>
      </c>
      <c r="N1573" t="str">
        <f t="shared" si="164"/>
        <v xml:space="preserve"> months</v>
      </c>
      <c r="O1573" s="40" t="str">
        <f t="shared" si="165"/>
        <v>29 years, 6 months</v>
      </c>
    </row>
    <row r="1574" spans="8:15" x14ac:dyDescent="0.25">
      <c r="H1574" s="38">
        <v>1531</v>
      </c>
      <c r="I1574">
        <f t="shared" si="168"/>
        <v>29</v>
      </c>
      <c r="J1574" t="str">
        <f t="shared" si="166"/>
        <v xml:space="preserve"> years</v>
      </c>
      <c r="K1574" t="str">
        <f t="shared" si="167"/>
        <v xml:space="preserve">, </v>
      </c>
      <c r="L1574">
        <f t="shared" si="162"/>
        <v>6</v>
      </c>
      <c r="M1574">
        <f t="shared" si="163"/>
        <v>6</v>
      </c>
      <c r="N1574" t="str">
        <f t="shared" si="164"/>
        <v xml:space="preserve"> months</v>
      </c>
      <c r="O1574" s="40" t="str">
        <f t="shared" si="165"/>
        <v>29 years, 6 months</v>
      </c>
    </row>
    <row r="1575" spans="8:15" x14ac:dyDescent="0.25">
      <c r="H1575" s="38">
        <v>1532</v>
      </c>
      <c r="I1575">
        <f t="shared" si="168"/>
        <v>29</v>
      </c>
      <c r="J1575" t="str">
        <f t="shared" si="166"/>
        <v xml:space="preserve"> years</v>
      </c>
      <c r="K1575" t="str">
        <f t="shared" si="167"/>
        <v xml:space="preserve">, </v>
      </c>
      <c r="L1575">
        <f t="shared" si="162"/>
        <v>6</v>
      </c>
      <c r="M1575">
        <f t="shared" si="163"/>
        <v>6</v>
      </c>
      <c r="N1575" t="str">
        <f t="shared" si="164"/>
        <v xml:space="preserve"> months</v>
      </c>
      <c r="O1575" s="40" t="str">
        <f t="shared" si="165"/>
        <v>29 years, 6 months</v>
      </c>
    </row>
    <row r="1576" spans="8:15" x14ac:dyDescent="0.25">
      <c r="H1576" s="38">
        <v>1533</v>
      </c>
      <c r="I1576">
        <f t="shared" si="168"/>
        <v>29</v>
      </c>
      <c r="J1576" t="str">
        <f t="shared" si="166"/>
        <v xml:space="preserve"> years</v>
      </c>
      <c r="K1576" t="str">
        <f t="shared" si="167"/>
        <v xml:space="preserve">, </v>
      </c>
      <c r="L1576">
        <f t="shared" si="162"/>
        <v>6</v>
      </c>
      <c r="M1576">
        <f t="shared" si="163"/>
        <v>6</v>
      </c>
      <c r="N1576" t="str">
        <f t="shared" si="164"/>
        <v xml:space="preserve"> months</v>
      </c>
      <c r="O1576" s="40" t="str">
        <f t="shared" si="165"/>
        <v>29 years, 6 months</v>
      </c>
    </row>
    <row r="1577" spans="8:15" x14ac:dyDescent="0.25">
      <c r="H1577" s="38">
        <v>1534</v>
      </c>
      <c r="I1577">
        <f t="shared" si="168"/>
        <v>29</v>
      </c>
      <c r="J1577" t="str">
        <f t="shared" si="166"/>
        <v xml:space="preserve"> years</v>
      </c>
      <c r="K1577" t="str">
        <f t="shared" si="167"/>
        <v xml:space="preserve">, </v>
      </c>
      <c r="L1577">
        <f t="shared" si="162"/>
        <v>6</v>
      </c>
      <c r="M1577">
        <f t="shared" si="163"/>
        <v>6</v>
      </c>
      <c r="N1577" t="str">
        <f t="shared" si="164"/>
        <v xml:space="preserve"> months</v>
      </c>
      <c r="O1577" s="40" t="str">
        <f t="shared" si="165"/>
        <v>29 years, 6 months</v>
      </c>
    </row>
    <row r="1578" spans="8:15" x14ac:dyDescent="0.25">
      <c r="H1578" s="38">
        <v>1535</v>
      </c>
      <c r="I1578">
        <f t="shared" si="168"/>
        <v>29</v>
      </c>
      <c r="J1578" t="str">
        <f t="shared" si="166"/>
        <v xml:space="preserve"> years</v>
      </c>
      <c r="K1578" t="str">
        <f t="shared" si="167"/>
        <v xml:space="preserve">, </v>
      </c>
      <c r="L1578">
        <f t="shared" si="162"/>
        <v>7</v>
      </c>
      <c r="M1578">
        <f t="shared" si="163"/>
        <v>7</v>
      </c>
      <c r="N1578" t="str">
        <f t="shared" si="164"/>
        <v xml:space="preserve"> months</v>
      </c>
      <c r="O1578" s="40" t="str">
        <f t="shared" si="165"/>
        <v>29 years, 7 months</v>
      </c>
    </row>
    <row r="1579" spans="8:15" x14ac:dyDescent="0.25">
      <c r="H1579" s="38">
        <v>1536</v>
      </c>
      <c r="I1579">
        <f t="shared" si="168"/>
        <v>29</v>
      </c>
      <c r="J1579" t="str">
        <f t="shared" si="166"/>
        <v xml:space="preserve"> years</v>
      </c>
      <c r="K1579" t="str">
        <f t="shared" si="167"/>
        <v xml:space="preserve">, </v>
      </c>
      <c r="L1579">
        <f t="shared" si="162"/>
        <v>7</v>
      </c>
      <c r="M1579">
        <f t="shared" si="163"/>
        <v>7</v>
      </c>
      <c r="N1579" t="str">
        <f t="shared" si="164"/>
        <v xml:space="preserve"> months</v>
      </c>
      <c r="O1579" s="40" t="str">
        <f t="shared" si="165"/>
        <v>29 years, 7 months</v>
      </c>
    </row>
    <row r="1580" spans="8:15" x14ac:dyDescent="0.25">
      <c r="H1580" s="38">
        <v>1537</v>
      </c>
      <c r="I1580">
        <f t="shared" si="168"/>
        <v>29</v>
      </c>
      <c r="J1580" t="str">
        <f t="shared" si="166"/>
        <v xml:space="preserve"> years</v>
      </c>
      <c r="K1580" t="str">
        <f t="shared" si="167"/>
        <v xml:space="preserve">, </v>
      </c>
      <c r="L1580">
        <f t="shared" si="162"/>
        <v>7</v>
      </c>
      <c r="M1580">
        <f t="shared" si="163"/>
        <v>7</v>
      </c>
      <c r="N1580" t="str">
        <f t="shared" si="164"/>
        <v xml:space="preserve"> months</v>
      </c>
      <c r="O1580" s="40" t="str">
        <f t="shared" si="165"/>
        <v>29 years, 7 months</v>
      </c>
    </row>
    <row r="1581" spans="8:15" x14ac:dyDescent="0.25">
      <c r="H1581" s="38">
        <v>1538</v>
      </c>
      <c r="I1581">
        <f t="shared" si="168"/>
        <v>29</v>
      </c>
      <c r="J1581" t="str">
        <f t="shared" si="166"/>
        <v xml:space="preserve"> years</v>
      </c>
      <c r="K1581" t="str">
        <f t="shared" si="167"/>
        <v xml:space="preserve">, </v>
      </c>
      <c r="L1581">
        <f t="shared" ref="L1581:L1644" si="169">IF((H1581/52*12-INT(H1581/52*12))=0,(H1581/52-INT(H1581/52))*12,INT((H1581/52-INT(H1581/52))*12)+1)</f>
        <v>7</v>
      </c>
      <c r="M1581">
        <f t="shared" ref="M1581:M1644" si="170">IF(OR(L1581=0,L1581=12),"",L1581)</f>
        <v>7</v>
      </c>
      <c r="N1581" t="str">
        <f t="shared" ref="N1581:N1644" si="171">IF(L1581=1," month",IF(OR(L1581=0,L1581=12),""," months"))</f>
        <v xml:space="preserve"> months</v>
      </c>
      <c r="O1581" s="40" t="str">
        <f t="shared" ref="O1581:O1644" si="172">CONCATENATE(I1581&amp;J1581&amp;K1581&amp;M1581&amp;N1581)</f>
        <v>29 years, 7 months</v>
      </c>
    </row>
    <row r="1582" spans="8:15" x14ac:dyDescent="0.25">
      <c r="H1582" s="38">
        <v>1539</v>
      </c>
      <c r="I1582">
        <f t="shared" si="168"/>
        <v>29</v>
      </c>
      <c r="J1582" t="str">
        <f t="shared" si="166"/>
        <v xml:space="preserve"> years</v>
      </c>
      <c r="K1582" t="str">
        <f t="shared" si="167"/>
        <v xml:space="preserve">, </v>
      </c>
      <c r="L1582">
        <f t="shared" si="169"/>
        <v>8</v>
      </c>
      <c r="M1582">
        <f t="shared" si="170"/>
        <v>8</v>
      </c>
      <c r="N1582" t="str">
        <f t="shared" si="171"/>
        <v xml:space="preserve"> months</v>
      </c>
      <c r="O1582" s="40" t="str">
        <f t="shared" si="172"/>
        <v>29 years, 8 months</v>
      </c>
    </row>
    <row r="1583" spans="8:15" x14ac:dyDescent="0.25">
      <c r="H1583" s="38">
        <v>1540</v>
      </c>
      <c r="I1583">
        <f t="shared" si="168"/>
        <v>29</v>
      </c>
      <c r="J1583" t="str">
        <f t="shared" si="166"/>
        <v xml:space="preserve"> years</v>
      </c>
      <c r="K1583" t="str">
        <f t="shared" si="167"/>
        <v xml:space="preserve">, </v>
      </c>
      <c r="L1583">
        <f t="shared" si="169"/>
        <v>8</v>
      </c>
      <c r="M1583">
        <f t="shared" si="170"/>
        <v>8</v>
      </c>
      <c r="N1583" t="str">
        <f t="shared" si="171"/>
        <v xml:space="preserve"> months</v>
      </c>
      <c r="O1583" s="40" t="str">
        <f t="shared" si="172"/>
        <v>29 years, 8 months</v>
      </c>
    </row>
    <row r="1584" spans="8:15" x14ac:dyDescent="0.25">
      <c r="H1584" s="38">
        <v>1541</v>
      </c>
      <c r="I1584">
        <f t="shared" si="168"/>
        <v>29</v>
      </c>
      <c r="J1584" t="str">
        <f t="shared" si="166"/>
        <v xml:space="preserve"> years</v>
      </c>
      <c r="K1584" t="str">
        <f t="shared" si="167"/>
        <v xml:space="preserve">, </v>
      </c>
      <c r="L1584">
        <f t="shared" si="169"/>
        <v>8</v>
      </c>
      <c r="M1584">
        <f t="shared" si="170"/>
        <v>8</v>
      </c>
      <c r="N1584" t="str">
        <f t="shared" si="171"/>
        <v xml:space="preserve"> months</v>
      </c>
      <c r="O1584" s="40" t="str">
        <f t="shared" si="172"/>
        <v>29 years, 8 months</v>
      </c>
    </row>
    <row r="1585" spans="8:15" x14ac:dyDescent="0.25">
      <c r="H1585" s="38">
        <v>1542</v>
      </c>
      <c r="I1585">
        <f t="shared" si="168"/>
        <v>29</v>
      </c>
      <c r="J1585" t="str">
        <f t="shared" si="166"/>
        <v xml:space="preserve"> years</v>
      </c>
      <c r="K1585" t="str">
        <f t="shared" si="167"/>
        <v xml:space="preserve">, </v>
      </c>
      <c r="L1585">
        <f t="shared" si="169"/>
        <v>8</v>
      </c>
      <c r="M1585">
        <f t="shared" si="170"/>
        <v>8</v>
      </c>
      <c r="N1585" t="str">
        <f t="shared" si="171"/>
        <v xml:space="preserve"> months</v>
      </c>
      <c r="O1585" s="40" t="str">
        <f t="shared" si="172"/>
        <v>29 years, 8 months</v>
      </c>
    </row>
    <row r="1586" spans="8:15" x14ac:dyDescent="0.25">
      <c r="H1586" s="38">
        <v>1543</v>
      </c>
      <c r="I1586">
        <f t="shared" si="168"/>
        <v>29</v>
      </c>
      <c r="J1586" t="str">
        <f t="shared" si="166"/>
        <v xml:space="preserve"> years</v>
      </c>
      <c r="K1586" t="str">
        <f t="shared" si="167"/>
        <v xml:space="preserve">, </v>
      </c>
      <c r="L1586">
        <f t="shared" si="169"/>
        <v>9</v>
      </c>
      <c r="M1586">
        <f t="shared" si="170"/>
        <v>9</v>
      </c>
      <c r="N1586" t="str">
        <f t="shared" si="171"/>
        <v xml:space="preserve"> months</v>
      </c>
      <c r="O1586" s="40" t="str">
        <f t="shared" si="172"/>
        <v>29 years, 9 months</v>
      </c>
    </row>
    <row r="1587" spans="8:15" x14ac:dyDescent="0.25">
      <c r="H1587" s="38">
        <v>1544</v>
      </c>
      <c r="I1587">
        <f t="shared" si="168"/>
        <v>29</v>
      </c>
      <c r="J1587" t="str">
        <f t="shared" si="166"/>
        <v xml:space="preserve"> years</v>
      </c>
      <c r="K1587" t="str">
        <f t="shared" si="167"/>
        <v xml:space="preserve">, </v>
      </c>
      <c r="L1587">
        <f t="shared" si="169"/>
        <v>9</v>
      </c>
      <c r="M1587">
        <f t="shared" si="170"/>
        <v>9</v>
      </c>
      <c r="N1587" t="str">
        <f t="shared" si="171"/>
        <v xml:space="preserve"> months</v>
      </c>
      <c r="O1587" s="40" t="str">
        <f t="shared" si="172"/>
        <v>29 years, 9 months</v>
      </c>
    </row>
    <row r="1588" spans="8:15" x14ac:dyDescent="0.25">
      <c r="H1588" s="38">
        <v>1545</v>
      </c>
      <c r="I1588">
        <f t="shared" si="168"/>
        <v>29</v>
      </c>
      <c r="J1588" t="str">
        <f t="shared" si="166"/>
        <v xml:space="preserve"> years</v>
      </c>
      <c r="K1588" t="str">
        <f t="shared" si="167"/>
        <v xml:space="preserve">, </v>
      </c>
      <c r="L1588">
        <f t="shared" si="169"/>
        <v>9</v>
      </c>
      <c r="M1588">
        <f t="shared" si="170"/>
        <v>9</v>
      </c>
      <c r="N1588" t="str">
        <f t="shared" si="171"/>
        <v xml:space="preserve"> months</v>
      </c>
      <c r="O1588" s="40" t="str">
        <f t="shared" si="172"/>
        <v>29 years, 9 months</v>
      </c>
    </row>
    <row r="1589" spans="8:15" x14ac:dyDescent="0.25">
      <c r="H1589" s="38">
        <v>1546</v>
      </c>
      <c r="I1589">
        <f t="shared" si="168"/>
        <v>29</v>
      </c>
      <c r="J1589" t="str">
        <f t="shared" si="166"/>
        <v xml:space="preserve"> years</v>
      </c>
      <c r="K1589" t="str">
        <f t="shared" si="167"/>
        <v xml:space="preserve">, </v>
      </c>
      <c r="L1589">
        <f t="shared" si="169"/>
        <v>9</v>
      </c>
      <c r="M1589">
        <f t="shared" si="170"/>
        <v>9</v>
      </c>
      <c r="N1589" t="str">
        <f t="shared" si="171"/>
        <v xml:space="preserve"> months</v>
      </c>
      <c r="O1589" s="40" t="str">
        <f t="shared" si="172"/>
        <v>29 years, 9 months</v>
      </c>
    </row>
    <row r="1590" spans="8:15" x14ac:dyDescent="0.25">
      <c r="H1590" s="38">
        <v>1547</v>
      </c>
      <c r="I1590">
        <f t="shared" si="168"/>
        <v>29</v>
      </c>
      <c r="J1590" t="str">
        <f t="shared" si="166"/>
        <v xml:space="preserve"> years</v>
      </c>
      <c r="K1590" t="str">
        <f t="shared" si="167"/>
        <v xml:space="preserve">, </v>
      </c>
      <c r="L1590">
        <f t="shared" si="169"/>
        <v>9</v>
      </c>
      <c r="M1590">
        <f t="shared" si="170"/>
        <v>9</v>
      </c>
      <c r="N1590" t="str">
        <f t="shared" si="171"/>
        <v xml:space="preserve"> months</v>
      </c>
      <c r="O1590" s="40" t="str">
        <f t="shared" si="172"/>
        <v>29 years, 9 months</v>
      </c>
    </row>
    <row r="1591" spans="8:15" x14ac:dyDescent="0.25">
      <c r="H1591" s="38">
        <v>1548</v>
      </c>
      <c r="I1591">
        <f t="shared" si="168"/>
        <v>29</v>
      </c>
      <c r="J1591" t="str">
        <f t="shared" si="166"/>
        <v xml:space="preserve"> years</v>
      </c>
      <c r="K1591" t="str">
        <f t="shared" si="167"/>
        <v xml:space="preserve">, </v>
      </c>
      <c r="L1591">
        <f t="shared" si="169"/>
        <v>10</v>
      </c>
      <c r="M1591">
        <f t="shared" si="170"/>
        <v>10</v>
      </c>
      <c r="N1591" t="str">
        <f t="shared" si="171"/>
        <v xml:space="preserve"> months</v>
      </c>
      <c r="O1591" s="40" t="str">
        <f t="shared" si="172"/>
        <v>29 years, 10 months</v>
      </c>
    </row>
    <row r="1592" spans="8:15" x14ac:dyDescent="0.25">
      <c r="H1592" s="38">
        <v>1549</v>
      </c>
      <c r="I1592">
        <f t="shared" si="168"/>
        <v>29</v>
      </c>
      <c r="J1592" t="str">
        <f t="shared" si="166"/>
        <v xml:space="preserve"> years</v>
      </c>
      <c r="K1592" t="str">
        <f t="shared" si="167"/>
        <v xml:space="preserve">, </v>
      </c>
      <c r="L1592">
        <f t="shared" si="169"/>
        <v>10</v>
      </c>
      <c r="M1592">
        <f t="shared" si="170"/>
        <v>10</v>
      </c>
      <c r="N1592" t="str">
        <f t="shared" si="171"/>
        <v xml:space="preserve"> months</v>
      </c>
      <c r="O1592" s="40" t="str">
        <f t="shared" si="172"/>
        <v>29 years, 10 months</v>
      </c>
    </row>
    <row r="1593" spans="8:15" x14ac:dyDescent="0.25">
      <c r="H1593" s="38">
        <v>1550</v>
      </c>
      <c r="I1593">
        <f t="shared" si="168"/>
        <v>29</v>
      </c>
      <c r="J1593" t="str">
        <f t="shared" si="166"/>
        <v xml:space="preserve"> years</v>
      </c>
      <c r="K1593" t="str">
        <f t="shared" si="167"/>
        <v xml:space="preserve">, </v>
      </c>
      <c r="L1593">
        <f t="shared" si="169"/>
        <v>10</v>
      </c>
      <c r="M1593">
        <f t="shared" si="170"/>
        <v>10</v>
      </c>
      <c r="N1593" t="str">
        <f t="shared" si="171"/>
        <v xml:space="preserve"> months</v>
      </c>
      <c r="O1593" s="40" t="str">
        <f t="shared" si="172"/>
        <v>29 years, 10 months</v>
      </c>
    </row>
    <row r="1594" spans="8:15" x14ac:dyDescent="0.25">
      <c r="H1594" s="38">
        <v>1551</v>
      </c>
      <c r="I1594">
        <f t="shared" si="168"/>
        <v>29</v>
      </c>
      <c r="J1594" t="str">
        <f t="shared" si="166"/>
        <v xml:space="preserve"> years</v>
      </c>
      <c r="K1594" t="str">
        <f t="shared" si="167"/>
        <v xml:space="preserve">, </v>
      </c>
      <c r="L1594">
        <f t="shared" si="169"/>
        <v>10</v>
      </c>
      <c r="M1594">
        <f t="shared" si="170"/>
        <v>10</v>
      </c>
      <c r="N1594" t="str">
        <f t="shared" si="171"/>
        <v xml:space="preserve"> months</v>
      </c>
      <c r="O1594" s="40" t="str">
        <f t="shared" si="172"/>
        <v>29 years, 10 months</v>
      </c>
    </row>
    <row r="1595" spans="8:15" x14ac:dyDescent="0.25">
      <c r="H1595" s="38">
        <v>1552</v>
      </c>
      <c r="I1595">
        <f t="shared" si="168"/>
        <v>29</v>
      </c>
      <c r="J1595" t="str">
        <f t="shared" si="166"/>
        <v xml:space="preserve"> years</v>
      </c>
      <c r="K1595" t="str">
        <f t="shared" si="167"/>
        <v xml:space="preserve">, </v>
      </c>
      <c r="L1595">
        <f t="shared" si="169"/>
        <v>11</v>
      </c>
      <c r="M1595">
        <f t="shared" si="170"/>
        <v>11</v>
      </c>
      <c r="N1595" t="str">
        <f t="shared" si="171"/>
        <v xml:space="preserve"> months</v>
      </c>
      <c r="O1595" s="40" t="str">
        <f t="shared" si="172"/>
        <v>29 years, 11 months</v>
      </c>
    </row>
    <row r="1596" spans="8:15" x14ac:dyDescent="0.25">
      <c r="H1596" s="38">
        <v>1553</v>
      </c>
      <c r="I1596">
        <f t="shared" si="168"/>
        <v>29</v>
      </c>
      <c r="J1596" t="str">
        <f t="shared" si="166"/>
        <v xml:space="preserve"> years</v>
      </c>
      <c r="K1596" t="str">
        <f t="shared" si="167"/>
        <v xml:space="preserve">, </v>
      </c>
      <c r="L1596">
        <f t="shared" si="169"/>
        <v>11</v>
      </c>
      <c r="M1596">
        <f t="shared" si="170"/>
        <v>11</v>
      </c>
      <c r="N1596" t="str">
        <f t="shared" si="171"/>
        <v xml:space="preserve"> months</v>
      </c>
      <c r="O1596" s="40" t="str">
        <f t="shared" si="172"/>
        <v>29 years, 11 months</v>
      </c>
    </row>
    <row r="1597" spans="8:15" x14ac:dyDescent="0.25">
      <c r="H1597" s="38">
        <v>1554</v>
      </c>
      <c r="I1597">
        <f t="shared" si="168"/>
        <v>29</v>
      </c>
      <c r="J1597" t="str">
        <f t="shared" si="166"/>
        <v xml:space="preserve"> years</v>
      </c>
      <c r="K1597" t="str">
        <f t="shared" si="167"/>
        <v xml:space="preserve">, </v>
      </c>
      <c r="L1597">
        <f t="shared" si="169"/>
        <v>11</v>
      </c>
      <c r="M1597">
        <f t="shared" si="170"/>
        <v>11</v>
      </c>
      <c r="N1597" t="str">
        <f t="shared" si="171"/>
        <v xml:space="preserve"> months</v>
      </c>
      <c r="O1597" s="40" t="str">
        <f t="shared" si="172"/>
        <v>29 years, 11 months</v>
      </c>
    </row>
    <row r="1598" spans="8:15" x14ac:dyDescent="0.25">
      <c r="H1598" s="38">
        <v>1555</v>
      </c>
      <c r="I1598">
        <f t="shared" si="168"/>
        <v>29</v>
      </c>
      <c r="J1598" t="str">
        <f t="shared" si="166"/>
        <v xml:space="preserve"> years</v>
      </c>
      <c r="K1598" t="str">
        <f t="shared" si="167"/>
        <v xml:space="preserve">, </v>
      </c>
      <c r="L1598">
        <f t="shared" si="169"/>
        <v>11</v>
      </c>
      <c r="M1598">
        <f t="shared" si="170"/>
        <v>11</v>
      </c>
      <c r="N1598" t="str">
        <f t="shared" si="171"/>
        <v xml:space="preserve"> months</v>
      </c>
      <c r="O1598" s="40" t="str">
        <f t="shared" si="172"/>
        <v>29 years, 11 months</v>
      </c>
    </row>
    <row r="1599" spans="8:15" x14ac:dyDescent="0.25">
      <c r="H1599" s="38">
        <v>1556</v>
      </c>
      <c r="I1599">
        <f t="shared" si="168"/>
        <v>30</v>
      </c>
      <c r="J1599" t="str">
        <f t="shared" si="166"/>
        <v xml:space="preserve"> years</v>
      </c>
      <c r="K1599" t="str">
        <f t="shared" si="167"/>
        <v/>
      </c>
      <c r="L1599">
        <f t="shared" si="169"/>
        <v>12</v>
      </c>
      <c r="M1599" t="str">
        <f t="shared" si="170"/>
        <v/>
      </c>
      <c r="N1599" t="str">
        <f t="shared" si="171"/>
        <v/>
      </c>
      <c r="O1599" s="40" t="str">
        <f t="shared" si="172"/>
        <v>30 years</v>
      </c>
    </row>
    <row r="1600" spans="8:15" x14ac:dyDescent="0.25">
      <c r="H1600" s="38">
        <v>1557</v>
      </c>
      <c r="I1600">
        <f t="shared" si="168"/>
        <v>30</v>
      </c>
      <c r="J1600" t="str">
        <f t="shared" si="166"/>
        <v xml:space="preserve"> years</v>
      </c>
      <c r="K1600" t="str">
        <f t="shared" si="167"/>
        <v/>
      </c>
      <c r="L1600">
        <f t="shared" si="169"/>
        <v>12</v>
      </c>
      <c r="M1600" t="str">
        <f t="shared" si="170"/>
        <v/>
      </c>
      <c r="N1600" t="str">
        <f t="shared" si="171"/>
        <v/>
      </c>
      <c r="O1600" s="40" t="str">
        <f t="shared" si="172"/>
        <v>30 years</v>
      </c>
    </row>
    <row r="1601" spans="8:15" x14ac:dyDescent="0.25">
      <c r="H1601" s="38">
        <v>1558</v>
      </c>
      <c r="I1601">
        <f t="shared" si="168"/>
        <v>30</v>
      </c>
      <c r="J1601" t="str">
        <f t="shared" si="166"/>
        <v xml:space="preserve"> years</v>
      </c>
      <c r="K1601" t="str">
        <f t="shared" si="167"/>
        <v/>
      </c>
      <c r="L1601">
        <f t="shared" si="169"/>
        <v>12</v>
      </c>
      <c r="M1601" t="str">
        <f t="shared" si="170"/>
        <v/>
      </c>
      <c r="N1601" t="str">
        <f t="shared" si="171"/>
        <v/>
      </c>
      <c r="O1601" s="40" t="str">
        <f t="shared" si="172"/>
        <v>30 years</v>
      </c>
    </row>
    <row r="1602" spans="8:15" x14ac:dyDescent="0.25">
      <c r="H1602" s="38">
        <v>1559</v>
      </c>
      <c r="I1602">
        <f t="shared" si="168"/>
        <v>30</v>
      </c>
      <c r="J1602" t="str">
        <f t="shared" si="166"/>
        <v xml:space="preserve"> years</v>
      </c>
      <c r="K1602" t="str">
        <f t="shared" si="167"/>
        <v/>
      </c>
      <c r="L1602">
        <f t="shared" si="169"/>
        <v>12</v>
      </c>
      <c r="M1602" t="str">
        <f t="shared" si="170"/>
        <v/>
      </c>
      <c r="N1602" t="str">
        <f t="shared" si="171"/>
        <v/>
      </c>
      <c r="O1602" s="40" t="str">
        <f t="shared" si="172"/>
        <v>30 years</v>
      </c>
    </row>
    <row r="1603" spans="8:15" x14ac:dyDescent="0.25">
      <c r="H1603" s="38">
        <v>1560</v>
      </c>
      <c r="I1603">
        <f t="shared" si="168"/>
        <v>30</v>
      </c>
      <c r="J1603" t="str">
        <f t="shared" si="166"/>
        <v xml:space="preserve"> years</v>
      </c>
      <c r="K1603" t="str">
        <f t="shared" si="167"/>
        <v/>
      </c>
      <c r="L1603">
        <f t="shared" si="169"/>
        <v>0</v>
      </c>
      <c r="M1603" t="str">
        <f t="shared" si="170"/>
        <v/>
      </c>
      <c r="N1603" t="str">
        <f t="shared" si="171"/>
        <v/>
      </c>
      <c r="O1603" s="40" t="str">
        <f t="shared" si="172"/>
        <v>30 years</v>
      </c>
    </row>
    <row r="1604" spans="8:15" x14ac:dyDescent="0.25">
      <c r="H1604" s="38">
        <v>1561</v>
      </c>
      <c r="I1604">
        <f t="shared" si="168"/>
        <v>30</v>
      </c>
      <c r="J1604" t="str">
        <f t="shared" si="166"/>
        <v xml:space="preserve"> years</v>
      </c>
      <c r="K1604" t="str">
        <f t="shared" si="167"/>
        <v xml:space="preserve">, </v>
      </c>
      <c r="L1604">
        <f t="shared" si="169"/>
        <v>1</v>
      </c>
      <c r="M1604">
        <f t="shared" si="170"/>
        <v>1</v>
      </c>
      <c r="N1604" t="str">
        <f t="shared" si="171"/>
        <v xml:space="preserve"> month</v>
      </c>
      <c r="O1604" s="40" t="str">
        <f t="shared" si="172"/>
        <v>30 years, 1 month</v>
      </c>
    </row>
    <row r="1605" spans="8:15" x14ac:dyDescent="0.25">
      <c r="H1605" s="38">
        <v>1562</v>
      </c>
      <c r="I1605">
        <f t="shared" si="168"/>
        <v>30</v>
      </c>
      <c r="J1605" t="str">
        <f t="shared" si="166"/>
        <v xml:space="preserve"> years</v>
      </c>
      <c r="K1605" t="str">
        <f t="shared" si="167"/>
        <v xml:space="preserve">, </v>
      </c>
      <c r="L1605">
        <f t="shared" si="169"/>
        <v>1</v>
      </c>
      <c r="M1605">
        <f t="shared" si="170"/>
        <v>1</v>
      </c>
      <c r="N1605" t="str">
        <f t="shared" si="171"/>
        <v xml:space="preserve"> month</v>
      </c>
      <c r="O1605" s="40" t="str">
        <f t="shared" si="172"/>
        <v>30 years, 1 month</v>
      </c>
    </row>
    <row r="1606" spans="8:15" x14ac:dyDescent="0.25">
      <c r="H1606" s="38">
        <v>1563</v>
      </c>
      <c r="I1606">
        <f t="shared" si="168"/>
        <v>30</v>
      </c>
      <c r="J1606" t="str">
        <f t="shared" si="166"/>
        <v xml:space="preserve"> years</v>
      </c>
      <c r="K1606" t="str">
        <f t="shared" si="167"/>
        <v xml:space="preserve">, </v>
      </c>
      <c r="L1606">
        <f t="shared" si="169"/>
        <v>1</v>
      </c>
      <c r="M1606">
        <f t="shared" si="170"/>
        <v>1</v>
      </c>
      <c r="N1606" t="str">
        <f t="shared" si="171"/>
        <v xml:space="preserve"> month</v>
      </c>
      <c r="O1606" s="40" t="str">
        <f t="shared" si="172"/>
        <v>30 years, 1 month</v>
      </c>
    </row>
    <row r="1607" spans="8:15" x14ac:dyDescent="0.25">
      <c r="H1607" s="38">
        <v>1564</v>
      </c>
      <c r="I1607">
        <f t="shared" si="168"/>
        <v>30</v>
      </c>
      <c r="J1607" t="str">
        <f t="shared" si="166"/>
        <v xml:space="preserve"> years</v>
      </c>
      <c r="K1607" t="str">
        <f t="shared" si="167"/>
        <v xml:space="preserve">, </v>
      </c>
      <c r="L1607">
        <f t="shared" si="169"/>
        <v>1</v>
      </c>
      <c r="M1607">
        <f t="shared" si="170"/>
        <v>1</v>
      </c>
      <c r="N1607" t="str">
        <f t="shared" si="171"/>
        <v xml:space="preserve"> month</v>
      </c>
      <c r="O1607" s="40" t="str">
        <f t="shared" si="172"/>
        <v>30 years, 1 month</v>
      </c>
    </row>
    <row r="1608" spans="8:15" x14ac:dyDescent="0.25">
      <c r="H1608" s="38">
        <v>1565</v>
      </c>
      <c r="I1608">
        <f t="shared" si="168"/>
        <v>30</v>
      </c>
      <c r="J1608" t="str">
        <f t="shared" si="166"/>
        <v xml:space="preserve"> years</v>
      </c>
      <c r="K1608" t="str">
        <f t="shared" si="167"/>
        <v xml:space="preserve">, </v>
      </c>
      <c r="L1608">
        <f t="shared" si="169"/>
        <v>2</v>
      </c>
      <c r="M1608">
        <f t="shared" si="170"/>
        <v>2</v>
      </c>
      <c r="N1608" t="str">
        <f t="shared" si="171"/>
        <v xml:space="preserve"> months</v>
      </c>
      <c r="O1608" s="40" t="str">
        <f t="shared" si="172"/>
        <v>30 years, 2 months</v>
      </c>
    </row>
    <row r="1609" spans="8:15" x14ac:dyDescent="0.25">
      <c r="H1609" s="38">
        <v>1566</v>
      </c>
      <c r="I1609">
        <f t="shared" si="168"/>
        <v>30</v>
      </c>
      <c r="J1609" t="str">
        <f t="shared" si="166"/>
        <v xml:space="preserve"> years</v>
      </c>
      <c r="K1609" t="str">
        <f t="shared" si="167"/>
        <v xml:space="preserve">, </v>
      </c>
      <c r="L1609">
        <f t="shared" si="169"/>
        <v>2</v>
      </c>
      <c r="M1609">
        <f t="shared" si="170"/>
        <v>2</v>
      </c>
      <c r="N1609" t="str">
        <f t="shared" si="171"/>
        <v xml:space="preserve"> months</v>
      </c>
      <c r="O1609" s="40" t="str">
        <f t="shared" si="172"/>
        <v>30 years, 2 months</v>
      </c>
    </row>
    <row r="1610" spans="8:15" x14ac:dyDescent="0.25">
      <c r="H1610" s="38">
        <v>1567</v>
      </c>
      <c r="I1610">
        <f t="shared" si="168"/>
        <v>30</v>
      </c>
      <c r="J1610" t="str">
        <f t="shared" si="166"/>
        <v xml:space="preserve"> years</v>
      </c>
      <c r="K1610" t="str">
        <f t="shared" si="167"/>
        <v xml:space="preserve">, </v>
      </c>
      <c r="L1610">
        <f t="shared" si="169"/>
        <v>2</v>
      </c>
      <c r="M1610">
        <f t="shared" si="170"/>
        <v>2</v>
      </c>
      <c r="N1610" t="str">
        <f t="shared" si="171"/>
        <v xml:space="preserve"> months</v>
      </c>
      <c r="O1610" s="40" t="str">
        <f t="shared" si="172"/>
        <v>30 years, 2 months</v>
      </c>
    </row>
    <row r="1611" spans="8:15" x14ac:dyDescent="0.25">
      <c r="H1611" s="38">
        <v>1568</v>
      </c>
      <c r="I1611">
        <f t="shared" si="168"/>
        <v>30</v>
      </c>
      <c r="J1611" t="str">
        <f t="shared" si="166"/>
        <v xml:space="preserve"> years</v>
      </c>
      <c r="K1611" t="str">
        <f t="shared" si="167"/>
        <v xml:space="preserve">, </v>
      </c>
      <c r="L1611">
        <f t="shared" si="169"/>
        <v>2</v>
      </c>
      <c r="M1611">
        <f t="shared" si="170"/>
        <v>2</v>
      </c>
      <c r="N1611" t="str">
        <f t="shared" si="171"/>
        <v xml:space="preserve"> months</v>
      </c>
      <c r="O1611" s="40" t="str">
        <f t="shared" si="172"/>
        <v>30 years, 2 months</v>
      </c>
    </row>
    <row r="1612" spans="8:15" x14ac:dyDescent="0.25">
      <c r="H1612" s="38">
        <v>1569</v>
      </c>
      <c r="I1612">
        <f t="shared" si="168"/>
        <v>30</v>
      </c>
      <c r="J1612" t="str">
        <f t="shared" si="166"/>
        <v xml:space="preserve"> years</v>
      </c>
      <c r="K1612" t="str">
        <f t="shared" si="167"/>
        <v xml:space="preserve">, </v>
      </c>
      <c r="L1612">
        <f t="shared" si="169"/>
        <v>3</v>
      </c>
      <c r="M1612">
        <f t="shared" si="170"/>
        <v>3</v>
      </c>
      <c r="N1612" t="str">
        <f t="shared" si="171"/>
        <v xml:space="preserve"> months</v>
      </c>
      <c r="O1612" s="40" t="str">
        <f t="shared" si="172"/>
        <v>30 years, 3 months</v>
      </c>
    </row>
    <row r="1613" spans="8:15" x14ac:dyDescent="0.25">
      <c r="H1613" s="38">
        <v>1570</v>
      </c>
      <c r="I1613">
        <f t="shared" si="168"/>
        <v>30</v>
      </c>
      <c r="J1613" t="str">
        <f t="shared" si="166"/>
        <v xml:space="preserve"> years</v>
      </c>
      <c r="K1613" t="str">
        <f t="shared" si="167"/>
        <v xml:space="preserve">, </v>
      </c>
      <c r="L1613">
        <f t="shared" si="169"/>
        <v>3</v>
      </c>
      <c r="M1613">
        <f t="shared" si="170"/>
        <v>3</v>
      </c>
      <c r="N1613" t="str">
        <f t="shared" si="171"/>
        <v xml:space="preserve"> months</v>
      </c>
      <c r="O1613" s="40" t="str">
        <f t="shared" si="172"/>
        <v>30 years, 3 months</v>
      </c>
    </row>
    <row r="1614" spans="8:15" x14ac:dyDescent="0.25">
      <c r="H1614" s="38">
        <v>1571</v>
      </c>
      <c r="I1614">
        <f t="shared" si="168"/>
        <v>30</v>
      </c>
      <c r="J1614" t="str">
        <f t="shared" si="166"/>
        <v xml:space="preserve"> years</v>
      </c>
      <c r="K1614" t="str">
        <f t="shared" si="167"/>
        <v xml:space="preserve">, </v>
      </c>
      <c r="L1614">
        <f t="shared" si="169"/>
        <v>3</v>
      </c>
      <c r="M1614">
        <f t="shared" si="170"/>
        <v>3</v>
      </c>
      <c r="N1614" t="str">
        <f t="shared" si="171"/>
        <v xml:space="preserve"> months</v>
      </c>
      <c r="O1614" s="40" t="str">
        <f t="shared" si="172"/>
        <v>30 years, 3 months</v>
      </c>
    </row>
    <row r="1615" spans="8:15" x14ac:dyDescent="0.25">
      <c r="H1615" s="38">
        <v>1572</v>
      </c>
      <c r="I1615">
        <f t="shared" si="168"/>
        <v>30</v>
      </c>
      <c r="J1615" t="str">
        <f t="shared" si="166"/>
        <v xml:space="preserve"> years</v>
      </c>
      <c r="K1615" t="str">
        <f t="shared" si="167"/>
        <v xml:space="preserve">, </v>
      </c>
      <c r="L1615">
        <f t="shared" si="169"/>
        <v>3</v>
      </c>
      <c r="M1615">
        <f t="shared" si="170"/>
        <v>3</v>
      </c>
      <c r="N1615" t="str">
        <f t="shared" si="171"/>
        <v xml:space="preserve"> months</v>
      </c>
      <c r="O1615" s="40" t="str">
        <f t="shared" si="172"/>
        <v>30 years, 3 months</v>
      </c>
    </row>
    <row r="1616" spans="8:15" x14ac:dyDescent="0.25">
      <c r="H1616" s="38">
        <v>1573</v>
      </c>
      <c r="I1616">
        <f t="shared" si="168"/>
        <v>30</v>
      </c>
      <c r="J1616" t="str">
        <f t="shared" si="166"/>
        <v xml:space="preserve"> years</v>
      </c>
      <c r="K1616" t="str">
        <f t="shared" si="167"/>
        <v xml:space="preserve">, </v>
      </c>
      <c r="L1616">
        <f t="shared" si="169"/>
        <v>3</v>
      </c>
      <c r="M1616">
        <f t="shared" si="170"/>
        <v>3</v>
      </c>
      <c r="N1616" t="str">
        <f t="shared" si="171"/>
        <v xml:space="preserve"> months</v>
      </c>
      <c r="O1616" s="40" t="str">
        <f t="shared" si="172"/>
        <v>30 years, 3 months</v>
      </c>
    </row>
    <row r="1617" spans="8:15" x14ac:dyDescent="0.25">
      <c r="H1617" s="38">
        <v>1574</v>
      </c>
      <c r="I1617">
        <f t="shared" si="168"/>
        <v>30</v>
      </c>
      <c r="J1617" t="str">
        <f t="shared" si="166"/>
        <v xml:space="preserve"> years</v>
      </c>
      <c r="K1617" t="str">
        <f t="shared" si="167"/>
        <v xml:space="preserve">, </v>
      </c>
      <c r="L1617">
        <f t="shared" si="169"/>
        <v>4</v>
      </c>
      <c r="M1617">
        <f t="shared" si="170"/>
        <v>4</v>
      </c>
      <c r="N1617" t="str">
        <f t="shared" si="171"/>
        <v xml:space="preserve"> months</v>
      </c>
      <c r="O1617" s="40" t="str">
        <f t="shared" si="172"/>
        <v>30 years, 4 months</v>
      </c>
    </row>
    <row r="1618" spans="8:15" x14ac:dyDescent="0.25">
      <c r="H1618" s="38">
        <v>1575</v>
      </c>
      <c r="I1618">
        <f t="shared" si="168"/>
        <v>30</v>
      </c>
      <c r="J1618" t="str">
        <f t="shared" si="166"/>
        <v xml:space="preserve"> years</v>
      </c>
      <c r="K1618" t="str">
        <f t="shared" si="167"/>
        <v xml:space="preserve">, </v>
      </c>
      <c r="L1618">
        <f t="shared" si="169"/>
        <v>4</v>
      </c>
      <c r="M1618">
        <f t="shared" si="170"/>
        <v>4</v>
      </c>
      <c r="N1618" t="str">
        <f t="shared" si="171"/>
        <v xml:space="preserve"> months</v>
      </c>
      <c r="O1618" s="40" t="str">
        <f t="shared" si="172"/>
        <v>30 years, 4 months</v>
      </c>
    </row>
    <row r="1619" spans="8:15" x14ac:dyDescent="0.25">
      <c r="H1619" s="38">
        <v>1576</v>
      </c>
      <c r="I1619">
        <f t="shared" si="168"/>
        <v>30</v>
      </c>
      <c r="J1619" t="str">
        <f t="shared" si="166"/>
        <v xml:space="preserve"> years</v>
      </c>
      <c r="K1619" t="str">
        <f t="shared" si="167"/>
        <v xml:space="preserve">, </v>
      </c>
      <c r="L1619">
        <f t="shared" si="169"/>
        <v>4</v>
      </c>
      <c r="M1619">
        <f t="shared" si="170"/>
        <v>4</v>
      </c>
      <c r="N1619" t="str">
        <f t="shared" si="171"/>
        <v xml:space="preserve"> months</v>
      </c>
      <c r="O1619" s="40" t="str">
        <f t="shared" si="172"/>
        <v>30 years, 4 months</v>
      </c>
    </row>
    <row r="1620" spans="8:15" x14ac:dyDescent="0.25">
      <c r="H1620" s="38">
        <v>1577</v>
      </c>
      <c r="I1620">
        <f t="shared" si="168"/>
        <v>30</v>
      </c>
      <c r="J1620" t="str">
        <f t="shared" si="166"/>
        <v xml:space="preserve"> years</v>
      </c>
      <c r="K1620" t="str">
        <f t="shared" si="167"/>
        <v xml:space="preserve">, </v>
      </c>
      <c r="L1620">
        <f t="shared" si="169"/>
        <v>4</v>
      </c>
      <c r="M1620">
        <f t="shared" si="170"/>
        <v>4</v>
      </c>
      <c r="N1620" t="str">
        <f t="shared" si="171"/>
        <v xml:space="preserve"> months</v>
      </c>
      <c r="O1620" s="40" t="str">
        <f t="shared" si="172"/>
        <v>30 years, 4 months</v>
      </c>
    </row>
    <row r="1621" spans="8:15" x14ac:dyDescent="0.25">
      <c r="H1621" s="38">
        <v>1578</v>
      </c>
      <c r="I1621">
        <f t="shared" si="168"/>
        <v>30</v>
      </c>
      <c r="J1621" t="str">
        <f t="shared" si="166"/>
        <v xml:space="preserve"> years</v>
      </c>
      <c r="K1621" t="str">
        <f t="shared" si="167"/>
        <v xml:space="preserve">, </v>
      </c>
      <c r="L1621">
        <f t="shared" si="169"/>
        <v>5</v>
      </c>
      <c r="M1621">
        <f t="shared" si="170"/>
        <v>5</v>
      </c>
      <c r="N1621" t="str">
        <f t="shared" si="171"/>
        <v xml:space="preserve"> months</v>
      </c>
      <c r="O1621" s="40" t="str">
        <f t="shared" si="172"/>
        <v>30 years, 5 months</v>
      </c>
    </row>
    <row r="1622" spans="8:15" x14ac:dyDescent="0.25">
      <c r="H1622" s="38">
        <v>1579</v>
      </c>
      <c r="I1622">
        <f t="shared" si="168"/>
        <v>30</v>
      </c>
      <c r="J1622" t="str">
        <f t="shared" si="166"/>
        <v xml:space="preserve"> years</v>
      </c>
      <c r="K1622" t="str">
        <f t="shared" si="167"/>
        <v xml:space="preserve">, </v>
      </c>
      <c r="L1622">
        <f t="shared" si="169"/>
        <v>5</v>
      </c>
      <c r="M1622">
        <f t="shared" si="170"/>
        <v>5</v>
      </c>
      <c r="N1622" t="str">
        <f t="shared" si="171"/>
        <v xml:space="preserve"> months</v>
      </c>
      <c r="O1622" s="40" t="str">
        <f t="shared" si="172"/>
        <v>30 years, 5 months</v>
      </c>
    </row>
    <row r="1623" spans="8:15" x14ac:dyDescent="0.25">
      <c r="H1623" s="38">
        <v>1580</v>
      </c>
      <c r="I1623">
        <f t="shared" si="168"/>
        <v>30</v>
      </c>
      <c r="J1623" t="str">
        <f t="shared" si="166"/>
        <v xml:space="preserve"> years</v>
      </c>
      <c r="K1623" t="str">
        <f t="shared" si="167"/>
        <v xml:space="preserve">, </v>
      </c>
      <c r="L1623">
        <f t="shared" si="169"/>
        <v>5</v>
      </c>
      <c r="M1623">
        <f t="shared" si="170"/>
        <v>5</v>
      </c>
      <c r="N1623" t="str">
        <f t="shared" si="171"/>
        <v xml:space="preserve"> months</v>
      </c>
      <c r="O1623" s="40" t="str">
        <f t="shared" si="172"/>
        <v>30 years, 5 months</v>
      </c>
    </row>
    <row r="1624" spans="8:15" x14ac:dyDescent="0.25">
      <c r="H1624" s="38">
        <v>1581</v>
      </c>
      <c r="I1624">
        <f t="shared" si="168"/>
        <v>30</v>
      </c>
      <c r="J1624" t="str">
        <f t="shared" si="166"/>
        <v xml:space="preserve"> years</v>
      </c>
      <c r="K1624" t="str">
        <f t="shared" si="167"/>
        <v xml:space="preserve">, </v>
      </c>
      <c r="L1624">
        <f t="shared" si="169"/>
        <v>5</v>
      </c>
      <c r="M1624">
        <f t="shared" si="170"/>
        <v>5</v>
      </c>
      <c r="N1624" t="str">
        <f t="shared" si="171"/>
        <v xml:space="preserve"> months</v>
      </c>
      <c r="O1624" s="40" t="str">
        <f t="shared" si="172"/>
        <v>30 years, 5 months</v>
      </c>
    </row>
    <row r="1625" spans="8:15" x14ac:dyDescent="0.25">
      <c r="H1625" s="38">
        <v>1582</v>
      </c>
      <c r="I1625">
        <f t="shared" si="168"/>
        <v>30</v>
      </c>
      <c r="J1625" t="str">
        <f t="shared" si="166"/>
        <v xml:space="preserve"> years</v>
      </c>
      <c r="K1625" t="str">
        <f t="shared" si="167"/>
        <v xml:space="preserve">, </v>
      </c>
      <c r="L1625">
        <f t="shared" si="169"/>
        <v>6</v>
      </c>
      <c r="M1625">
        <f t="shared" si="170"/>
        <v>6</v>
      </c>
      <c r="N1625" t="str">
        <f t="shared" si="171"/>
        <v xml:space="preserve"> months</v>
      </c>
      <c r="O1625" s="40" t="str">
        <f t="shared" si="172"/>
        <v>30 years, 6 months</v>
      </c>
    </row>
    <row r="1626" spans="8:15" x14ac:dyDescent="0.25">
      <c r="H1626" s="38">
        <v>1583</v>
      </c>
      <c r="I1626">
        <f t="shared" si="168"/>
        <v>30</v>
      </c>
      <c r="J1626" t="str">
        <f t="shared" si="166"/>
        <v xml:space="preserve"> years</v>
      </c>
      <c r="K1626" t="str">
        <f t="shared" si="167"/>
        <v xml:space="preserve">, </v>
      </c>
      <c r="L1626">
        <f t="shared" si="169"/>
        <v>6</v>
      </c>
      <c r="M1626">
        <f t="shared" si="170"/>
        <v>6</v>
      </c>
      <c r="N1626" t="str">
        <f t="shared" si="171"/>
        <v xml:space="preserve"> months</v>
      </c>
      <c r="O1626" s="40" t="str">
        <f t="shared" si="172"/>
        <v>30 years, 6 months</v>
      </c>
    </row>
    <row r="1627" spans="8:15" x14ac:dyDescent="0.25">
      <c r="H1627" s="38">
        <v>1584</v>
      </c>
      <c r="I1627">
        <f t="shared" si="168"/>
        <v>30</v>
      </c>
      <c r="J1627" t="str">
        <f t="shared" si="166"/>
        <v xml:space="preserve"> years</v>
      </c>
      <c r="K1627" t="str">
        <f t="shared" si="167"/>
        <v xml:space="preserve">, </v>
      </c>
      <c r="L1627">
        <f t="shared" si="169"/>
        <v>6</v>
      </c>
      <c r="M1627">
        <f t="shared" si="170"/>
        <v>6</v>
      </c>
      <c r="N1627" t="str">
        <f t="shared" si="171"/>
        <v xml:space="preserve"> months</v>
      </c>
      <c r="O1627" s="40" t="str">
        <f t="shared" si="172"/>
        <v>30 years, 6 months</v>
      </c>
    </row>
    <row r="1628" spans="8:15" x14ac:dyDescent="0.25">
      <c r="H1628" s="38">
        <v>1585</v>
      </c>
      <c r="I1628">
        <f t="shared" si="168"/>
        <v>30</v>
      </c>
      <c r="J1628" t="str">
        <f t="shared" ref="J1628:J1691" si="173">IF(I1628=1," year"," years")</f>
        <v xml:space="preserve"> years</v>
      </c>
      <c r="K1628" t="str">
        <f t="shared" ref="K1628:K1691" si="174">IF(OR(L1628=12,L1628=0),"",", ")</f>
        <v xml:space="preserve">, </v>
      </c>
      <c r="L1628">
        <f t="shared" si="169"/>
        <v>6</v>
      </c>
      <c r="M1628">
        <f t="shared" si="170"/>
        <v>6</v>
      </c>
      <c r="N1628" t="str">
        <f t="shared" si="171"/>
        <v xml:space="preserve"> months</v>
      </c>
      <c r="O1628" s="40" t="str">
        <f t="shared" si="172"/>
        <v>30 years, 6 months</v>
      </c>
    </row>
    <row r="1629" spans="8:15" x14ac:dyDescent="0.25">
      <c r="H1629" s="38">
        <v>1586</v>
      </c>
      <c r="I1629">
        <f t="shared" si="168"/>
        <v>30</v>
      </c>
      <c r="J1629" t="str">
        <f t="shared" si="173"/>
        <v xml:space="preserve"> years</v>
      </c>
      <c r="K1629" t="str">
        <f t="shared" si="174"/>
        <v xml:space="preserve">, </v>
      </c>
      <c r="L1629">
        <f t="shared" si="169"/>
        <v>6</v>
      </c>
      <c r="M1629">
        <f t="shared" si="170"/>
        <v>6</v>
      </c>
      <c r="N1629" t="str">
        <f t="shared" si="171"/>
        <v xml:space="preserve"> months</v>
      </c>
      <c r="O1629" s="40" t="str">
        <f t="shared" si="172"/>
        <v>30 years, 6 months</v>
      </c>
    </row>
    <row r="1630" spans="8:15" x14ac:dyDescent="0.25">
      <c r="H1630" s="38">
        <v>1587</v>
      </c>
      <c r="I1630">
        <f t="shared" si="168"/>
        <v>30</v>
      </c>
      <c r="J1630" t="str">
        <f t="shared" si="173"/>
        <v xml:space="preserve"> years</v>
      </c>
      <c r="K1630" t="str">
        <f t="shared" si="174"/>
        <v xml:space="preserve">, </v>
      </c>
      <c r="L1630">
        <f t="shared" si="169"/>
        <v>7</v>
      </c>
      <c r="M1630">
        <f t="shared" si="170"/>
        <v>7</v>
      </c>
      <c r="N1630" t="str">
        <f t="shared" si="171"/>
        <v xml:space="preserve"> months</v>
      </c>
      <c r="O1630" s="40" t="str">
        <f t="shared" si="172"/>
        <v>30 years, 7 months</v>
      </c>
    </row>
    <row r="1631" spans="8:15" x14ac:dyDescent="0.25">
      <c r="H1631" s="38">
        <v>1588</v>
      </c>
      <c r="I1631">
        <f t="shared" si="168"/>
        <v>30</v>
      </c>
      <c r="J1631" t="str">
        <f t="shared" si="173"/>
        <v xml:space="preserve"> years</v>
      </c>
      <c r="K1631" t="str">
        <f t="shared" si="174"/>
        <v xml:space="preserve">, </v>
      </c>
      <c r="L1631">
        <f t="shared" si="169"/>
        <v>7</v>
      </c>
      <c r="M1631">
        <f t="shared" si="170"/>
        <v>7</v>
      </c>
      <c r="N1631" t="str">
        <f t="shared" si="171"/>
        <v xml:space="preserve"> months</v>
      </c>
      <c r="O1631" s="40" t="str">
        <f t="shared" si="172"/>
        <v>30 years, 7 months</v>
      </c>
    </row>
    <row r="1632" spans="8:15" x14ac:dyDescent="0.25">
      <c r="H1632" s="38">
        <v>1589</v>
      </c>
      <c r="I1632">
        <f t="shared" ref="I1632:I1695" si="175">IF(INT(H1632/52)=0,"",INT(H1632/52))+IF(L1632=12,1,0)</f>
        <v>30</v>
      </c>
      <c r="J1632" t="str">
        <f t="shared" si="173"/>
        <v xml:space="preserve"> years</v>
      </c>
      <c r="K1632" t="str">
        <f t="shared" si="174"/>
        <v xml:space="preserve">, </v>
      </c>
      <c r="L1632">
        <f t="shared" si="169"/>
        <v>7</v>
      </c>
      <c r="M1632">
        <f t="shared" si="170"/>
        <v>7</v>
      </c>
      <c r="N1632" t="str">
        <f t="shared" si="171"/>
        <v xml:space="preserve"> months</v>
      </c>
      <c r="O1632" s="40" t="str">
        <f t="shared" si="172"/>
        <v>30 years, 7 months</v>
      </c>
    </row>
    <row r="1633" spans="8:15" x14ac:dyDescent="0.25">
      <c r="H1633" s="38">
        <v>1590</v>
      </c>
      <c r="I1633">
        <f t="shared" si="175"/>
        <v>30</v>
      </c>
      <c r="J1633" t="str">
        <f t="shared" si="173"/>
        <v xml:space="preserve"> years</v>
      </c>
      <c r="K1633" t="str">
        <f t="shared" si="174"/>
        <v xml:space="preserve">, </v>
      </c>
      <c r="L1633">
        <f t="shared" si="169"/>
        <v>7</v>
      </c>
      <c r="M1633">
        <f t="shared" si="170"/>
        <v>7</v>
      </c>
      <c r="N1633" t="str">
        <f t="shared" si="171"/>
        <v xml:space="preserve"> months</v>
      </c>
      <c r="O1633" s="40" t="str">
        <f t="shared" si="172"/>
        <v>30 years, 7 months</v>
      </c>
    </row>
    <row r="1634" spans="8:15" x14ac:dyDescent="0.25">
      <c r="H1634" s="38">
        <v>1591</v>
      </c>
      <c r="I1634">
        <f t="shared" si="175"/>
        <v>30</v>
      </c>
      <c r="J1634" t="str">
        <f t="shared" si="173"/>
        <v xml:space="preserve"> years</v>
      </c>
      <c r="K1634" t="str">
        <f t="shared" si="174"/>
        <v xml:space="preserve">, </v>
      </c>
      <c r="L1634">
        <f t="shared" si="169"/>
        <v>8</v>
      </c>
      <c r="M1634">
        <f t="shared" si="170"/>
        <v>8</v>
      </c>
      <c r="N1634" t="str">
        <f t="shared" si="171"/>
        <v xml:space="preserve"> months</v>
      </c>
      <c r="O1634" s="40" t="str">
        <f t="shared" si="172"/>
        <v>30 years, 8 months</v>
      </c>
    </row>
    <row r="1635" spans="8:15" x14ac:dyDescent="0.25">
      <c r="H1635" s="38">
        <v>1592</v>
      </c>
      <c r="I1635">
        <f t="shared" si="175"/>
        <v>30</v>
      </c>
      <c r="J1635" t="str">
        <f t="shared" si="173"/>
        <v xml:space="preserve"> years</v>
      </c>
      <c r="K1635" t="str">
        <f t="shared" si="174"/>
        <v xml:space="preserve">, </v>
      </c>
      <c r="L1635">
        <f t="shared" si="169"/>
        <v>8</v>
      </c>
      <c r="M1635">
        <f t="shared" si="170"/>
        <v>8</v>
      </c>
      <c r="N1635" t="str">
        <f t="shared" si="171"/>
        <v xml:space="preserve"> months</v>
      </c>
      <c r="O1635" s="40" t="str">
        <f t="shared" si="172"/>
        <v>30 years, 8 months</v>
      </c>
    </row>
    <row r="1636" spans="8:15" x14ac:dyDescent="0.25">
      <c r="H1636" s="38">
        <v>1593</v>
      </c>
      <c r="I1636">
        <f t="shared" si="175"/>
        <v>30</v>
      </c>
      <c r="J1636" t="str">
        <f t="shared" si="173"/>
        <v xml:space="preserve"> years</v>
      </c>
      <c r="K1636" t="str">
        <f t="shared" si="174"/>
        <v xml:space="preserve">, </v>
      </c>
      <c r="L1636">
        <f t="shared" si="169"/>
        <v>8</v>
      </c>
      <c r="M1636">
        <f t="shared" si="170"/>
        <v>8</v>
      </c>
      <c r="N1636" t="str">
        <f t="shared" si="171"/>
        <v xml:space="preserve"> months</v>
      </c>
      <c r="O1636" s="40" t="str">
        <f t="shared" si="172"/>
        <v>30 years, 8 months</v>
      </c>
    </row>
    <row r="1637" spans="8:15" x14ac:dyDescent="0.25">
      <c r="H1637" s="38">
        <v>1594</v>
      </c>
      <c r="I1637">
        <f t="shared" si="175"/>
        <v>30</v>
      </c>
      <c r="J1637" t="str">
        <f t="shared" si="173"/>
        <v xml:space="preserve"> years</v>
      </c>
      <c r="K1637" t="str">
        <f t="shared" si="174"/>
        <v xml:space="preserve">, </v>
      </c>
      <c r="L1637">
        <f t="shared" si="169"/>
        <v>8</v>
      </c>
      <c r="M1637">
        <f t="shared" si="170"/>
        <v>8</v>
      </c>
      <c r="N1637" t="str">
        <f t="shared" si="171"/>
        <v xml:space="preserve"> months</v>
      </c>
      <c r="O1637" s="40" t="str">
        <f t="shared" si="172"/>
        <v>30 years, 8 months</v>
      </c>
    </row>
    <row r="1638" spans="8:15" x14ac:dyDescent="0.25">
      <c r="H1638" s="38">
        <v>1595</v>
      </c>
      <c r="I1638">
        <f t="shared" si="175"/>
        <v>30</v>
      </c>
      <c r="J1638" t="str">
        <f t="shared" si="173"/>
        <v xml:space="preserve"> years</v>
      </c>
      <c r="K1638" t="str">
        <f t="shared" si="174"/>
        <v xml:space="preserve">, </v>
      </c>
      <c r="L1638">
        <f t="shared" si="169"/>
        <v>9</v>
      </c>
      <c r="M1638">
        <f t="shared" si="170"/>
        <v>9</v>
      </c>
      <c r="N1638" t="str">
        <f t="shared" si="171"/>
        <v xml:space="preserve"> months</v>
      </c>
      <c r="O1638" s="40" t="str">
        <f t="shared" si="172"/>
        <v>30 years, 9 months</v>
      </c>
    </row>
    <row r="1639" spans="8:15" x14ac:dyDescent="0.25">
      <c r="H1639" s="38">
        <v>1596</v>
      </c>
      <c r="I1639">
        <f t="shared" si="175"/>
        <v>30</v>
      </c>
      <c r="J1639" t="str">
        <f t="shared" si="173"/>
        <v xml:space="preserve"> years</v>
      </c>
      <c r="K1639" t="str">
        <f t="shared" si="174"/>
        <v xml:space="preserve">, </v>
      </c>
      <c r="L1639">
        <f t="shared" si="169"/>
        <v>9</v>
      </c>
      <c r="M1639">
        <f t="shared" si="170"/>
        <v>9</v>
      </c>
      <c r="N1639" t="str">
        <f t="shared" si="171"/>
        <v xml:space="preserve"> months</v>
      </c>
      <c r="O1639" s="40" t="str">
        <f t="shared" si="172"/>
        <v>30 years, 9 months</v>
      </c>
    </row>
    <row r="1640" spans="8:15" x14ac:dyDescent="0.25">
      <c r="H1640" s="38">
        <v>1597</v>
      </c>
      <c r="I1640">
        <f t="shared" si="175"/>
        <v>30</v>
      </c>
      <c r="J1640" t="str">
        <f t="shared" si="173"/>
        <v xml:space="preserve"> years</v>
      </c>
      <c r="K1640" t="str">
        <f t="shared" si="174"/>
        <v xml:space="preserve">, </v>
      </c>
      <c r="L1640">
        <f t="shared" si="169"/>
        <v>9</v>
      </c>
      <c r="M1640">
        <f t="shared" si="170"/>
        <v>9</v>
      </c>
      <c r="N1640" t="str">
        <f t="shared" si="171"/>
        <v xml:space="preserve"> months</v>
      </c>
      <c r="O1640" s="40" t="str">
        <f t="shared" si="172"/>
        <v>30 years, 9 months</v>
      </c>
    </row>
    <row r="1641" spans="8:15" x14ac:dyDescent="0.25">
      <c r="H1641" s="38">
        <v>1598</v>
      </c>
      <c r="I1641">
        <f t="shared" si="175"/>
        <v>30</v>
      </c>
      <c r="J1641" t="str">
        <f t="shared" si="173"/>
        <v xml:space="preserve"> years</v>
      </c>
      <c r="K1641" t="str">
        <f t="shared" si="174"/>
        <v xml:space="preserve">, </v>
      </c>
      <c r="L1641">
        <f t="shared" si="169"/>
        <v>9</v>
      </c>
      <c r="M1641">
        <f t="shared" si="170"/>
        <v>9</v>
      </c>
      <c r="N1641" t="str">
        <f t="shared" si="171"/>
        <v xml:space="preserve"> months</v>
      </c>
      <c r="O1641" s="40" t="str">
        <f t="shared" si="172"/>
        <v>30 years, 9 months</v>
      </c>
    </row>
    <row r="1642" spans="8:15" x14ac:dyDescent="0.25">
      <c r="H1642" s="38">
        <v>1599</v>
      </c>
      <c r="I1642">
        <f t="shared" si="175"/>
        <v>30</v>
      </c>
      <c r="J1642" t="str">
        <f t="shared" si="173"/>
        <v xml:space="preserve"> years</v>
      </c>
      <c r="K1642" t="str">
        <f t="shared" si="174"/>
        <v xml:space="preserve">, </v>
      </c>
      <c r="L1642">
        <f t="shared" si="169"/>
        <v>9</v>
      </c>
      <c r="M1642">
        <f t="shared" si="170"/>
        <v>9</v>
      </c>
      <c r="N1642" t="str">
        <f t="shared" si="171"/>
        <v xml:space="preserve"> months</v>
      </c>
      <c r="O1642" s="40" t="str">
        <f t="shared" si="172"/>
        <v>30 years, 9 months</v>
      </c>
    </row>
    <row r="1643" spans="8:15" x14ac:dyDescent="0.25">
      <c r="H1643" s="38">
        <v>1600</v>
      </c>
      <c r="I1643">
        <f t="shared" si="175"/>
        <v>30</v>
      </c>
      <c r="J1643" t="str">
        <f t="shared" si="173"/>
        <v xml:space="preserve"> years</v>
      </c>
      <c r="K1643" t="str">
        <f t="shared" si="174"/>
        <v xml:space="preserve">, </v>
      </c>
      <c r="L1643">
        <f t="shared" si="169"/>
        <v>10</v>
      </c>
      <c r="M1643">
        <f t="shared" si="170"/>
        <v>10</v>
      </c>
      <c r="N1643" t="str">
        <f t="shared" si="171"/>
        <v xml:space="preserve"> months</v>
      </c>
      <c r="O1643" s="40" t="str">
        <f t="shared" si="172"/>
        <v>30 years, 10 months</v>
      </c>
    </row>
    <row r="1644" spans="8:15" x14ac:dyDescent="0.25">
      <c r="H1644" s="38">
        <v>1601</v>
      </c>
      <c r="I1644">
        <f t="shared" si="175"/>
        <v>30</v>
      </c>
      <c r="J1644" t="str">
        <f t="shared" si="173"/>
        <v xml:space="preserve"> years</v>
      </c>
      <c r="K1644" t="str">
        <f t="shared" si="174"/>
        <v xml:space="preserve">, </v>
      </c>
      <c r="L1644">
        <f t="shared" si="169"/>
        <v>10</v>
      </c>
      <c r="M1644">
        <f t="shared" si="170"/>
        <v>10</v>
      </c>
      <c r="N1644" t="str">
        <f t="shared" si="171"/>
        <v xml:space="preserve"> months</v>
      </c>
      <c r="O1644" s="40" t="str">
        <f t="shared" si="172"/>
        <v>30 years, 10 months</v>
      </c>
    </row>
    <row r="1645" spans="8:15" x14ac:dyDescent="0.25">
      <c r="H1645" s="38">
        <v>1602</v>
      </c>
      <c r="I1645">
        <f t="shared" si="175"/>
        <v>30</v>
      </c>
      <c r="J1645" t="str">
        <f t="shared" si="173"/>
        <v xml:space="preserve"> years</v>
      </c>
      <c r="K1645" t="str">
        <f t="shared" si="174"/>
        <v xml:space="preserve">, </v>
      </c>
      <c r="L1645">
        <f t="shared" ref="L1645:L1708" si="176">IF((H1645/52*12-INT(H1645/52*12))=0,(H1645/52-INT(H1645/52))*12,INT((H1645/52-INT(H1645/52))*12)+1)</f>
        <v>10</v>
      </c>
      <c r="M1645">
        <f t="shared" ref="M1645:M1708" si="177">IF(OR(L1645=0,L1645=12),"",L1645)</f>
        <v>10</v>
      </c>
      <c r="N1645" t="str">
        <f t="shared" ref="N1645:N1708" si="178">IF(L1645=1," month",IF(OR(L1645=0,L1645=12),""," months"))</f>
        <v xml:space="preserve"> months</v>
      </c>
      <c r="O1645" s="40" t="str">
        <f t="shared" ref="O1645:O1708" si="179">CONCATENATE(I1645&amp;J1645&amp;K1645&amp;M1645&amp;N1645)</f>
        <v>30 years, 10 months</v>
      </c>
    </row>
    <row r="1646" spans="8:15" x14ac:dyDescent="0.25">
      <c r="H1646" s="38">
        <v>1603</v>
      </c>
      <c r="I1646">
        <f t="shared" si="175"/>
        <v>30</v>
      </c>
      <c r="J1646" t="str">
        <f t="shared" si="173"/>
        <v xml:space="preserve"> years</v>
      </c>
      <c r="K1646" t="str">
        <f t="shared" si="174"/>
        <v xml:space="preserve">, </v>
      </c>
      <c r="L1646">
        <f t="shared" si="176"/>
        <v>10</v>
      </c>
      <c r="M1646">
        <f t="shared" si="177"/>
        <v>10</v>
      </c>
      <c r="N1646" t="str">
        <f t="shared" si="178"/>
        <v xml:space="preserve"> months</v>
      </c>
      <c r="O1646" s="40" t="str">
        <f t="shared" si="179"/>
        <v>30 years, 10 months</v>
      </c>
    </row>
    <row r="1647" spans="8:15" x14ac:dyDescent="0.25">
      <c r="H1647" s="38">
        <v>1604</v>
      </c>
      <c r="I1647">
        <f t="shared" si="175"/>
        <v>30</v>
      </c>
      <c r="J1647" t="str">
        <f t="shared" si="173"/>
        <v xml:space="preserve"> years</v>
      </c>
      <c r="K1647" t="str">
        <f t="shared" si="174"/>
        <v xml:space="preserve">, </v>
      </c>
      <c r="L1647">
        <f t="shared" si="176"/>
        <v>11</v>
      </c>
      <c r="M1647">
        <f t="shared" si="177"/>
        <v>11</v>
      </c>
      <c r="N1647" t="str">
        <f t="shared" si="178"/>
        <v xml:space="preserve"> months</v>
      </c>
      <c r="O1647" s="40" t="str">
        <f t="shared" si="179"/>
        <v>30 years, 11 months</v>
      </c>
    </row>
    <row r="1648" spans="8:15" x14ac:dyDescent="0.25">
      <c r="H1648" s="38">
        <v>1605</v>
      </c>
      <c r="I1648">
        <f t="shared" si="175"/>
        <v>30</v>
      </c>
      <c r="J1648" t="str">
        <f t="shared" si="173"/>
        <v xml:space="preserve"> years</v>
      </c>
      <c r="K1648" t="str">
        <f t="shared" si="174"/>
        <v xml:space="preserve">, </v>
      </c>
      <c r="L1648">
        <f t="shared" si="176"/>
        <v>11</v>
      </c>
      <c r="M1648">
        <f t="shared" si="177"/>
        <v>11</v>
      </c>
      <c r="N1648" t="str">
        <f t="shared" si="178"/>
        <v xml:space="preserve"> months</v>
      </c>
      <c r="O1648" s="40" t="str">
        <f t="shared" si="179"/>
        <v>30 years, 11 months</v>
      </c>
    </row>
    <row r="1649" spans="8:15" x14ac:dyDescent="0.25">
      <c r="H1649" s="38">
        <v>1606</v>
      </c>
      <c r="I1649">
        <f t="shared" si="175"/>
        <v>30</v>
      </c>
      <c r="J1649" t="str">
        <f t="shared" si="173"/>
        <v xml:space="preserve"> years</v>
      </c>
      <c r="K1649" t="str">
        <f t="shared" si="174"/>
        <v xml:space="preserve">, </v>
      </c>
      <c r="L1649">
        <f t="shared" si="176"/>
        <v>11</v>
      </c>
      <c r="M1649">
        <f t="shared" si="177"/>
        <v>11</v>
      </c>
      <c r="N1649" t="str">
        <f t="shared" si="178"/>
        <v xml:space="preserve"> months</v>
      </c>
      <c r="O1649" s="40" t="str">
        <f t="shared" si="179"/>
        <v>30 years, 11 months</v>
      </c>
    </row>
    <row r="1650" spans="8:15" x14ac:dyDescent="0.25">
      <c r="H1650" s="38">
        <v>1607</v>
      </c>
      <c r="I1650">
        <f t="shared" si="175"/>
        <v>30</v>
      </c>
      <c r="J1650" t="str">
        <f t="shared" si="173"/>
        <v xml:space="preserve"> years</v>
      </c>
      <c r="K1650" t="str">
        <f t="shared" si="174"/>
        <v xml:space="preserve">, </v>
      </c>
      <c r="L1650">
        <f t="shared" si="176"/>
        <v>11</v>
      </c>
      <c r="M1650">
        <f t="shared" si="177"/>
        <v>11</v>
      </c>
      <c r="N1650" t="str">
        <f t="shared" si="178"/>
        <v xml:space="preserve"> months</v>
      </c>
      <c r="O1650" s="40" t="str">
        <f t="shared" si="179"/>
        <v>30 years, 11 months</v>
      </c>
    </row>
    <row r="1651" spans="8:15" x14ac:dyDescent="0.25">
      <c r="H1651" s="38">
        <v>1608</v>
      </c>
      <c r="I1651">
        <f t="shared" si="175"/>
        <v>31</v>
      </c>
      <c r="J1651" t="str">
        <f t="shared" si="173"/>
        <v xml:space="preserve"> years</v>
      </c>
      <c r="K1651" t="str">
        <f t="shared" si="174"/>
        <v/>
      </c>
      <c r="L1651">
        <f t="shared" si="176"/>
        <v>12</v>
      </c>
      <c r="M1651" t="str">
        <f t="shared" si="177"/>
        <v/>
      </c>
      <c r="N1651" t="str">
        <f t="shared" si="178"/>
        <v/>
      </c>
      <c r="O1651" s="40" t="str">
        <f t="shared" si="179"/>
        <v>31 years</v>
      </c>
    </row>
    <row r="1652" spans="8:15" x14ac:dyDescent="0.25">
      <c r="H1652" s="38">
        <v>1609</v>
      </c>
      <c r="I1652">
        <f t="shared" si="175"/>
        <v>31</v>
      </c>
      <c r="J1652" t="str">
        <f t="shared" si="173"/>
        <v xml:space="preserve"> years</v>
      </c>
      <c r="K1652" t="str">
        <f t="shared" si="174"/>
        <v/>
      </c>
      <c r="L1652">
        <f t="shared" si="176"/>
        <v>12</v>
      </c>
      <c r="M1652" t="str">
        <f t="shared" si="177"/>
        <v/>
      </c>
      <c r="N1652" t="str">
        <f t="shared" si="178"/>
        <v/>
      </c>
      <c r="O1652" s="40" t="str">
        <f t="shared" si="179"/>
        <v>31 years</v>
      </c>
    </row>
    <row r="1653" spans="8:15" x14ac:dyDescent="0.25">
      <c r="H1653" s="38">
        <v>1610</v>
      </c>
      <c r="I1653">
        <f t="shared" si="175"/>
        <v>31</v>
      </c>
      <c r="J1653" t="str">
        <f t="shared" si="173"/>
        <v xml:space="preserve"> years</v>
      </c>
      <c r="K1653" t="str">
        <f t="shared" si="174"/>
        <v/>
      </c>
      <c r="L1653">
        <f t="shared" si="176"/>
        <v>12</v>
      </c>
      <c r="M1653" t="str">
        <f t="shared" si="177"/>
        <v/>
      </c>
      <c r="N1653" t="str">
        <f t="shared" si="178"/>
        <v/>
      </c>
      <c r="O1653" s="40" t="str">
        <f t="shared" si="179"/>
        <v>31 years</v>
      </c>
    </row>
    <row r="1654" spans="8:15" x14ac:dyDescent="0.25">
      <c r="H1654" s="38">
        <v>1611</v>
      </c>
      <c r="I1654">
        <f t="shared" si="175"/>
        <v>31</v>
      </c>
      <c r="J1654" t="str">
        <f t="shared" si="173"/>
        <v xml:space="preserve"> years</v>
      </c>
      <c r="K1654" t="str">
        <f t="shared" si="174"/>
        <v/>
      </c>
      <c r="L1654">
        <f t="shared" si="176"/>
        <v>12</v>
      </c>
      <c r="M1654" t="str">
        <f t="shared" si="177"/>
        <v/>
      </c>
      <c r="N1654" t="str">
        <f t="shared" si="178"/>
        <v/>
      </c>
      <c r="O1654" s="40" t="str">
        <f t="shared" si="179"/>
        <v>31 years</v>
      </c>
    </row>
    <row r="1655" spans="8:15" x14ac:dyDescent="0.25">
      <c r="H1655" s="38">
        <v>1612</v>
      </c>
      <c r="I1655">
        <f t="shared" si="175"/>
        <v>31</v>
      </c>
      <c r="J1655" t="str">
        <f t="shared" si="173"/>
        <v xml:space="preserve"> years</v>
      </c>
      <c r="K1655" t="str">
        <f t="shared" si="174"/>
        <v/>
      </c>
      <c r="L1655">
        <f t="shared" si="176"/>
        <v>0</v>
      </c>
      <c r="M1655" t="str">
        <f t="shared" si="177"/>
        <v/>
      </c>
      <c r="N1655" t="str">
        <f t="shared" si="178"/>
        <v/>
      </c>
      <c r="O1655" s="40" t="str">
        <f t="shared" si="179"/>
        <v>31 years</v>
      </c>
    </row>
    <row r="1656" spans="8:15" x14ac:dyDescent="0.25">
      <c r="H1656" s="38">
        <v>1613</v>
      </c>
      <c r="I1656">
        <f t="shared" si="175"/>
        <v>31</v>
      </c>
      <c r="J1656" t="str">
        <f t="shared" si="173"/>
        <v xml:space="preserve"> years</v>
      </c>
      <c r="K1656" t="str">
        <f t="shared" si="174"/>
        <v xml:space="preserve">, </v>
      </c>
      <c r="L1656">
        <f t="shared" si="176"/>
        <v>1</v>
      </c>
      <c r="M1656">
        <f t="shared" si="177"/>
        <v>1</v>
      </c>
      <c r="N1656" t="str">
        <f t="shared" si="178"/>
        <v xml:space="preserve"> month</v>
      </c>
      <c r="O1656" s="40" t="str">
        <f t="shared" si="179"/>
        <v>31 years, 1 month</v>
      </c>
    </row>
    <row r="1657" spans="8:15" x14ac:dyDescent="0.25">
      <c r="H1657" s="38">
        <v>1614</v>
      </c>
      <c r="I1657">
        <f t="shared" si="175"/>
        <v>31</v>
      </c>
      <c r="J1657" t="str">
        <f t="shared" si="173"/>
        <v xml:space="preserve"> years</v>
      </c>
      <c r="K1657" t="str">
        <f t="shared" si="174"/>
        <v xml:space="preserve">, </v>
      </c>
      <c r="L1657">
        <f t="shared" si="176"/>
        <v>1</v>
      </c>
      <c r="M1657">
        <f t="shared" si="177"/>
        <v>1</v>
      </c>
      <c r="N1657" t="str">
        <f t="shared" si="178"/>
        <v xml:space="preserve"> month</v>
      </c>
      <c r="O1657" s="40" t="str">
        <f t="shared" si="179"/>
        <v>31 years, 1 month</v>
      </c>
    </row>
    <row r="1658" spans="8:15" x14ac:dyDescent="0.25">
      <c r="H1658" s="38">
        <v>1615</v>
      </c>
      <c r="I1658">
        <f t="shared" si="175"/>
        <v>31</v>
      </c>
      <c r="J1658" t="str">
        <f t="shared" si="173"/>
        <v xml:space="preserve"> years</v>
      </c>
      <c r="K1658" t="str">
        <f t="shared" si="174"/>
        <v xml:space="preserve">, </v>
      </c>
      <c r="L1658">
        <f t="shared" si="176"/>
        <v>1</v>
      </c>
      <c r="M1658">
        <f t="shared" si="177"/>
        <v>1</v>
      </c>
      <c r="N1658" t="str">
        <f t="shared" si="178"/>
        <v xml:space="preserve"> month</v>
      </c>
      <c r="O1658" s="40" t="str">
        <f t="shared" si="179"/>
        <v>31 years, 1 month</v>
      </c>
    </row>
    <row r="1659" spans="8:15" x14ac:dyDescent="0.25">
      <c r="H1659" s="38">
        <v>1616</v>
      </c>
      <c r="I1659">
        <f t="shared" si="175"/>
        <v>31</v>
      </c>
      <c r="J1659" t="str">
        <f t="shared" si="173"/>
        <v xml:space="preserve"> years</v>
      </c>
      <c r="K1659" t="str">
        <f t="shared" si="174"/>
        <v xml:space="preserve">, </v>
      </c>
      <c r="L1659">
        <f t="shared" si="176"/>
        <v>1</v>
      </c>
      <c r="M1659">
        <f t="shared" si="177"/>
        <v>1</v>
      </c>
      <c r="N1659" t="str">
        <f t="shared" si="178"/>
        <v xml:space="preserve"> month</v>
      </c>
      <c r="O1659" s="40" t="str">
        <f t="shared" si="179"/>
        <v>31 years, 1 month</v>
      </c>
    </row>
    <row r="1660" spans="8:15" x14ac:dyDescent="0.25">
      <c r="H1660" s="38">
        <v>1617</v>
      </c>
      <c r="I1660">
        <f t="shared" si="175"/>
        <v>31</v>
      </c>
      <c r="J1660" t="str">
        <f t="shared" si="173"/>
        <v xml:space="preserve"> years</v>
      </c>
      <c r="K1660" t="str">
        <f t="shared" si="174"/>
        <v xml:space="preserve">, </v>
      </c>
      <c r="L1660">
        <f t="shared" si="176"/>
        <v>2</v>
      </c>
      <c r="M1660">
        <f t="shared" si="177"/>
        <v>2</v>
      </c>
      <c r="N1660" t="str">
        <f t="shared" si="178"/>
        <v xml:space="preserve"> months</v>
      </c>
      <c r="O1660" s="40" t="str">
        <f t="shared" si="179"/>
        <v>31 years, 2 months</v>
      </c>
    </row>
    <row r="1661" spans="8:15" x14ac:dyDescent="0.25">
      <c r="H1661" s="38">
        <v>1618</v>
      </c>
      <c r="I1661">
        <f t="shared" si="175"/>
        <v>31</v>
      </c>
      <c r="J1661" t="str">
        <f t="shared" si="173"/>
        <v xml:space="preserve"> years</v>
      </c>
      <c r="K1661" t="str">
        <f t="shared" si="174"/>
        <v xml:space="preserve">, </v>
      </c>
      <c r="L1661">
        <f t="shared" si="176"/>
        <v>2</v>
      </c>
      <c r="M1661">
        <f t="shared" si="177"/>
        <v>2</v>
      </c>
      <c r="N1661" t="str">
        <f t="shared" si="178"/>
        <v xml:space="preserve"> months</v>
      </c>
      <c r="O1661" s="40" t="str">
        <f t="shared" si="179"/>
        <v>31 years, 2 months</v>
      </c>
    </row>
    <row r="1662" spans="8:15" x14ac:dyDescent="0.25">
      <c r="H1662" s="38">
        <v>1619</v>
      </c>
      <c r="I1662">
        <f t="shared" si="175"/>
        <v>31</v>
      </c>
      <c r="J1662" t="str">
        <f t="shared" si="173"/>
        <v xml:space="preserve"> years</v>
      </c>
      <c r="K1662" t="str">
        <f t="shared" si="174"/>
        <v xml:space="preserve">, </v>
      </c>
      <c r="L1662">
        <f t="shared" si="176"/>
        <v>2</v>
      </c>
      <c r="M1662">
        <f t="shared" si="177"/>
        <v>2</v>
      </c>
      <c r="N1662" t="str">
        <f t="shared" si="178"/>
        <v xml:space="preserve"> months</v>
      </c>
      <c r="O1662" s="40" t="str">
        <f t="shared" si="179"/>
        <v>31 years, 2 months</v>
      </c>
    </row>
    <row r="1663" spans="8:15" x14ac:dyDescent="0.25">
      <c r="H1663" s="38">
        <v>1620</v>
      </c>
      <c r="I1663">
        <f t="shared" si="175"/>
        <v>31</v>
      </c>
      <c r="J1663" t="str">
        <f t="shared" si="173"/>
        <v xml:space="preserve"> years</v>
      </c>
      <c r="K1663" t="str">
        <f t="shared" si="174"/>
        <v xml:space="preserve">, </v>
      </c>
      <c r="L1663">
        <f t="shared" si="176"/>
        <v>2</v>
      </c>
      <c r="M1663">
        <f t="shared" si="177"/>
        <v>2</v>
      </c>
      <c r="N1663" t="str">
        <f t="shared" si="178"/>
        <v xml:space="preserve"> months</v>
      </c>
      <c r="O1663" s="40" t="str">
        <f t="shared" si="179"/>
        <v>31 years, 2 months</v>
      </c>
    </row>
    <row r="1664" spans="8:15" x14ac:dyDescent="0.25">
      <c r="H1664" s="38">
        <v>1621</v>
      </c>
      <c r="I1664">
        <f t="shared" si="175"/>
        <v>31</v>
      </c>
      <c r="J1664" t="str">
        <f t="shared" si="173"/>
        <v xml:space="preserve"> years</v>
      </c>
      <c r="K1664" t="str">
        <f t="shared" si="174"/>
        <v xml:space="preserve">, </v>
      </c>
      <c r="L1664">
        <f t="shared" si="176"/>
        <v>3</v>
      </c>
      <c r="M1664">
        <f t="shared" si="177"/>
        <v>3</v>
      </c>
      <c r="N1664" t="str">
        <f t="shared" si="178"/>
        <v xml:space="preserve"> months</v>
      </c>
      <c r="O1664" s="40" t="str">
        <f t="shared" si="179"/>
        <v>31 years, 3 months</v>
      </c>
    </row>
    <row r="1665" spans="8:15" x14ac:dyDescent="0.25">
      <c r="H1665" s="38">
        <v>1622</v>
      </c>
      <c r="I1665">
        <f t="shared" si="175"/>
        <v>31</v>
      </c>
      <c r="J1665" t="str">
        <f t="shared" si="173"/>
        <v xml:space="preserve"> years</v>
      </c>
      <c r="K1665" t="str">
        <f t="shared" si="174"/>
        <v xml:space="preserve">, </v>
      </c>
      <c r="L1665">
        <f t="shared" si="176"/>
        <v>3</v>
      </c>
      <c r="M1665">
        <f t="shared" si="177"/>
        <v>3</v>
      </c>
      <c r="N1665" t="str">
        <f t="shared" si="178"/>
        <v xml:space="preserve"> months</v>
      </c>
      <c r="O1665" s="40" t="str">
        <f t="shared" si="179"/>
        <v>31 years, 3 months</v>
      </c>
    </row>
    <row r="1666" spans="8:15" x14ac:dyDescent="0.25">
      <c r="H1666" s="38">
        <v>1623</v>
      </c>
      <c r="I1666">
        <f t="shared" si="175"/>
        <v>31</v>
      </c>
      <c r="J1666" t="str">
        <f t="shared" si="173"/>
        <v xml:space="preserve"> years</v>
      </c>
      <c r="K1666" t="str">
        <f t="shared" si="174"/>
        <v xml:space="preserve">, </v>
      </c>
      <c r="L1666">
        <f t="shared" si="176"/>
        <v>3</v>
      </c>
      <c r="M1666">
        <f t="shared" si="177"/>
        <v>3</v>
      </c>
      <c r="N1666" t="str">
        <f t="shared" si="178"/>
        <v xml:space="preserve"> months</v>
      </c>
      <c r="O1666" s="40" t="str">
        <f t="shared" si="179"/>
        <v>31 years, 3 months</v>
      </c>
    </row>
    <row r="1667" spans="8:15" x14ac:dyDescent="0.25">
      <c r="H1667" s="38">
        <v>1624</v>
      </c>
      <c r="I1667">
        <f t="shared" si="175"/>
        <v>31</v>
      </c>
      <c r="J1667" t="str">
        <f t="shared" si="173"/>
        <v xml:space="preserve"> years</v>
      </c>
      <c r="K1667" t="str">
        <f t="shared" si="174"/>
        <v xml:space="preserve">, </v>
      </c>
      <c r="L1667">
        <f t="shared" si="176"/>
        <v>3</v>
      </c>
      <c r="M1667">
        <f t="shared" si="177"/>
        <v>3</v>
      </c>
      <c r="N1667" t="str">
        <f t="shared" si="178"/>
        <v xml:space="preserve"> months</v>
      </c>
      <c r="O1667" s="40" t="str">
        <f t="shared" si="179"/>
        <v>31 years, 3 months</v>
      </c>
    </row>
    <row r="1668" spans="8:15" x14ac:dyDescent="0.25">
      <c r="H1668" s="38">
        <v>1625</v>
      </c>
      <c r="I1668">
        <f t="shared" si="175"/>
        <v>31</v>
      </c>
      <c r="J1668" t="str">
        <f t="shared" si="173"/>
        <v xml:space="preserve"> years</v>
      </c>
      <c r="K1668" t="str">
        <f t="shared" si="174"/>
        <v xml:space="preserve">, </v>
      </c>
      <c r="L1668">
        <f t="shared" si="176"/>
        <v>3</v>
      </c>
      <c r="M1668">
        <f t="shared" si="177"/>
        <v>3</v>
      </c>
      <c r="N1668" t="str">
        <f t="shared" si="178"/>
        <v xml:space="preserve"> months</v>
      </c>
      <c r="O1668" s="40" t="str">
        <f t="shared" si="179"/>
        <v>31 years, 3 months</v>
      </c>
    </row>
    <row r="1669" spans="8:15" x14ac:dyDescent="0.25">
      <c r="H1669" s="38">
        <v>1626</v>
      </c>
      <c r="I1669">
        <f t="shared" si="175"/>
        <v>31</v>
      </c>
      <c r="J1669" t="str">
        <f t="shared" si="173"/>
        <v xml:space="preserve"> years</v>
      </c>
      <c r="K1669" t="str">
        <f t="shared" si="174"/>
        <v xml:space="preserve">, </v>
      </c>
      <c r="L1669">
        <f t="shared" si="176"/>
        <v>4</v>
      </c>
      <c r="M1669">
        <f t="shared" si="177"/>
        <v>4</v>
      </c>
      <c r="N1669" t="str">
        <f t="shared" si="178"/>
        <v xml:space="preserve"> months</v>
      </c>
      <c r="O1669" s="40" t="str">
        <f t="shared" si="179"/>
        <v>31 years, 4 months</v>
      </c>
    </row>
    <row r="1670" spans="8:15" x14ac:dyDescent="0.25">
      <c r="H1670" s="38">
        <v>1627</v>
      </c>
      <c r="I1670">
        <f t="shared" si="175"/>
        <v>31</v>
      </c>
      <c r="J1670" t="str">
        <f t="shared" si="173"/>
        <v xml:space="preserve"> years</v>
      </c>
      <c r="K1670" t="str">
        <f t="shared" si="174"/>
        <v xml:space="preserve">, </v>
      </c>
      <c r="L1670">
        <f t="shared" si="176"/>
        <v>4</v>
      </c>
      <c r="M1670">
        <f t="shared" si="177"/>
        <v>4</v>
      </c>
      <c r="N1670" t="str">
        <f t="shared" si="178"/>
        <v xml:space="preserve"> months</v>
      </c>
      <c r="O1670" s="40" t="str">
        <f t="shared" si="179"/>
        <v>31 years, 4 months</v>
      </c>
    </row>
    <row r="1671" spans="8:15" x14ac:dyDescent="0.25">
      <c r="H1671" s="38">
        <v>1628</v>
      </c>
      <c r="I1671">
        <f t="shared" si="175"/>
        <v>31</v>
      </c>
      <c r="J1671" t="str">
        <f t="shared" si="173"/>
        <v xml:space="preserve"> years</v>
      </c>
      <c r="K1671" t="str">
        <f t="shared" si="174"/>
        <v xml:space="preserve">, </v>
      </c>
      <c r="L1671">
        <f t="shared" si="176"/>
        <v>4</v>
      </c>
      <c r="M1671">
        <f t="shared" si="177"/>
        <v>4</v>
      </c>
      <c r="N1671" t="str">
        <f t="shared" si="178"/>
        <v xml:space="preserve"> months</v>
      </c>
      <c r="O1671" s="40" t="str">
        <f t="shared" si="179"/>
        <v>31 years, 4 months</v>
      </c>
    </row>
    <row r="1672" spans="8:15" x14ac:dyDescent="0.25">
      <c r="H1672" s="38">
        <v>1629</v>
      </c>
      <c r="I1672">
        <f t="shared" si="175"/>
        <v>31</v>
      </c>
      <c r="J1672" t="str">
        <f t="shared" si="173"/>
        <v xml:space="preserve"> years</v>
      </c>
      <c r="K1672" t="str">
        <f t="shared" si="174"/>
        <v xml:space="preserve">, </v>
      </c>
      <c r="L1672">
        <f t="shared" si="176"/>
        <v>4</v>
      </c>
      <c r="M1672">
        <f t="shared" si="177"/>
        <v>4</v>
      </c>
      <c r="N1672" t="str">
        <f t="shared" si="178"/>
        <v xml:space="preserve"> months</v>
      </c>
      <c r="O1672" s="40" t="str">
        <f t="shared" si="179"/>
        <v>31 years, 4 months</v>
      </c>
    </row>
    <row r="1673" spans="8:15" x14ac:dyDescent="0.25">
      <c r="H1673" s="38">
        <v>1630</v>
      </c>
      <c r="I1673">
        <f t="shared" si="175"/>
        <v>31</v>
      </c>
      <c r="J1673" t="str">
        <f t="shared" si="173"/>
        <v xml:space="preserve"> years</v>
      </c>
      <c r="K1673" t="str">
        <f t="shared" si="174"/>
        <v xml:space="preserve">, </v>
      </c>
      <c r="L1673">
        <f t="shared" si="176"/>
        <v>5</v>
      </c>
      <c r="M1673">
        <f t="shared" si="177"/>
        <v>5</v>
      </c>
      <c r="N1673" t="str">
        <f t="shared" si="178"/>
        <v xml:space="preserve"> months</v>
      </c>
      <c r="O1673" s="40" t="str">
        <f t="shared" si="179"/>
        <v>31 years, 5 months</v>
      </c>
    </row>
    <row r="1674" spans="8:15" x14ac:dyDescent="0.25">
      <c r="H1674" s="38">
        <v>1631</v>
      </c>
      <c r="I1674">
        <f t="shared" si="175"/>
        <v>31</v>
      </c>
      <c r="J1674" t="str">
        <f t="shared" si="173"/>
        <v xml:space="preserve"> years</v>
      </c>
      <c r="K1674" t="str">
        <f t="shared" si="174"/>
        <v xml:space="preserve">, </v>
      </c>
      <c r="L1674">
        <f t="shared" si="176"/>
        <v>5</v>
      </c>
      <c r="M1674">
        <f t="shared" si="177"/>
        <v>5</v>
      </c>
      <c r="N1674" t="str">
        <f t="shared" si="178"/>
        <v xml:space="preserve"> months</v>
      </c>
      <c r="O1674" s="40" t="str">
        <f t="shared" si="179"/>
        <v>31 years, 5 months</v>
      </c>
    </row>
    <row r="1675" spans="8:15" x14ac:dyDescent="0.25">
      <c r="H1675" s="38">
        <v>1632</v>
      </c>
      <c r="I1675">
        <f t="shared" si="175"/>
        <v>31</v>
      </c>
      <c r="J1675" t="str">
        <f t="shared" si="173"/>
        <v xml:space="preserve"> years</v>
      </c>
      <c r="K1675" t="str">
        <f t="shared" si="174"/>
        <v xml:space="preserve">, </v>
      </c>
      <c r="L1675">
        <f t="shared" si="176"/>
        <v>5</v>
      </c>
      <c r="M1675">
        <f t="shared" si="177"/>
        <v>5</v>
      </c>
      <c r="N1675" t="str">
        <f t="shared" si="178"/>
        <v xml:space="preserve"> months</v>
      </c>
      <c r="O1675" s="40" t="str">
        <f t="shared" si="179"/>
        <v>31 years, 5 months</v>
      </c>
    </row>
    <row r="1676" spans="8:15" x14ac:dyDescent="0.25">
      <c r="H1676" s="38">
        <v>1633</v>
      </c>
      <c r="I1676">
        <f t="shared" si="175"/>
        <v>31</v>
      </c>
      <c r="J1676" t="str">
        <f t="shared" si="173"/>
        <v xml:space="preserve"> years</v>
      </c>
      <c r="K1676" t="str">
        <f t="shared" si="174"/>
        <v xml:space="preserve">, </v>
      </c>
      <c r="L1676">
        <f t="shared" si="176"/>
        <v>5</v>
      </c>
      <c r="M1676">
        <f t="shared" si="177"/>
        <v>5</v>
      </c>
      <c r="N1676" t="str">
        <f t="shared" si="178"/>
        <v xml:space="preserve"> months</v>
      </c>
      <c r="O1676" s="40" t="str">
        <f t="shared" si="179"/>
        <v>31 years, 5 months</v>
      </c>
    </row>
    <row r="1677" spans="8:15" x14ac:dyDescent="0.25">
      <c r="H1677" s="38">
        <v>1634</v>
      </c>
      <c r="I1677">
        <f t="shared" si="175"/>
        <v>31</v>
      </c>
      <c r="J1677" t="str">
        <f t="shared" si="173"/>
        <v xml:space="preserve"> years</v>
      </c>
      <c r="K1677" t="str">
        <f t="shared" si="174"/>
        <v xml:space="preserve">, </v>
      </c>
      <c r="L1677">
        <f t="shared" si="176"/>
        <v>6</v>
      </c>
      <c r="M1677">
        <f t="shared" si="177"/>
        <v>6</v>
      </c>
      <c r="N1677" t="str">
        <f t="shared" si="178"/>
        <v xml:space="preserve"> months</v>
      </c>
      <c r="O1677" s="40" t="str">
        <f t="shared" si="179"/>
        <v>31 years, 6 months</v>
      </c>
    </row>
    <row r="1678" spans="8:15" x14ac:dyDescent="0.25">
      <c r="H1678" s="38">
        <v>1635</v>
      </c>
      <c r="I1678">
        <f t="shared" si="175"/>
        <v>31</v>
      </c>
      <c r="J1678" t="str">
        <f t="shared" si="173"/>
        <v xml:space="preserve"> years</v>
      </c>
      <c r="K1678" t="str">
        <f t="shared" si="174"/>
        <v xml:space="preserve">, </v>
      </c>
      <c r="L1678">
        <f t="shared" si="176"/>
        <v>6</v>
      </c>
      <c r="M1678">
        <f t="shared" si="177"/>
        <v>6</v>
      </c>
      <c r="N1678" t="str">
        <f t="shared" si="178"/>
        <v xml:space="preserve"> months</v>
      </c>
      <c r="O1678" s="40" t="str">
        <f t="shared" si="179"/>
        <v>31 years, 6 months</v>
      </c>
    </row>
    <row r="1679" spans="8:15" x14ac:dyDescent="0.25">
      <c r="H1679" s="38">
        <v>1636</v>
      </c>
      <c r="I1679">
        <f t="shared" si="175"/>
        <v>31</v>
      </c>
      <c r="J1679" t="str">
        <f t="shared" si="173"/>
        <v xml:space="preserve"> years</v>
      </c>
      <c r="K1679" t="str">
        <f t="shared" si="174"/>
        <v xml:space="preserve">, </v>
      </c>
      <c r="L1679">
        <f t="shared" si="176"/>
        <v>6</v>
      </c>
      <c r="M1679">
        <f t="shared" si="177"/>
        <v>6</v>
      </c>
      <c r="N1679" t="str">
        <f t="shared" si="178"/>
        <v xml:space="preserve"> months</v>
      </c>
      <c r="O1679" s="40" t="str">
        <f t="shared" si="179"/>
        <v>31 years, 6 months</v>
      </c>
    </row>
    <row r="1680" spans="8:15" x14ac:dyDescent="0.25">
      <c r="H1680" s="38">
        <v>1637</v>
      </c>
      <c r="I1680">
        <f t="shared" si="175"/>
        <v>31</v>
      </c>
      <c r="J1680" t="str">
        <f t="shared" si="173"/>
        <v xml:space="preserve"> years</v>
      </c>
      <c r="K1680" t="str">
        <f t="shared" si="174"/>
        <v xml:space="preserve">, </v>
      </c>
      <c r="L1680">
        <f t="shared" si="176"/>
        <v>6</v>
      </c>
      <c r="M1680">
        <f t="shared" si="177"/>
        <v>6</v>
      </c>
      <c r="N1680" t="str">
        <f t="shared" si="178"/>
        <v xml:space="preserve"> months</v>
      </c>
      <c r="O1680" s="40" t="str">
        <f t="shared" si="179"/>
        <v>31 years, 6 months</v>
      </c>
    </row>
    <row r="1681" spans="8:15" x14ac:dyDescent="0.25">
      <c r="H1681" s="38">
        <v>1638</v>
      </c>
      <c r="I1681">
        <f t="shared" si="175"/>
        <v>31</v>
      </c>
      <c r="J1681" t="str">
        <f t="shared" si="173"/>
        <v xml:space="preserve"> years</v>
      </c>
      <c r="K1681" t="str">
        <f t="shared" si="174"/>
        <v xml:space="preserve">, </v>
      </c>
      <c r="L1681">
        <f t="shared" si="176"/>
        <v>6</v>
      </c>
      <c r="M1681">
        <f t="shared" si="177"/>
        <v>6</v>
      </c>
      <c r="N1681" t="str">
        <f t="shared" si="178"/>
        <v xml:space="preserve"> months</v>
      </c>
      <c r="O1681" s="40" t="str">
        <f t="shared" si="179"/>
        <v>31 years, 6 months</v>
      </c>
    </row>
    <row r="1682" spans="8:15" x14ac:dyDescent="0.25">
      <c r="H1682" s="38">
        <v>1639</v>
      </c>
      <c r="I1682">
        <f t="shared" si="175"/>
        <v>31</v>
      </c>
      <c r="J1682" t="str">
        <f t="shared" si="173"/>
        <v xml:space="preserve"> years</v>
      </c>
      <c r="K1682" t="str">
        <f t="shared" si="174"/>
        <v xml:space="preserve">, </v>
      </c>
      <c r="L1682">
        <f t="shared" si="176"/>
        <v>7</v>
      </c>
      <c r="M1682">
        <f t="shared" si="177"/>
        <v>7</v>
      </c>
      <c r="N1682" t="str">
        <f t="shared" si="178"/>
        <v xml:space="preserve"> months</v>
      </c>
      <c r="O1682" s="40" t="str">
        <f t="shared" si="179"/>
        <v>31 years, 7 months</v>
      </c>
    </row>
    <row r="1683" spans="8:15" x14ac:dyDescent="0.25">
      <c r="H1683" s="38">
        <v>1640</v>
      </c>
      <c r="I1683">
        <f t="shared" si="175"/>
        <v>31</v>
      </c>
      <c r="J1683" t="str">
        <f t="shared" si="173"/>
        <v xml:space="preserve"> years</v>
      </c>
      <c r="K1683" t="str">
        <f t="shared" si="174"/>
        <v xml:space="preserve">, </v>
      </c>
      <c r="L1683">
        <f t="shared" si="176"/>
        <v>7</v>
      </c>
      <c r="M1683">
        <f t="shared" si="177"/>
        <v>7</v>
      </c>
      <c r="N1683" t="str">
        <f t="shared" si="178"/>
        <v xml:space="preserve"> months</v>
      </c>
      <c r="O1683" s="40" t="str">
        <f t="shared" si="179"/>
        <v>31 years, 7 months</v>
      </c>
    </row>
    <row r="1684" spans="8:15" x14ac:dyDescent="0.25">
      <c r="H1684" s="38">
        <v>1641</v>
      </c>
      <c r="I1684">
        <f t="shared" si="175"/>
        <v>31</v>
      </c>
      <c r="J1684" t="str">
        <f t="shared" si="173"/>
        <v xml:space="preserve"> years</v>
      </c>
      <c r="K1684" t="str">
        <f t="shared" si="174"/>
        <v xml:space="preserve">, </v>
      </c>
      <c r="L1684">
        <f t="shared" si="176"/>
        <v>7</v>
      </c>
      <c r="M1684">
        <f t="shared" si="177"/>
        <v>7</v>
      </c>
      <c r="N1684" t="str">
        <f t="shared" si="178"/>
        <v xml:space="preserve"> months</v>
      </c>
      <c r="O1684" s="40" t="str">
        <f t="shared" si="179"/>
        <v>31 years, 7 months</v>
      </c>
    </row>
    <row r="1685" spans="8:15" x14ac:dyDescent="0.25">
      <c r="H1685" s="38">
        <v>1642</v>
      </c>
      <c r="I1685">
        <f t="shared" si="175"/>
        <v>31</v>
      </c>
      <c r="J1685" t="str">
        <f t="shared" si="173"/>
        <v xml:space="preserve"> years</v>
      </c>
      <c r="K1685" t="str">
        <f t="shared" si="174"/>
        <v xml:space="preserve">, </v>
      </c>
      <c r="L1685">
        <f t="shared" si="176"/>
        <v>7</v>
      </c>
      <c r="M1685">
        <f t="shared" si="177"/>
        <v>7</v>
      </c>
      <c r="N1685" t="str">
        <f t="shared" si="178"/>
        <v xml:space="preserve"> months</v>
      </c>
      <c r="O1685" s="40" t="str">
        <f t="shared" si="179"/>
        <v>31 years, 7 months</v>
      </c>
    </row>
    <row r="1686" spans="8:15" x14ac:dyDescent="0.25">
      <c r="H1686" s="38">
        <v>1643</v>
      </c>
      <c r="I1686">
        <f t="shared" si="175"/>
        <v>31</v>
      </c>
      <c r="J1686" t="str">
        <f t="shared" si="173"/>
        <v xml:space="preserve"> years</v>
      </c>
      <c r="K1686" t="str">
        <f t="shared" si="174"/>
        <v xml:space="preserve">, </v>
      </c>
      <c r="L1686">
        <f t="shared" si="176"/>
        <v>8</v>
      </c>
      <c r="M1686">
        <f t="shared" si="177"/>
        <v>8</v>
      </c>
      <c r="N1686" t="str">
        <f t="shared" si="178"/>
        <v xml:space="preserve"> months</v>
      </c>
      <c r="O1686" s="40" t="str">
        <f t="shared" si="179"/>
        <v>31 years, 8 months</v>
      </c>
    </row>
    <row r="1687" spans="8:15" x14ac:dyDescent="0.25">
      <c r="H1687" s="38">
        <v>1644</v>
      </c>
      <c r="I1687">
        <f t="shared" si="175"/>
        <v>31</v>
      </c>
      <c r="J1687" t="str">
        <f t="shared" si="173"/>
        <v xml:space="preserve"> years</v>
      </c>
      <c r="K1687" t="str">
        <f t="shared" si="174"/>
        <v xml:space="preserve">, </v>
      </c>
      <c r="L1687">
        <f t="shared" si="176"/>
        <v>8</v>
      </c>
      <c r="M1687">
        <f t="shared" si="177"/>
        <v>8</v>
      </c>
      <c r="N1687" t="str">
        <f t="shared" si="178"/>
        <v xml:space="preserve"> months</v>
      </c>
      <c r="O1687" s="40" t="str">
        <f t="shared" si="179"/>
        <v>31 years, 8 months</v>
      </c>
    </row>
    <row r="1688" spans="8:15" x14ac:dyDescent="0.25">
      <c r="H1688" s="38">
        <v>1645</v>
      </c>
      <c r="I1688">
        <f t="shared" si="175"/>
        <v>31</v>
      </c>
      <c r="J1688" t="str">
        <f t="shared" si="173"/>
        <v xml:space="preserve"> years</v>
      </c>
      <c r="K1688" t="str">
        <f t="shared" si="174"/>
        <v xml:space="preserve">, </v>
      </c>
      <c r="L1688">
        <f t="shared" si="176"/>
        <v>8</v>
      </c>
      <c r="M1688">
        <f t="shared" si="177"/>
        <v>8</v>
      </c>
      <c r="N1688" t="str">
        <f t="shared" si="178"/>
        <v xml:space="preserve"> months</v>
      </c>
      <c r="O1688" s="40" t="str">
        <f t="shared" si="179"/>
        <v>31 years, 8 months</v>
      </c>
    </row>
    <row r="1689" spans="8:15" x14ac:dyDescent="0.25">
      <c r="H1689" s="38">
        <v>1646</v>
      </c>
      <c r="I1689">
        <f t="shared" si="175"/>
        <v>31</v>
      </c>
      <c r="J1689" t="str">
        <f t="shared" si="173"/>
        <v xml:space="preserve"> years</v>
      </c>
      <c r="K1689" t="str">
        <f t="shared" si="174"/>
        <v xml:space="preserve">, </v>
      </c>
      <c r="L1689">
        <f t="shared" si="176"/>
        <v>8</v>
      </c>
      <c r="M1689">
        <f t="shared" si="177"/>
        <v>8</v>
      </c>
      <c r="N1689" t="str">
        <f t="shared" si="178"/>
        <v xml:space="preserve"> months</v>
      </c>
      <c r="O1689" s="40" t="str">
        <f t="shared" si="179"/>
        <v>31 years, 8 months</v>
      </c>
    </row>
    <row r="1690" spans="8:15" x14ac:dyDescent="0.25">
      <c r="H1690" s="38">
        <v>1647</v>
      </c>
      <c r="I1690">
        <f t="shared" si="175"/>
        <v>31</v>
      </c>
      <c r="J1690" t="str">
        <f t="shared" si="173"/>
        <v xml:space="preserve"> years</v>
      </c>
      <c r="K1690" t="str">
        <f t="shared" si="174"/>
        <v xml:space="preserve">, </v>
      </c>
      <c r="L1690">
        <f t="shared" si="176"/>
        <v>9</v>
      </c>
      <c r="M1690">
        <f t="shared" si="177"/>
        <v>9</v>
      </c>
      <c r="N1690" t="str">
        <f t="shared" si="178"/>
        <v xml:space="preserve"> months</v>
      </c>
      <c r="O1690" s="40" t="str">
        <f t="shared" si="179"/>
        <v>31 years, 9 months</v>
      </c>
    </row>
    <row r="1691" spans="8:15" x14ac:dyDescent="0.25">
      <c r="H1691" s="38">
        <v>1648</v>
      </c>
      <c r="I1691">
        <f t="shared" si="175"/>
        <v>31</v>
      </c>
      <c r="J1691" t="str">
        <f t="shared" si="173"/>
        <v xml:space="preserve"> years</v>
      </c>
      <c r="K1691" t="str">
        <f t="shared" si="174"/>
        <v xml:space="preserve">, </v>
      </c>
      <c r="L1691">
        <f t="shared" si="176"/>
        <v>9</v>
      </c>
      <c r="M1691">
        <f t="shared" si="177"/>
        <v>9</v>
      </c>
      <c r="N1691" t="str">
        <f t="shared" si="178"/>
        <v xml:space="preserve"> months</v>
      </c>
      <c r="O1691" s="40" t="str">
        <f t="shared" si="179"/>
        <v>31 years, 9 months</v>
      </c>
    </row>
    <row r="1692" spans="8:15" x14ac:dyDescent="0.25">
      <c r="H1692" s="38">
        <v>1649</v>
      </c>
      <c r="I1692">
        <f t="shared" si="175"/>
        <v>31</v>
      </c>
      <c r="J1692" t="str">
        <f t="shared" ref="J1692:J1755" si="180">IF(I1692=1," year"," years")</f>
        <v xml:space="preserve"> years</v>
      </c>
      <c r="K1692" t="str">
        <f t="shared" ref="K1692:K1755" si="181">IF(OR(L1692=12,L1692=0),"",", ")</f>
        <v xml:space="preserve">, </v>
      </c>
      <c r="L1692">
        <f t="shared" si="176"/>
        <v>9</v>
      </c>
      <c r="M1692">
        <f t="shared" si="177"/>
        <v>9</v>
      </c>
      <c r="N1692" t="str">
        <f t="shared" si="178"/>
        <v xml:space="preserve"> months</v>
      </c>
      <c r="O1692" s="40" t="str">
        <f t="shared" si="179"/>
        <v>31 years, 9 months</v>
      </c>
    </row>
    <row r="1693" spans="8:15" x14ac:dyDescent="0.25">
      <c r="H1693" s="38">
        <v>1650</v>
      </c>
      <c r="I1693">
        <f t="shared" si="175"/>
        <v>31</v>
      </c>
      <c r="J1693" t="str">
        <f t="shared" si="180"/>
        <v xml:space="preserve"> years</v>
      </c>
      <c r="K1693" t="str">
        <f t="shared" si="181"/>
        <v xml:space="preserve">, </v>
      </c>
      <c r="L1693">
        <f t="shared" si="176"/>
        <v>9</v>
      </c>
      <c r="M1693">
        <f t="shared" si="177"/>
        <v>9</v>
      </c>
      <c r="N1693" t="str">
        <f t="shared" si="178"/>
        <v xml:space="preserve"> months</v>
      </c>
      <c r="O1693" s="40" t="str">
        <f t="shared" si="179"/>
        <v>31 years, 9 months</v>
      </c>
    </row>
    <row r="1694" spans="8:15" x14ac:dyDescent="0.25">
      <c r="H1694" s="38">
        <v>1651</v>
      </c>
      <c r="I1694">
        <f t="shared" si="175"/>
        <v>31</v>
      </c>
      <c r="J1694" t="str">
        <f t="shared" si="180"/>
        <v xml:space="preserve"> years</v>
      </c>
      <c r="K1694" t="str">
        <f t="shared" si="181"/>
        <v xml:space="preserve">, </v>
      </c>
      <c r="L1694">
        <f t="shared" si="176"/>
        <v>9</v>
      </c>
      <c r="M1694">
        <f t="shared" si="177"/>
        <v>9</v>
      </c>
      <c r="N1694" t="str">
        <f t="shared" si="178"/>
        <v xml:space="preserve"> months</v>
      </c>
      <c r="O1694" s="40" t="str">
        <f t="shared" si="179"/>
        <v>31 years, 9 months</v>
      </c>
    </row>
    <row r="1695" spans="8:15" x14ac:dyDescent="0.25">
      <c r="H1695" s="38">
        <v>1652</v>
      </c>
      <c r="I1695">
        <f t="shared" si="175"/>
        <v>31</v>
      </c>
      <c r="J1695" t="str">
        <f t="shared" si="180"/>
        <v xml:space="preserve"> years</v>
      </c>
      <c r="K1695" t="str">
        <f t="shared" si="181"/>
        <v xml:space="preserve">, </v>
      </c>
      <c r="L1695">
        <f t="shared" si="176"/>
        <v>10</v>
      </c>
      <c r="M1695">
        <f t="shared" si="177"/>
        <v>10</v>
      </c>
      <c r="N1695" t="str">
        <f t="shared" si="178"/>
        <v xml:space="preserve"> months</v>
      </c>
      <c r="O1695" s="40" t="str">
        <f t="shared" si="179"/>
        <v>31 years, 10 months</v>
      </c>
    </row>
    <row r="1696" spans="8:15" x14ac:dyDescent="0.25">
      <c r="H1696" s="38">
        <v>1653</v>
      </c>
      <c r="I1696">
        <f t="shared" ref="I1696:I1759" si="182">IF(INT(H1696/52)=0,"",INT(H1696/52))+IF(L1696=12,1,0)</f>
        <v>31</v>
      </c>
      <c r="J1696" t="str">
        <f t="shared" si="180"/>
        <v xml:space="preserve"> years</v>
      </c>
      <c r="K1696" t="str">
        <f t="shared" si="181"/>
        <v xml:space="preserve">, </v>
      </c>
      <c r="L1696">
        <f t="shared" si="176"/>
        <v>10</v>
      </c>
      <c r="M1696">
        <f t="shared" si="177"/>
        <v>10</v>
      </c>
      <c r="N1696" t="str">
        <f t="shared" si="178"/>
        <v xml:space="preserve"> months</v>
      </c>
      <c r="O1696" s="40" t="str">
        <f t="shared" si="179"/>
        <v>31 years, 10 months</v>
      </c>
    </row>
    <row r="1697" spans="8:15" x14ac:dyDescent="0.25">
      <c r="H1697" s="38">
        <v>1654</v>
      </c>
      <c r="I1697">
        <f t="shared" si="182"/>
        <v>31</v>
      </c>
      <c r="J1697" t="str">
        <f t="shared" si="180"/>
        <v xml:space="preserve"> years</v>
      </c>
      <c r="K1697" t="str">
        <f t="shared" si="181"/>
        <v xml:space="preserve">, </v>
      </c>
      <c r="L1697">
        <f t="shared" si="176"/>
        <v>10</v>
      </c>
      <c r="M1697">
        <f t="shared" si="177"/>
        <v>10</v>
      </c>
      <c r="N1697" t="str">
        <f t="shared" si="178"/>
        <v xml:space="preserve"> months</v>
      </c>
      <c r="O1697" s="40" t="str">
        <f t="shared" si="179"/>
        <v>31 years, 10 months</v>
      </c>
    </row>
    <row r="1698" spans="8:15" x14ac:dyDescent="0.25">
      <c r="H1698" s="38">
        <v>1655</v>
      </c>
      <c r="I1698">
        <f t="shared" si="182"/>
        <v>31</v>
      </c>
      <c r="J1698" t="str">
        <f t="shared" si="180"/>
        <v xml:space="preserve"> years</v>
      </c>
      <c r="K1698" t="str">
        <f t="shared" si="181"/>
        <v xml:space="preserve">, </v>
      </c>
      <c r="L1698">
        <f t="shared" si="176"/>
        <v>10</v>
      </c>
      <c r="M1698">
        <f t="shared" si="177"/>
        <v>10</v>
      </c>
      <c r="N1698" t="str">
        <f t="shared" si="178"/>
        <v xml:space="preserve"> months</v>
      </c>
      <c r="O1698" s="40" t="str">
        <f t="shared" si="179"/>
        <v>31 years, 10 months</v>
      </c>
    </row>
    <row r="1699" spans="8:15" x14ac:dyDescent="0.25">
      <c r="H1699" s="38">
        <v>1656</v>
      </c>
      <c r="I1699">
        <f t="shared" si="182"/>
        <v>31</v>
      </c>
      <c r="J1699" t="str">
        <f t="shared" si="180"/>
        <v xml:space="preserve"> years</v>
      </c>
      <c r="K1699" t="str">
        <f t="shared" si="181"/>
        <v xml:space="preserve">, </v>
      </c>
      <c r="L1699">
        <f t="shared" si="176"/>
        <v>11</v>
      </c>
      <c r="M1699">
        <f t="shared" si="177"/>
        <v>11</v>
      </c>
      <c r="N1699" t="str">
        <f t="shared" si="178"/>
        <v xml:space="preserve"> months</v>
      </c>
      <c r="O1699" s="40" t="str">
        <f t="shared" si="179"/>
        <v>31 years, 11 months</v>
      </c>
    </row>
    <row r="1700" spans="8:15" x14ac:dyDescent="0.25">
      <c r="H1700" s="38">
        <v>1657</v>
      </c>
      <c r="I1700">
        <f t="shared" si="182"/>
        <v>31</v>
      </c>
      <c r="J1700" t="str">
        <f t="shared" si="180"/>
        <v xml:space="preserve"> years</v>
      </c>
      <c r="K1700" t="str">
        <f t="shared" si="181"/>
        <v xml:space="preserve">, </v>
      </c>
      <c r="L1700">
        <f t="shared" si="176"/>
        <v>11</v>
      </c>
      <c r="M1700">
        <f t="shared" si="177"/>
        <v>11</v>
      </c>
      <c r="N1700" t="str">
        <f t="shared" si="178"/>
        <v xml:space="preserve"> months</v>
      </c>
      <c r="O1700" s="40" t="str">
        <f t="shared" si="179"/>
        <v>31 years, 11 months</v>
      </c>
    </row>
    <row r="1701" spans="8:15" x14ac:dyDescent="0.25">
      <c r="H1701" s="38">
        <v>1658</v>
      </c>
      <c r="I1701">
        <f t="shared" si="182"/>
        <v>31</v>
      </c>
      <c r="J1701" t="str">
        <f t="shared" si="180"/>
        <v xml:space="preserve"> years</v>
      </c>
      <c r="K1701" t="str">
        <f t="shared" si="181"/>
        <v xml:space="preserve">, </v>
      </c>
      <c r="L1701">
        <f t="shared" si="176"/>
        <v>11</v>
      </c>
      <c r="M1701">
        <f t="shared" si="177"/>
        <v>11</v>
      </c>
      <c r="N1701" t="str">
        <f t="shared" si="178"/>
        <v xml:space="preserve"> months</v>
      </c>
      <c r="O1701" s="40" t="str">
        <f t="shared" si="179"/>
        <v>31 years, 11 months</v>
      </c>
    </row>
    <row r="1702" spans="8:15" x14ac:dyDescent="0.25">
      <c r="H1702" s="38">
        <v>1659</v>
      </c>
      <c r="I1702">
        <f t="shared" si="182"/>
        <v>31</v>
      </c>
      <c r="J1702" t="str">
        <f t="shared" si="180"/>
        <v xml:space="preserve"> years</v>
      </c>
      <c r="K1702" t="str">
        <f t="shared" si="181"/>
        <v xml:space="preserve">, </v>
      </c>
      <c r="L1702">
        <f t="shared" si="176"/>
        <v>11</v>
      </c>
      <c r="M1702">
        <f t="shared" si="177"/>
        <v>11</v>
      </c>
      <c r="N1702" t="str">
        <f t="shared" si="178"/>
        <v xml:space="preserve"> months</v>
      </c>
      <c r="O1702" s="40" t="str">
        <f t="shared" si="179"/>
        <v>31 years, 11 months</v>
      </c>
    </row>
    <row r="1703" spans="8:15" x14ac:dyDescent="0.25">
      <c r="H1703" s="38">
        <v>1660</v>
      </c>
      <c r="I1703">
        <f t="shared" si="182"/>
        <v>32</v>
      </c>
      <c r="J1703" t="str">
        <f t="shared" si="180"/>
        <v xml:space="preserve"> years</v>
      </c>
      <c r="K1703" t="str">
        <f t="shared" si="181"/>
        <v/>
      </c>
      <c r="L1703">
        <f t="shared" si="176"/>
        <v>12</v>
      </c>
      <c r="M1703" t="str">
        <f t="shared" si="177"/>
        <v/>
      </c>
      <c r="N1703" t="str">
        <f t="shared" si="178"/>
        <v/>
      </c>
      <c r="O1703" s="40" t="str">
        <f t="shared" si="179"/>
        <v>32 years</v>
      </c>
    </row>
    <row r="1704" spans="8:15" x14ac:dyDescent="0.25">
      <c r="H1704" s="38">
        <v>1661</v>
      </c>
      <c r="I1704">
        <f t="shared" si="182"/>
        <v>32</v>
      </c>
      <c r="J1704" t="str">
        <f t="shared" si="180"/>
        <v xml:space="preserve"> years</v>
      </c>
      <c r="K1704" t="str">
        <f t="shared" si="181"/>
        <v/>
      </c>
      <c r="L1704">
        <f t="shared" si="176"/>
        <v>12</v>
      </c>
      <c r="M1704" t="str">
        <f t="shared" si="177"/>
        <v/>
      </c>
      <c r="N1704" t="str">
        <f t="shared" si="178"/>
        <v/>
      </c>
      <c r="O1704" s="40" t="str">
        <f t="shared" si="179"/>
        <v>32 years</v>
      </c>
    </row>
    <row r="1705" spans="8:15" x14ac:dyDescent="0.25">
      <c r="H1705" s="38">
        <v>1662</v>
      </c>
      <c r="I1705">
        <f t="shared" si="182"/>
        <v>32</v>
      </c>
      <c r="J1705" t="str">
        <f t="shared" si="180"/>
        <v xml:space="preserve"> years</v>
      </c>
      <c r="K1705" t="str">
        <f t="shared" si="181"/>
        <v/>
      </c>
      <c r="L1705">
        <f t="shared" si="176"/>
        <v>12</v>
      </c>
      <c r="M1705" t="str">
        <f t="shared" si="177"/>
        <v/>
      </c>
      <c r="N1705" t="str">
        <f t="shared" si="178"/>
        <v/>
      </c>
      <c r="O1705" s="40" t="str">
        <f t="shared" si="179"/>
        <v>32 years</v>
      </c>
    </row>
    <row r="1706" spans="8:15" x14ac:dyDescent="0.25">
      <c r="H1706" s="38">
        <v>1663</v>
      </c>
      <c r="I1706">
        <f t="shared" si="182"/>
        <v>32</v>
      </c>
      <c r="J1706" t="str">
        <f t="shared" si="180"/>
        <v xml:space="preserve"> years</v>
      </c>
      <c r="K1706" t="str">
        <f t="shared" si="181"/>
        <v/>
      </c>
      <c r="L1706">
        <f t="shared" si="176"/>
        <v>12</v>
      </c>
      <c r="M1706" t="str">
        <f t="shared" si="177"/>
        <v/>
      </c>
      <c r="N1706" t="str">
        <f t="shared" si="178"/>
        <v/>
      </c>
      <c r="O1706" s="40" t="str">
        <f t="shared" si="179"/>
        <v>32 years</v>
      </c>
    </row>
    <row r="1707" spans="8:15" x14ac:dyDescent="0.25">
      <c r="H1707" s="38">
        <v>1664</v>
      </c>
      <c r="I1707">
        <f t="shared" si="182"/>
        <v>32</v>
      </c>
      <c r="J1707" t="str">
        <f t="shared" si="180"/>
        <v xml:space="preserve"> years</v>
      </c>
      <c r="K1707" t="str">
        <f t="shared" si="181"/>
        <v/>
      </c>
      <c r="L1707">
        <f t="shared" si="176"/>
        <v>0</v>
      </c>
      <c r="M1707" t="str">
        <f t="shared" si="177"/>
        <v/>
      </c>
      <c r="N1707" t="str">
        <f t="shared" si="178"/>
        <v/>
      </c>
      <c r="O1707" s="40" t="str">
        <f t="shared" si="179"/>
        <v>32 years</v>
      </c>
    </row>
    <row r="1708" spans="8:15" x14ac:dyDescent="0.25">
      <c r="H1708" s="38">
        <v>1665</v>
      </c>
      <c r="I1708">
        <f t="shared" si="182"/>
        <v>32</v>
      </c>
      <c r="J1708" t="str">
        <f t="shared" si="180"/>
        <v xml:space="preserve"> years</v>
      </c>
      <c r="K1708" t="str">
        <f t="shared" si="181"/>
        <v xml:space="preserve">, </v>
      </c>
      <c r="L1708">
        <f t="shared" si="176"/>
        <v>1</v>
      </c>
      <c r="M1708">
        <f t="shared" si="177"/>
        <v>1</v>
      </c>
      <c r="N1708" t="str">
        <f t="shared" si="178"/>
        <v xml:space="preserve"> month</v>
      </c>
      <c r="O1708" s="40" t="str">
        <f t="shared" si="179"/>
        <v>32 years, 1 month</v>
      </c>
    </row>
    <row r="1709" spans="8:15" x14ac:dyDescent="0.25">
      <c r="H1709" s="38">
        <v>1666</v>
      </c>
      <c r="I1709">
        <f t="shared" si="182"/>
        <v>32</v>
      </c>
      <c r="J1709" t="str">
        <f t="shared" si="180"/>
        <v xml:space="preserve"> years</v>
      </c>
      <c r="K1709" t="str">
        <f t="shared" si="181"/>
        <v xml:space="preserve">, </v>
      </c>
      <c r="L1709">
        <f t="shared" ref="L1709:L1772" si="183">IF((H1709/52*12-INT(H1709/52*12))=0,(H1709/52-INT(H1709/52))*12,INT((H1709/52-INT(H1709/52))*12)+1)</f>
        <v>1</v>
      </c>
      <c r="M1709">
        <f t="shared" ref="M1709:M1772" si="184">IF(OR(L1709=0,L1709=12),"",L1709)</f>
        <v>1</v>
      </c>
      <c r="N1709" t="str">
        <f t="shared" ref="N1709:N1772" si="185">IF(L1709=1," month",IF(OR(L1709=0,L1709=12),""," months"))</f>
        <v xml:space="preserve"> month</v>
      </c>
      <c r="O1709" s="40" t="str">
        <f t="shared" ref="O1709:O1772" si="186">CONCATENATE(I1709&amp;J1709&amp;K1709&amp;M1709&amp;N1709)</f>
        <v>32 years, 1 month</v>
      </c>
    </row>
    <row r="1710" spans="8:15" x14ac:dyDescent="0.25">
      <c r="H1710" s="38">
        <v>1667</v>
      </c>
      <c r="I1710">
        <f t="shared" si="182"/>
        <v>32</v>
      </c>
      <c r="J1710" t="str">
        <f t="shared" si="180"/>
        <v xml:space="preserve"> years</v>
      </c>
      <c r="K1710" t="str">
        <f t="shared" si="181"/>
        <v xml:space="preserve">, </v>
      </c>
      <c r="L1710">
        <f t="shared" si="183"/>
        <v>1</v>
      </c>
      <c r="M1710">
        <f t="shared" si="184"/>
        <v>1</v>
      </c>
      <c r="N1710" t="str">
        <f t="shared" si="185"/>
        <v xml:space="preserve"> month</v>
      </c>
      <c r="O1710" s="40" t="str">
        <f t="shared" si="186"/>
        <v>32 years, 1 month</v>
      </c>
    </row>
    <row r="1711" spans="8:15" x14ac:dyDescent="0.25">
      <c r="H1711" s="38">
        <v>1668</v>
      </c>
      <c r="I1711">
        <f t="shared" si="182"/>
        <v>32</v>
      </c>
      <c r="J1711" t="str">
        <f t="shared" si="180"/>
        <v xml:space="preserve"> years</v>
      </c>
      <c r="K1711" t="str">
        <f t="shared" si="181"/>
        <v xml:space="preserve">, </v>
      </c>
      <c r="L1711">
        <f t="shared" si="183"/>
        <v>1</v>
      </c>
      <c r="M1711">
        <f t="shared" si="184"/>
        <v>1</v>
      </c>
      <c r="N1711" t="str">
        <f t="shared" si="185"/>
        <v xml:space="preserve"> month</v>
      </c>
      <c r="O1711" s="40" t="str">
        <f t="shared" si="186"/>
        <v>32 years, 1 month</v>
      </c>
    </row>
    <row r="1712" spans="8:15" x14ac:dyDescent="0.25">
      <c r="H1712" s="38">
        <v>1669</v>
      </c>
      <c r="I1712">
        <f t="shared" si="182"/>
        <v>32</v>
      </c>
      <c r="J1712" t="str">
        <f t="shared" si="180"/>
        <v xml:space="preserve"> years</v>
      </c>
      <c r="K1712" t="str">
        <f t="shared" si="181"/>
        <v xml:space="preserve">, </v>
      </c>
      <c r="L1712">
        <f t="shared" si="183"/>
        <v>2</v>
      </c>
      <c r="M1712">
        <f t="shared" si="184"/>
        <v>2</v>
      </c>
      <c r="N1712" t="str">
        <f t="shared" si="185"/>
        <v xml:space="preserve"> months</v>
      </c>
      <c r="O1712" s="40" t="str">
        <f t="shared" si="186"/>
        <v>32 years, 2 months</v>
      </c>
    </row>
    <row r="1713" spans="8:15" x14ac:dyDescent="0.25">
      <c r="H1713" s="38">
        <v>1670</v>
      </c>
      <c r="I1713">
        <f t="shared" si="182"/>
        <v>32</v>
      </c>
      <c r="J1713" t="str">
        <f t="shared" si="180"/>
        <v xml:space="preserve"> years</v>
      </c>
      <c r="K1713" t="str">
        <f t="shared" si="181"/>
        <v xml:space="preserve">, </v>
      </c>
      <c r="L1713">
        <f t="shared" si="183"/>
        <v>2</v>
      </c>
      <c r="M1713">
        <f t="shared" si="184"/>
        <v>2</v>
      </c>
      <c r="N1713" t="str">
        <f t="shared" si="185"/>
        <v xml:space="preserve"> months</v>
      </c>
      <c r="O1713" s="40" t="str">
        <f t="shared" si="186"/>
        <v>32 years, 2 months</v>
      </c>
    </row>
    <row r="1714" spans="8:15" x14ac:dyDescent="0.25">
      <c r="H1714" s="38">
        <v>1671</v>
      </c>
      <c r="I1714">
        <f t="shared" si="182"/>
        <v>32</v>
      </c>
      <c r="J1714" t="str">
        <f t="shared" si="180"/>
        <v xml:space="preserve"> years</v>
      </c>
      <c r="K1714" t="str">
        <f t="shared" si="181"/>
        <v xml:space="preserve">, </v>
      </c>
      <c r="L1714">
        <f t="shared" si="183"/>
        <v>2</v>
      </c>
      <c r="M1714">
        <f t="shared" si="184"/>
        <v>2</v>
      </c>
      <c r="N1714" t="str">
        <f t="shared" si="185"/>
        <v xml:space="preserve"> months</v>
      </c>
      <c r="O1714" s="40" t="str">
        <f t="shared" si="186"/>
        <v>32 years, 2 months</v>
      </c>
    </row>
    <row r="1715" spans="8:15" x14ac:dyDescent="0.25">
      <c r="H1715" s="38">
        <v>1672</v>
      </c>
      <c r="I1715">
        <f t="shared" si="182"/>
        <v>32</v>
      </c>
      <c r="J1715" t="str">
        <f t="shared" si="180"/>
        <v xml:space="preserve"> years</v>
      </c>
      <c r="K1715" t="str">
        <f t="shared" si="181"/>
        <v xml:space="preserve">, </v>
      </c>
      <c r="L1715">
        <f t="shared" si="183"/>
        <v>2</v>
      </c>
      <c r="M1715">
        <f t="shared" si="184"/>
        <v>2</v>
      </c>
      <c r="N1715" t="str">
        <f t="shared" si="185"/>
        <v xml:space="preserve"> months</v>
      </c>
      <c r="O1715" s="40" t="str">
        <f t="shared" si="186"/>
        <v>32 years, 2 months</v>
      </c>
    </row>
    <row r="1716" spans="8:15" x14ac:dyDescent="0.25">
      <c r="H1716" s="38">
        <v>1673</v>
      </c>
      <c r="I1716">
        <f t="shared" si="182"/>
        <v>32</v>
      </c>
      <c r="J1716" t="str">
        <f t="shared" si="180"/>
        <v xml:space="preserve"> years</v>
      </c>
      <c r="K1716" t="str">
        <f t="shared" si="181"/>
        <v xml:space="preserve">, </v>
      </c>
      <c r="L1716">
        <f t="shared" si="183"/>
        <v>3</v>
      </c>
      <c r="M1716">
        <f t="shared" si="184"/>
        <v>3</v>
      </c>
      <c r="N1716" t="str">
        <f t="shared" si="185"/>
        <v xml:space="preserve"> months</v>
      </c>
      <c r="O1716" s="40" t="str">
        <f t="shared" si="186"/>
        <v>32 years, 3 months</v>
      </c>
    </row>
    <row r="1717" spans="8:15" x14ac:dyDescent="0.25">
      <c r="H1717" s="38">
        <v>1674</v>
      </c>
      <c r="I1717">
        <f t="shared" si="182"/>
        <v>32</v>
      </c>
      <c r="J1717" t="str">
        <f t="shared" si="180"/>
        <v xml:space="preserve"> years</v>
      </c>
      <c r="K1717" t="str">
        <f t="shared" si="181"/>
        <v xml:space="preserve">, </v>
      </c>
      <c r="L1717">
        <f t="shared" si="183"/>
        <v>3</v>
      </c>
      <c r="M1717">
        <f t="shared" si="184"/>
        <v>3</v>
      </c>
      <c r="N1717" t="str">
        <f t="shared" si="185"/>
        <v xml:space="preserve"> months</v>
      </c>
      <c r="O1717" s="40" t="str">
        <f t="shared" si="186"/>
        <v>32 years, 3 months</v>
      </c>
    </row>
    <row r="1718" spans="8:15" x14ac:dyDescent="0.25">
      <c r="H1718" s="38">
        <v>1675</v>
      </c>
      <c r="I1718">
        <f t="shared" si="182"/>
        <v>32</v>
      </c>
      <c r="J1718" t="str">
        <f t="shared" si="180"/>
        <v xml:space="preserve"> years</v>
      </c>
      <c r="K1718" t="str">
        <f t="shared" si="181"/>
        <v xml:space="preserve">, </v>
      </c>
      <c r="L1718">
        <f t="shared" si="183"/>
        <v>3</v>
      </c>
      <c r="M1718">
        <f t="shared" si="184"/>
        <v>3</v>
      </c>
      <c r="N1718" t="str">
        <f t="shared" si="185"/>
        <v xml:space="preserve"> months</v>
      </c>
      <c r="O1718" s="40" t="str">
        <f t="shared" si="186"/>
        <v>32 years, 3 months</v>
      </c>
    </row>
    <row r="1719" spans="8:15" x14ac:dyDescent="0.25">
      <c r="H1719" s="38">
        <v>1676</v>
      </c>
      <c r="I1719">
        <f t="shared" si="182"/>
        <v>32</v>
      </c>
      <c r="J1719" t="str">
        <f t="shared" si="180"/>
        <v xml:space="preserve"> years</v>
      </c>
      <c r="K1719" t="str">
        <f t="shared" si="181"/>
        <v xml:space="preserve">, </v>
      </c>
      <c r="L1719">
        <f t="shared" si="183"/>
        <v>3</v>
      </c>
      <c r="M1719">
        <f t="shared" si="184"/>
        <v>3</v>
      </c>
      <c r="N1719" t="str">
        <f t="shared" si="185"/>
        <v xml:space="preserve"> months</v>
      </c>
      <c r="O1719" s="40" t="str">
        <f t="shared" si="186"/>
        <v>32 years, 3 months</v>
      </c>
    </row>
    <row r="1720" spans="8:15" x14ac:dyDescent="0.25">
      <c r="H1720" s="38">
        <v>1677</v>
      </c>
      <c r="I1720">
        <f t="shared" si="182"/>
        <v>32</v>
      </c>
      <c r="J1720" t="str">
        <f t="shared" si="180"/>
        <v xml:space="preserve"> years</v>
      </c>
      <c r="K1720" t="str">
        <f t="shared" si="181"/>
        <v xml:space="preserve">, </v>
      </c>
      <c r="L1720">
        <f t="shared" si="183"/>
        <v>3</v>
      </c>
      <c r="M1720">
        <f t="shared" si="184"/>
        <v>3</v>
      </c>
      <c r="N1720" t="str">
        <f t="shared" si="185"/>
        <v xml:space="preserve"> months</v>
      </c>
      <c r="O1720" s="40" t="str">
        <f t="shared" si="186"/>
        <v>32 years, 3 months</v>
      </c>
    </row>
    <row r="1721" spans="8:15" x14ac:dyDescent="0.25">
      <c r="H1721" s="38">
        <v>1678</v>
      </c>
      <c r="I1721">
        <f t="shared" si="182"/>
        <v>32</v>
      </c>
      <c r="J1721" t="str">
        <f t="shared" si="180"/>
        <v xml:space="preserve"> years</v>
      </c>
      <c r="K1721" t="str">
        <f t="shared" si="181"/>
        <v xml:space="preserve">, </v>
      </c>
      <c r="L1721">
        <f t="shared" si="183"/>
        <v>4</v>
      </c>
      <c r="M1721">
        <f t="shared" si="184"/>
        <v>4</v>
      </c>
      <c r="N1721" t="str">
        <f t="shared" si="185"/>
        <v xml:space="preserve"> months</v>
      </c>
      <c r="O1721" s="40" t="str">
        <f t="shared" si="186"/>
        <v>32 years, 4 months</v>
      </c>
    </row>
    <row r="1722" spans="8:15" x14ac:dyDescent="0.25">
      <c r="H1722" s="38">
        <v>1679</v>
      </c>
      <c r="I1722">
        <f t="shared" si="182"/>
        <v>32</v>
      </c>
      <c r="J1722" t="str">
        <f t="shared" si="180"/>
        <v xml:space="preserve"> years</v>
      </c>
      <c r="K1722" t="str">
        <f t="shared" si="181"/>
        <v xml:space="preserve">, </v>
      </c>
      <c r="L1722">
        <f t="shared" si="183"/>
        <v>4</v>
      </c>
      <c r="M1722">
        <f t="shared" si="184"/>
        <v>4</v>
      </c>
      <c r="N1722" t="str">
        <f t="shared" si="185"/>
        <v xml:space="preserve"> months</v>
      </c>
      <c r="O1722" s="40" t="str">
        <f t="shared" si="186"/>
        <v>32 years, 4 months</v>
      </c>
    </row>
    <row r="1723" spans="8:15" x14ac:dyDescent="0.25">
      <c r="H1723" s="38">
        <v>1680</v>
      </c>
      <c r="I1723">
        <f t="shared" si="182"/>
        <v>32</v>
      </c>
      <c r="J1723" t="str">
        <f t="shared" si="180"/>
        <v xml:space="preserve"> years</v>
      </c>
      <c r="K1723" t="str">
        <f t="shared" si="181"/>
        <v xml:space="preserve">, </v>
      </c>
      <c r="L1723">
        <f t="shared" si="183"/>
        <v>4</v>
      </c>
      <c r="M1723">
        <f t="shared" si="184"/>
        <v>4</v>
      </c>
      <c r="N1723" t="str">
        <f t="shared" si="185"/>
        <v xml:space="preserve"> months</v>
      </c>
      <c r="O1723" s="40" t="str">
        <f t="shared" si="186"/>
        <v>32 years, 4 months</v>
      </c>
    </row>
    <row r="1724" spans="8:15" x14ac:dyDescent="0.25">
      <c r="H1724" s="38">
        <v>1681</v>
      </c>
      <c r="I1724">
        <f t="shared" si="182"/>
        <v>32</v>
      </c>
      <c r="J1724" t="str">
        <f t="shared" si="180"/>
        <v xml:space="preserve"> years</v>
      </c>
      <c r="K1724" t="str">
        <f t="shared" si="181"/>
        <v xml:space="preserve">, </v>
      </c>
      <c r="L1724">
        <f t="shared" si="183"/>
        <v>4</v>
      </c>
      <c r="M1724">
        <f t="shared" si="184"/>
        <v>4</v>
      </c>
      <c r="N1724" t="str">
        <f t="shared" si="185"/>
        <v xml:space="preserve"> months</v>
      </c>
      <c r="O1724" s="40" t="str">
        <f t="shared" si="186"/>
        <v>32 years, 4 months</v>
      </c>
    </row>
    <row r="1725" spans="8:15" x14ac:dyDescent="0.25">
      <c r="H1725" s="38">
        <v>1682</v>
      </c>
      <c r="I1725">
        <f t="shared" si="182"/>
        <v>32</v>
      </c>
      <c r="J1725" t="str">
        <f t="shared" si="180"/>
        <v xml:space="preserve"> years</v>
      </c>
      <c r="K1725" t="str">
        <f t="shared" si="181"/>
        <v xml:space="preserve">, </v>
      </c>
      <c r="L1725">
        <f t="shared" si="183"/>
        <v>5</v>
      </c>
      <c r="M1725">
        <f t="shared" si="184"/>
        <v>5</v>
      </c>
      <c r="N1725" t="str">
        <f t="shared" si="185"/>
        <v xml:space="preserve"> months</v>
      </c>
      <c r="O1725" s="40" t="str">
        <f t="shared" si="186"/>
        <v>32 years, 5 months</v>
      </c>
    </row>
    <row r="1726" spans="8:15" x14ac:dyDescent="0.25">
      <c r="H1726" s="38">
        <v>1683</v>
      </c>
      <c r="I1726">
        <f t="shared" si="182"/>
        <v>32</v>
      </c>
      <c r="J1726" t="str">
        <f t="shared" si="180"/>
        <v xml:space="preserve"> years</v>
      </c>
      <c r="K1726" t="str">
        <f t="shared" si="181"/>
        <v xml:space="preserve">, </v>
      </c>
      <c r="L1726">
        <f t="shared" si="183"/>
        <v>5</v>
      </c>
      <c r="M1726">
        <f t="shared" si="184"/>
        <v>5</v>
      </c>
      <c r="N1726" t="str">
        <f t="shared" si="185"/>
        <v xml:space="preserve"> months</v>
      </c>
      <c r="O1726" s="40" t="str">
        <f t="shared" si="186"/>
        <v>32 years, 5 months</v>
      </c>
    </row>
    <row r="1727" spans="8:15" x14ac:dyDescent="0.25">
      <c r="H1727" s="38">
        <v>1684</v>
      </c>
      <c r="I1727">
        <f t="shared" si="182"/>
        <v>32</v>
      </c>
      <c r="J1727" t="str">
        <f t="shared" si="180"/>
        <v xml:space="preserve"> years</v>
      </c>
      <c r="K1727" t="str">
        <f t="shared" si="181"/>
        <v xml:space="preserve">, </v>
      </c>
      <c r="L1727">
        <f t="shared" si="183"/>
        <v>5</v>
      </c>
      <c r="M1727">
        <f t="shared" si="184"/>
        <v>5</v>
      </c>
      <c r="N1727" t="str">
        <f t="shared" si="185"/>
        <v xml:space="preserve"> months</v>
      </c>
      <c r="O1727" s="40" t="str">
        <f t="shared" si="186"/>
        <v>32 years, 5 months</v>
      </c>
    </row>
    <row r="1728" spans="8:15" x14ac:dyDescent="0.25">
      <c r="H1728" s="38">
        <v>1685</v>
      </c>
      <c r="I1728">
        <f t="shared" si="182"/>
        <v>32</v>
      </c>
      <c r="J1728" t="str">
        <f t="shared" si="180"/>
        <v xml:space="preserve"> years</v>
      </c>
      <c r="K1728" t="str">
        <f t="shared" si="181"/>
        <v xml:space="preserve">, </v>
      </c>
      <c r="L1728">
        <f t="shared" si="183"/>
        <v>5</v>
      </c>
      <c r="M1728">
        <f t="shared" si="184"/>
        <v>5</v>
      </c>
      <c r="N1728" t="str">
        <f t="shared" si="185"/>
        <v xml:space="preserve"> months</v>
      </c>
      <c r="O1728" s="40" t="str">
        <f t="shared" si="186"/>
        <v>32 years, 5 months</v>
      </c>
    </row>
    <row r="1729" spans="8:15" x14ac:dyDescent="0.25">
      <c r="H1729" s="38">
        <v>1686</v>
      </c>
      <c r="I1729">
        <f t="shared" si="182"/>
        <v>32</v>
      </c>
      <c r="J1729" t="str">
        <f t="shared" si="180"/>
        <v xml:space="preserve"> years</v>
      </c>
      <c r="K1729" t="str">
        <f t="shared" si="181"/>
        <v xml:space="preserve">, </v>
      </c>
      <c r="L1729">
        <f t="shared" si="183"/>
        <v>6</v>
      </c>
      <c r="M1729">
        <f t="shared" si="184"/>
        <v>6</v>
      </c>
      <c r="N1729" t="str">
        <f t="shared" si="185"/>
        <v xml:space="preserve"> months</v>
      </c>
      <c r="O1729" s="40" t="str">
        <f t="shared" si="186"/>
        <v>32 years, 6 months</v>
      </c>
    </row>
    <row r="1730" spans="8:15" x14ac:dyDescent="0.25">
      <c r="H1730" s="38">
        <v>1687</v>
      </c>
      <c r="I1730">
        <f t="shared" si="182"/>
        <v>32</v>
      </c>
      <c r="J1730" t="str">
        <f t="shared" si="180"/>
        <v xml:space="preserve"> years</v>
      </c>
      <c r="K1730" t="str">
        <f t="shared" si="181"/>
        <v xml:space="preserve">, </v>
      </c>
      <c r="L1730">
        <f t="shared" si="183"/>
        <v>6</v>
      </c>
      <c r="M1730">
        <f t="shared" si="184"/>
        <v>6</v>
      </c>
      <c r="N1730" t="str">
        <f t="shared" si="185"/>
        <v xml:space="preserve"> months</v>
      </c>
      <c r="O1730" s="40" t="str">
        <f t="shared" si="186"/>
        <v>32 years, 6 months</v>
      </c>
    </row>
    <row r="1731" spans="8:15" x14ac:dyDescent="0.25">
      <c r="H1731" s="38">
        <v>1688</v>
      </c>
      <c r="I1731">
        <f t="shared" si="182"/>
        <v>32</v>
      </c>
      <c r="J1731" t="str">
        <f t="shared" si="180"/>
        <v xml:space="preserve"> years</v>
      </c>
      <c r="K1731" t="str">
        <f t="shared" si="181"/>
        <v xml:space="preserve">, </v>
      </c>
      <c r="L1731">
        <f t="shared" si="183"/>
        <v>6</v>
      </c>
      <c r="M1731">
        <f t="shared" si="184"/>
        <v>6</v>
      </c>
      <c r="N1731" t="str">
        <f t="shared" si="185"/>
        <v xml:space="preserve"> months</v>
      </c>
      <c r="O1731" s="40" t="str">
        <f t="shared" si="186"/>
        <v>32 years, 6 months</v>
      </c>
    </row>
    <row r="1732" spans="8:15" x14ac:dyDescent="0.25">
      <c r="H1732" s="38">
        <v>1689</v>
      </c>
      <c r="I1732">
        <f t="shared" si="182"/>
        <v>32</v>
      </c>
      <c r="J1732" t="str">
        <f t="shared" si="180"/>
        <v xml:space="preserve"> years</v>
      </c>
      <c r="K1732" t="str">
        <f t="shared" si="181"/>
        <v xml:space="preserve">, </v>
      </c>
      <c r="L1732">
        <f t="shared" si="183"/>
        <v>6</v>
      </c>
      <c r="M1732">
        <f t="shared" si="184"/>
        <v>6</v>
      </c>
      <c r="N1732" t="str">
        <f t="shared" si="185"/>
        <v xml:space="preserve"> months</v>
      </c>
      <c r="O1732" s="40" t="str">
        <f t="shared" si="186"/>
        <v>32 years, 6 months</v>
      </c>
    </row>
    <row r="1733" spans="8:15" x14ac:dyDescent="0.25">
      <c r="H1733" s="38">
        <v>1690</v>
      </c>
      <c r="I1733">
        <f t="shared" si="182"/>
        <v>32</v>
      </c>
      <c r="J1733" t="str">
        <f t="shared" si="180"/>
        <v xml:space="preserve"> years</v>
      </c>
      <c r="K1733" t="str">
        <f t="shared" si="181"/>
        <v xml:space="preserve">, </v>
      </c>
      <c r="L1733">
        <f t="shared" si="183"/>
        <v>6</v>
      </c>
      <c r="M1733">
        <f t="shared" si="184"/>
        <v>6</v>
      </c>
      <c r="N1733" t="str">
        <f t="shared" si="185"/>
        <v xml:space="preserve"> months</v>
      </c>
      <c r="O1733" s="40" t="str">
        <f t="shared" si="186"/>
        <v>32 years, 6 months</v>
      </c>
    </row>
    <row r="1734" spans="8:15" x14ac:dyDescent="0.25">
      <c r="H1734" s="38">
        <v>1691</v>
      </c>
      <c r="I1734">
        <f t="shared" si="182"/>
        <v>32</v>
      </c>
      <c r="J1734" t="str">
        <f t="shared" si="180"/>
        <v xml:space="preserve"> years</v>
      </c>
      <c r="K1734" t="str">
        <f t="shared" si="181"/>
        <v xml:space="preserve">, </v>
      </c>
      <c r="L1734">
        <f t="shared" si="183"/>
        <v>7</v>
      </c>
      <c r="M1734">
        <f t="shared" si="184"/>
        <v>7</v>
      </c>
      <c r="N1734" t="str">
        <f t="shared" si="185"/>
        <v xml:space="preserve"> months</v>
      </c>
      <c r="O1734" s="40" t="str">
        <f t="shared" si="186"/>
        <v>32 years, 7 months</v>
      </c>
    </row>
    <row r="1735" spans="8:15" x14ac:dyDescent="0.25">
      <c r="H1735" s="38">
        <v>1692</v>
      </c>
      <c r="I1735">
        <f t="shared" si="182"/>
        <v>32</v>
      </c>
      <c r="J1735" t="str">
        <f t="shared" si="180"/>
        <v xml:space="preserve"> years</v>
      </c>
      <c r="K1735" t="str">
        <f t="shared" si="181"/>
        <v xml:space="preserve">, </v>
      </c>
      <c r="L1735">
        <f t="shared" si="183"/>
        <v>7</v>
      </c>
      <c r="M1735">
        <f t="shared" si="184"/>
        <v>7</v>
      </c>
      <c r="N1735" t="str">
        <f t="shared" si="185"/>
        <v xml:space="preserve"> months</v>
      </c>
      <c r="O1735" s="40" t="str">
        <f t="shared" si="186"/>
        <v>32 years, 7 months</v>
      </c>
    </row>
    <row r="1736" spans="8:15" x14ac:dyDescent="0.25">
      <c r="H1736" s="38">
        <v>1693</v>
      </c>
      <c r="I1736">
        <f t="shared" si="182"/>
        <v>32</v>
      </c>
      <c r="J1736" t="str">
        <f t="shared" si="180"/>
        <v xml:space="preserve"> years</v>
      </c>
      <c r="K1736" t="str">
        <f t="shared" si="181"/>
        <v xml:space="preserve">, </v>
      </c>
      <c r="L1736">
        <f t="shared" si="183"/>
        <v>7</v>
      </c>
      <c r="M1736">
        <f t="shared" si="184"/>
        <v>7</v>
      </c>
      <c r="N1736" t="str">
        <f t="shared" si="185"/>
        <v xml:space="preserve"> months</v>
      </c>
      <c r="O1736" s="40" t="str">
        <f t="shared" si="186"/>
        <v>32 years, 7 months</v>
      </c>
    </row>
    <row r="1737" spans="8:15" x14ac:dyDescent="0.25">
      <c r="H1737" s="38">
        <v>1694</v>
      </c>
      <c r="I1737">
        <f t="shared" si="182"/>
        <v>32</v>
      </c>
      <c r="J1737" t="str">
        <f t="shared" si="180"/>
        <v xml:space="preserve"> years</v>
      </c>
      <c r="K1737" t="str">
        <f t="shared" si="181"/>
        <v xml:space="preserve">, </v>
      </c>
      <c r="L1737">
        <f t="shared" si="183"/>
        <v>7</v>
      </c>
      <c r="M1737">
        <f t="shared" si="184"/>
        <v>7</v>
      </c>
      <c r="N1737" t="str">
        <f t="shared" si="185"/>
        <v xml:space="preserve"> months</v>
      </c>
      <c r="O1737" s="40" t="str">
        <f t="shared" si="186"/>
        <v>32 years, 7 months</v>
      </c>
    </row>
    <row r="1738" spans="8:15" x14ac:dyDescent="0.25">
      <c r="H1738" s="38">
        <v>1695</v>
      </c>
      <c r="I1738">
        <f t="shared" si="182"/>
        <v>32</v>
      </c>
      <c r="J1738" t="str">
        <f t="shared" si="180"/>
        <v xml:space="preserve"> years</v>
      </c>
      <c r="K1738" t="str">
        <f t="shared" si="181"/>
        <v xml:space="preserve">, </v>
      </c>
      <c r="L1738">
        <f t="shared" si="183"/>
        <v>8</v>
      </c>
      <c r="M1738">
        <f t="shared" si="184"/>
        <v>8</v>
      </c>
      <c r="N1738" t="str">
        <f t="shared" si="185"/>
        <v xml:space="preserve"> months</v>
      </c>
      <c r="O1738" s="40" t="str">
        <f t="shared" si="186"/>
        <v>32 years, 8 months</v>
      </c>
    </row>
    <row r="1739" spans="8:15" x14ac:dyDescent="0.25">
      <c r="H1739" s="38">
        <v>1696</v>
      </c>
      <c r="I1739">
        <f t="shared" si="182"/>
        <v>32</v>
      </c>
      <c r="J1739" t="str">
        <f t="shared" si="180"/>
        <v xml:space="preserve"> years</v>
      </c>
      <c r="K1739" t="str">
        <f t="shared" si="181"/>
        <v xml:space="preserve">, </v>
      </c>
      <c r="L1739">
        <f t="shared" si="183"/>
        <v>8</v>
      </c>
      <c r="M1739">
        <f t="shared" si="184"/>
        <v>8</v>
      </c>
      <c r="N1739" t="str">
        <f t="shared" si="185"/>
        <v xml:space="preserve"> months</v>
      </c>
      <c r="O1739" s="40" t="str">
        <f t="shared" si="186"/>
        <v>32 years, 8 months</v>
      </c>
    </row>
    <row r="1740" spans="8:15" x14ac:dyDescent="0.25">
      <c r="H1740" s="38">
        <v>1697</v>
      </c>
      <c r="I1740">
        <f t="shared" si="182"/>
        <v>32</v>
      </c>
      <c r="J1740" t="str">
        <f t="shared" si="180"/>
        <v xml:space="preserve"> years</v>
      </c>
      <c r="K1740" t="str">
        <f t="shared" si="181"/>
        <v xml:space="preserve">, </v>
      </c>
      <c r="L1740">
        <f t="shared" si="183"/>
        <v>8</v>
      </c>
      <c r="M1740">
        <f t="shared" si="184"/>
        <v>8</v>
      </c>
      <c r="N1740" t="str">
        <f t="shared" si="185"/>
        <v xml:space="preserve"> months</v>
      </c>
      <c r="O1740" s="40" t="str">
        <f t="shared" si="186"/>
        <v>32 years, 8 months</v>
      </c>
    </row>
    <row r="1741" spans="8:15" x14ac:dyDescent="0.25">
      <c r="H1741" s="38">
        <v>1698</v>
      </c>
      <c r="I1741">
        <f t="shared" si="182"/>
        <v>32</v>
      </c>
      <c r="J1741" t="str">
        <f t="shared" si="180"/>
        <v xml:space="preserve"> years</v>
      </c>
      <c r="K1741" t="str">
        <f t="shared" si="181"/>
        <v xml:space="preserve">, </v>
      </c>
      <c r="L1741">
        <f t="shared" si="183"/>
        <v>8</v>
      </c>
      <c r="M1741">
        <f t="shared" si="184"/>
        <v>8</v>
      </c>
      <c r="N1741" t="str">
        <f t="shared" si="185"/>
        <v xml:space="preserve"> months</v>
      </c>
      <c r="O1741" s="40" t="str">
        <f t="shared" si="186"/>
        <v>32 years, 8 months</v>
      </c>
    </row>
    <row r="1742" spans="8:15" x14ac:dyDescent="0.25">
      <c r="H1742" s="38">
        <v>1699</v>
      </c>
      <c r="I1742">
        <f t="shared" si="182"/>
        <v>32</v>
      </c>
      <c r="J1742" t="str">
        <f t="shared" si="180"/>
        <v xml:space="preserve"> years</v>
      </c>
      <c r="K1742" t="str">
        <f t="shared" si="181"/>
        <v xml:space="preserve">, </v>
      </c>
      <c r="L1742">
        <f t="shared" si="183"/>
        <v>9</v>
      </c>
      <c r="M1742">
        <f t="shared" si="184"/>
        <v>9</v>
      </c>
      <c r="N1742" t="str">
        <f t="shared" si="185"/>
        <v xml:space="preserve"> months</v>
      </c>
      <c r="O1742" s="40" t="str">
        <f t="shared" si="186"/>
        <v>32 years, 9 months</v>
      </c>
    </row>
    <row r="1743" spans="8:15" x14ac:dyDescent="0.25">
      <c r="H1743" s="38">
        <v>1700</v>
      </c>
      <c r="I1743">
        <f t="shared" si="182"/>
        <v>32</v>
      </c>
      <c r="J1743" t="str">
        <f t="shared" si="180"/>
        <v xml:space="preserve"> years</v>
      </c>
      <c r="K1743" t="str">
        <f t="shared" si="181"/>
        <v xml:space="preserve">, </v>
      </c>
      <c r="L1743">
        <f t="shared" si="183"/>
        <v>9</v>
      </c>
      <c r="M1743">
        <f t="shared" si="184"/>
        <v>9</v>
      </c>
      <c r="N1743" t="str">
        <f t="shared" si="185"/>
        <v xml:space="preserve"> months</v>
      </c>
      <c r="O1743" s="40" t="str">
        <f t="shared" si="186"/>
        <v>32 years, 9 months</v>
      </c>
    </row>
    <row r="1744" spans="8:15" x14ac:dyDescent="0.25">
      <c r="H1744" s="38">
        <v>1701</v>
      </c>
      <c r="I1744">
        <f t="shared" si="182"/>
        <v>32</v>
      </c>
      <c r="J1744" t="str">
        <f t="shared" si="180"/>
        <v xml:space="preserve"> years</v>
      </c>
      <c r="K1744" t="str">
        <f t="shared" si="181"/>
        <v xml:space="preserve">, </v>
      </c>
      <c r="L1744">
        <f t="shared" si="183"/>
        <v>9</v>
      </c>
      <c r="M1744">
        <f t="shared" si="184"/>
        <v>9</v>
      </c>
      <c r="N1744" t="str">
        <f t="shared" si="185"/>
        <v xml:space="preserve"> months</v>
      </c>
      <c r="O1744" s="40" t="str">
        <f t="shared" si="186"/>
        <v>32 years, 9 months</v>
      </c>
    </row>
    <row r="1745" spans="8:15" x14ac:dyDescent="0.25">
      <c r="H1745" s="38">
        <v>1702</v>
      </c>
      <c r="I1745">
        <f t="shared" si="182"/>
        <v>32</v>
      </c>
      <c r="J1745" t="str">
        <f t="shared" si="180"/>
        <v xml:space="preserve"> years</v>
      </c>
      <c r="K1745" t="str">
        <f t="shared" si="181"/>
        <v xml:space="preserve">, </v>
      </c>
      <c r="L1745">
        <f t="shared" si="183"/>
        <v>9</v>
      </c>
      <c r="M1745">
        <f t="shared" si="184"/>
        <v>9</v>
      </c>
      <c r="N1745" t="str">
        <f t="shared" si="185"/>
        <v xml:space="preserve"> months</v>
      </c>
      <c r="O1745" s="40" t="str">
        <f t="shared" si="186"/>
        <v>32 years, 9 months</v>
      </c>
    </row>
    <row r="1746" spans="8:15" x14ac:dyDescent="0.25">
      <c r="H1746" s="38">
        <v>1703</v>
      </c>
      <c r="I1746">
        <f t="shared" si="182"/>
        <v>32</v>
      </c>
      <c r="J1746" t="str">
        <f t="shared" si="180"/>
        <v xml:space="preserve"> years</v>
      </c>
      <c r="K1746" t="str">
        <f t="shared" si="181"/>
        <v xml:space="preserve">, </v>
      </c>
      <c r="L1746">
        <f t="shared" si="183"/>
        <v>9</v>
      </c>
      <c r="M1746">
        <f t="shared" si="184"/>
        <v>9</v>
      </c>
      <c r="N1746" t="str">
        <f t="shared" si="185"/>
        <v xml:space="preserve"> months</v>
      </c>
      <c r="O1746" s="40" t="str">
        <f t="shared" si="186"/>
        <v>32 years, 9 months</v>
      </c>
    </row>
    <row r="1747" spans="8:15" x14ac:dyDescent="0.25">
      <c r="H1747" s="38">
        <v>1704</v>
      </c>
      <c r="I1747">
        <f t="shared" si="182"/>
        <v>32</v>
      </c>
      <c r="J1747" t="str">
        <f t="shared" si="180"/>
        <v xml:space="preserve"> years</v>
      </c>
      <c r="K1747" t="str">
        <f t="shared" si="181"/>
        <v xml:space="preserve">, </v>
      </c>
      <c r="L1747">
        <f t="shared" si="183"/>
        <v>10</v>
      </c>
      <c r="M1747">
        <f t="shared" si="184"/>
        <v>10</v>
      </c>
      <c r="N1747" t="str">
        <f t="shared" si="185"/>
        <v xml:space="preserve"> months</v>
      </c>
      <c r="O1747" s="40" t="str">
        <f t="shared" si="186"/>
        <v>32 years, 10 months</v>
      </c>
    </row>
    <row r="1748" spans="8:15" x14ac:dyDescent="0.25">
      <c r="H1748" s="38">
        <v>1705</v>
      </c>
      <c r="I1748">
        <f t="shared" si="182"/>
        <v>32</v>
      </c>
      <c r="J1748" t="str">
        <f t="shared" si="180"/>
        <v xml:space="preserve"> years</v>
      </c>
      <c r="K1748" t="str">
        <f t="shared" si="181"/>
        <v xml:space="preserve">, </v>
      </c>
      <c r="L1748">
        <f t="shared" si="183"/>
        <v>10</v>
      </c>
      <c r="M1748">
        <f t="shared" si="184"/>
        <v>10</v>
      </c>
      <c r="N1748" t="str">
        <f t="shared" si="185"/>
        <v xml:space="preserve"> months</v>
      </c>
      <c r="O1748" s="40" t="str">
        <f t="shared" si="186"/>
        <v>32 years, 10 months</v>
      </c>
    </row>
    <row r="1749" spans="8:15" x14ac:dyDescent="0.25">
      <c r="H1749" s="38">
        <v>1706</v>
      </c>
      <c r="I1749">
        <f t="shared" si="182"/>
        <v>32</v>
      </c>
      <c r="J1749" t="str">
        <f t="shared" si="180"/>
        <v xml:space="preserve"> years</v>
      </c>
      <c r="K1749" t="str">
        <f t="shared" si="181"/>
        <v xml:space="preserve">, </v>
      </c>
      <c r="L1749">
        <f t="shared" si="183"/>
        <v>10</v>
      </c>
      <c r="M1749">
        <f t="shared" si="184"/>
        <v>10</v>
      </c>
      <c r="N1749" t="str">
        <f t="shared" si="185"/>
        <v xml:space="preserve"> months</v>
      </c>
      <c r="O1749" s="40" t="str">
        <f t="shared" si="186"/>
        <v>32 years, 10 months</v>
      </c>
    </row>
    <row r="1750" spans="8:15" x14ac:dyDescent="0.25">
      <c r="H1750" s="38">
        <v>1707</v>
      </c>
      <c r="I1750">
        <f t="shared" si="182"/>
        <v>32</v>
      </c>
      <c r="J1750" t="str">
        <f t="shared" si="180"/>
        <v xml:space="preserve"> years</v>
      </c>
      <c r="K1750" t="str">
        <f t="shared" si="181"/>
        <v xml:space="preserve">, </v>
      </c>
      <c r="L1750">
        <f t="shared" si="183"/>
        <v>10</v>
      </c>
      <c r="M1750">
        <f t="shared" si="184"/>
        <v>10</v>
      </c>
      <c r="N1750" t="str">
        <f t="shared" si="185"/>
        <v xml:space="preserve"> months</v>
      </c>
      <c r="O1750" s="40" t="str">
        <f t="shared" si="186"/>
        <v>32 years, 10 months</v>
      </c>
    </row>
    <row r="1751" spans="8:15" x14ac:dyDescent="0.25">
      <c r="H1751" s="38">
        <v>1708</v>
      </c>
      <c r="I1751">
        <f t="shared" si="182"/>
        <v>32</v>
      </c>
      <c r="J1751" t="str">
        <f t="shared" si="180"/>
        <v xml:space="preserve"> years</v>
      </c>
      <c r="K1751" t="str">
        <f t="shared" si="181"/>
        <v xml:space="preserve">, </v>
      </c>
      <c r="L1751">
        <f t="shared" si="183"/>
        <v>11</v>
      </c>
      <c r="M1751">
        <f t="shared" si="184"/>
        <v>11</v>
      </c>
      <c r="N1751" t="str">
        <f t="shared" si="185"/>
        <v xml:space="preserve"> months</v>
      </c>
      <c r="O1751" s="40" t="str">
        <f t="shared" si="186"/>
        <v>32 years, 11 months</v>
      </c>
    </row>
    <row r="1752" spans="8:15" x14ac:dyDescent="0.25">
      <c r="H1752" s="38">
        <v>1709</v>
      </c>
      <c r="I1752">
        <f t="shared" si="182"/>
        <v>32</v>
      </c>
      <c r="J1752" t="str">
        <f t="shared" si="180"/>
        <v xml:space="preserve"> years</v>
      </c>
      <c r="K1752" t="str">
        <f t="shared" si="181"/>
        <v xml:space="preserve">, </v>
      </c>
      <c r="L1752">
        <f t="shared" si="183"/>
        <v>11</v>
      </c>
      <c r="M1752">
        <f t="shared" si="184"/>
        <v>11</v>
      </c>
      <c r="N1752" t="str">
        <f t="shared" si="185"/>
        <v xml:space="preserve"> months</v>
      </c>
      <c r="O1752" s="40" t="str">
        <f t="shared" si="186"/>
        <v>32 years, 11 months</v>
      </c>
    </row>
    <row r="1753" spans="8:15" x14ac:dyDescent="0.25">
      <c r="H1753" s="38">
        <v>1710</v>
      </c>
      <c r="I1753">
        <f t="shared" si="182"/>
        <v>32</v>
      </c>
      <c r="J1753" t="str">
        <f t="shared" si="180"/>
        <v xml:space="preserve"> years</v>
      </c>
      <c r="K1753" t="str">
        <f t="shared" si="181"/>
        <v xml:space="preserve">, </v>
      </c>
      <c r="L1753">
        <f t="shared" si="183"/>
        <v>11</v>
      </c>
      <c r="M1753">
        <f t="shared" si="184"/>
        <v>11</v>
      </c>
      <c r="N1753" t="str">
        <f t="shared" si="185"/>
        <v xml:space="preserve"> months</v>
      </c>
      <c r="O1753" s="40" t="str">
        <f t="shared" si="186"/>
        <v>32 years, 11 months</v>
      </c>
    </row>
    <row r="1754" spans="8:15" x14ac:dyDescent="0.25">
      <c r="H1754" s="38">
        <v>1711</v>
      </c>
      <c r="I1754">
        <f t="shared" si="182"/>
        <v>32</v>
      </c>
      <c r="J1754" t="str">
        <f t="shared" si="180"/>
        <v xml:space="preserve"> years</v>
      </c>
      <c r="K1754" t="str">
        <f t="shared" si="181"/>
        <v xml:space="preserve">, </v>
      </c>
      <c r="L1754">
        <f t="shared" si="183"/>
        <v>11</v>
      </c>
      <c r="M1754">
        <f t="shared" si="184"/>
        <v>11</v>
      </c>
      <c r="N1754" t="str">
        <f t="shared" si="185"/>
        <v xml:space="preserve"> months</v>
      </c>
      <c r="O1754" s="40" t="str">
        <f t="shared" si="186"/>
        <v>32 years, 11 months</v>
      </c>
    </row>
    <row r="1755" spans="8:15" x14ac:dyDescent="0.25">
      <c r="H1755" s="38">
        <v>1712</v>
      </c>
      <c r="I1755">
        <f t="shared" si="182"/>
        <v>33</v>
      </c>
      <c r="J1755" t="str">
        <f t="shared" si="180"/>
        <v xml:space="preserve"> years</v>
      </c>
      <c r="K1755" t="str">
        <f t="shared" si="181"/>
        <v/>
      </c>
      <c r="L1755">
        <f t="shared" si="183"/>
        <v>12</v>
      </c>
      <c r="M1755" t="str">
        <f t="shared" si="184"/>
        <v/>
      </c>
      <c r="N1755" t="str">
        <f t="shared" si="185"/>
        <v/>
      </c>
      <c r="O1755" s="40" t="str">
        <f t="shared" si="186"/>
        <v>33 years</v>
      </c>
    </row>
    <row r="1756" spans="8:15" x14ac:dyDescent="0.25">
      <c r="H1756" s="38">
        <v>1713</v>
      </c>
      <c r="I1756">
        <f t="shared" si="182"/>
        <v>33</v>
      </c>
      <c r="J1756" t="str">
        <f t="shared" ref="J1756:J1819" si="187">IF(I1756=1," year"," years")</f>
        <v xml:space="preserve"> years</v>
      </c>
      <c r="K1756" t="str">
        <f t="shared" ref="K1756:K1819" si="188">IF(OR(L1756=12,L1756=0),"",", ")</f>
        <v/>
      </c>
      <c r="L1756">
        <f t="shared" si="183"/>
        <v>12</v>
      </c>
      <c r="M1756" t="str">
        <f t="shared" si="184"/>
        <v/>
      </c>
      <c r="N1756" t="str">
        <f t="shared" si="185"/>
        <v/>
      </c>
      <c r="O1756" s="40" t="str">
        <f t="shared" si="186"/>
        <v>33 years</v>
      </c>
    </row>
    <row r="1757" spans="8:15" x14ac:dyDescent="0.25">
      <c r="H1757" s="38">
        <v>1714</v>
      </c>
      <c r="I1757">
        <f t="shared" si="182"/>
        <v>33</v>
      </c>
      <c r="J1757" t="str">
        <f t="shared" si="187"/>
        <v xml:space="preserve"> years</v>
      </c>
      <c r="K1757" t="str">
        <f t="shared" si="188"/>
        <v/>
      </c>
      <c r="L1757">
        <f t="shared" si="183"/>
        <v>12</v>
      </c>
      <c r="M1757" t="str">
        <f t="shared" si="184"/>
        <v/>
      </c>
      <c r="N1757" t="str">
        <f t="shared" si="185"/>
        <v/>
      </c>
      <c r="O1757" s="40" t="str">
        <f t="shared" si="186"/>
        <v>33 years</v>
      </c>
    </row>
    <row r="1758" spans="8:15" x14ac:dyDescent="0.25">
      <c r="H1758" s="38">
        <v>1715</v>
      </c>
      <c r="I1758">
        <f t="shared" si="182"/>
        <v>33</v>
      </c>
      <c r="J1758" t="str">
        <f t="shared" si="187"/>
        <v xml:space="preserve"> years</v>
      </c>
      <c r="K1758" t="str">
        <f t="shared" si="188"/>
        <v/>
      </c>
      <c r="L1758">
        <f t="shared" si="183"/>
        <v>12</v>
      </c>
      <c r="M1758" t="str">
        <f t="shared" si="184"/>
        <v/>
      </c>
      <c r="N1758" t="str">
        <f t="shared" si="185"/>
        <v/>
      </c>
      <c r="O1758" s="40" t="str">
        <f t="shared" si="186"/>
        <v>33 years</v>
      </c>
    </row>
    <row r="1759" spans="8:15" x14ac:dyDescent="0.25">
      <c r="H1759" s="38">
        <v>1716</v>
      </c>
      <c r="I1759">
        <f t="shared" si="182"/>
        <v>33</v>
      </c>
      <c r="J1759" t="str">
        <f t="shared" si="187"/>
        <v xml:space="preserve"> years</v>
      </c>
      <c r="K1759" t="str">
        <f t="shared" si="188"/>
        <v/>
      </c>
      <c r="L1759">
        <f t="shared" si="183"/>
        <v>0</v>
      </c>
      <c r="M1759" t="str">
        <f t="shared" si="184"/>
        <v/>
      </c>
      <c r="N1759" t="str">
        <f t="shared" si="185"/>
        <v/>
      </c>
      <c r="O1759" s="40" t="str">
        <f t="shared" si="186"/>
        <v>33 years</v>
      </c>
    </row>
    <row r="1760" spans="8:15" x14ac:dyDescent="0.25">
      <c r="H1760" s="38">
        <v>1717</v>
      </c>
      <c r="I1760">
        <f t="shared" ref="I1760:I1823" si="189">IF(INT(H1760/52)=0,"",INT(H1760/52))+IF(L1760=12,1,0)</f>
        <v>33</v>
      </c>
      <c r="J1760" t="str">
        <f t="shared" si="187"/>
        <v xml:space="preserve"> years</v>
      </c>
      <c r="K1760" t="str">
        <f t="shared" si="188"/>
        <v xml:space="preserve">, </v>
      </c>
      <c r="L1760">
        <f t="shared" si="183"/>
        <v>1</v>
      </c>
      <c r="M1760">
        <f t="shared" si="184"/>
        <v>1</v>
      </c>
      <c r="N1760" t="str">
        <f t="shared" si="185"/>
        <v xml:space="preserve"> month</v>
      </c>
      <c r="O1760" s="40" t="str">
        <f t="shared" si="186"/>
        <v>33 years, 1 month</v>
      </c>
    </row>
    <row r="1761" spans="8:15" x14ac:dyDescent="0.25">
      <c r="H1761" s="38">
        <v>1718</v>
      </c>
      <c r="I1761">
        <f t="shared" si="189"/>
        <v>33</v>
      </c>
      <c r="J1761" t="str">
        <f t="shared" si="187"/>
        <v xml:space="preserve"> years</v>
      </c>
      <c r="K1761" t="str">
        <f t="shared" si="188"/>
        <v xml:space="preserve">, </v>
      </c>
      <c r="L1761">
        <f t="shared" si="183"/>
        <v>1</v>
      </c>
      <c r="M1761">
        <f t="shared" si="184"/>
        <v>1</v>
      </c>
      <c r="N1761" t="str">
        <f t="shared" si="185"/>
        <v xml:space="preserve"> month</v>
      </c>
      <c r="O1761" s="40" t="str">
        <f t="shared" si="186"/>
        <v>33 years, 1 month</v>
      </c>
    </row>
    <row r="1762" spans="8:15" x14ac:dyDescent="0.25">
      <c r="H1762" s="38">
        <v>1719</v>
      </c>
      <c r="I1762">
        <f t="shared" si="189"/>
        <v>33</v>
      </c>
      <c r="J1762" t="str">
        <f t="shared" si="187"/>
        <v xml:space="preserve"> years</v>
      </c>
      <c r="K1762" t="str">
        <f t="shared" si="188"/>
        <v xml:space="preserve">, </v>
      </c>
      <c r="L1762">
        <f t="shared" si="183"/>
        <v>1</v>
      </c>
      <c r="M1762">
        <f t="shared" si="184"/>
        <v>1</v>
      </c>
      <c r="N1762" t="str">
        <f t="shared" si="185"/>
        <v xml:space="preserve"> month</v>
      </c>
      <c r="O1762" s="40" t="str">
        <f t="shared" si="186"/>
        <v>33 years, 1 month</v>
      </c>
    </row>
    <row r="1763" spans="8:15" x14ac:dyDescent="0.25">
      <c r="H1763" s="38">
        <v>1720</v>
      </c>
      <c r="I1763">
        <f t="shared" si="189"/>
        <v>33</v>
      </c>
      <c r="J1763" t="str">
        <f t="shared" si="187"/>
        <v xml:space="preserve"> years</v>
      </c>
      <c r="K1763" t="str">
        <f t="shared" si="188"/>
        <v xml:space="preserve">, </v>
      </c>
      <c r="L1763">
        <f t="shared" si="183"/>
        <v>1</v>
      </c>
      <c r="M1763">
        <f t="shared" si="184"/>
        <v>1</v>
      </c>
      <c r="N1763" t="str">
        <f t="shared" si="185"/>
        <v xml:space="preserve"> month</v>
      </c>
      <c r="O1763" s="40" t="str">
        <f t="shared" si="186"/>
        <v>33 years, 1 month</v>
      </c>
    </row>
    <row r="1764" spans="8:15" x14ac:dyDescent="0.25">
      <c r="H1764" s="38">
        <v>1721</v>
      </c>
      <c r="I1764">
        <f t="shared" si="189"/>
        <v>33</v>
      </c>
      <c r="J1764" t="str">
        <f t="shared" si="187"/>
        <v xml:space="preserve"> years</v>
      </c>
      <c r="K1764" t="str">
        <f t="shared" si="188"/>
        <v xml:space="preserve">, </v>
      </c>
      <c r="L1764">
        <f t="shared" si="183"/>
        <v>2</v>
      </c>
      <c r="M1764">
        <f t="shared" si="184"/>
        <v>2</v>
      </c>
      <c r="N1764" t="str">
        <f t="shared" si="185"/>
        <v xml:space="preserve"> months</v>
      </c>
      <c r="O1764" s="40" t="str">
        <f t="shared" si="186"/>
        <v>33 years, 2 months</v>
      </c>
    </row>
    <row r="1765" spans="8:15" x14ac:dyDescent="0.25">
      <c r="H1765" s="38">
        <v>1722</v>
      </c>
      <c r="I1765">
        <f t="shared" si="189"/>
        <v>33</v>
      </c>
      <c r="J1765" t="str">
        <f t="shared" si="187"/>
        <v xml:space="preserve"> years</v>
      </c>
      <c r="K1765" t="str">
        <f t="shared" si="188"/>
        <v xml:space="preserve">, </v>
      </c>
      <c r="L1765">
        <f t="shared" si="183"/>
        <v>2</v>
      </c>
      <c r="M1765">
        <f t="shared" si="184"/>
        <v>2</v>
      </c>
      <c r="N1765" t="str">
        <f t="shared" si="185"/>
        <v xml:space="preserve"> months</v>
      </c>
      <c r="O1765" s="40" t="str">
        <f t="shared" si="186"/>
        <v>33 years, 2 months</v>
      </c>
    </row>
    <row r="1766" spans="8:15" x14ac:dyDescent="0.25">
      <c r="H1766" s="38">
        <v>1723</v>
      </c>
      <c r="I1766">
        <f t="shared" si="189"/>
        <v>33</v>
      </c>
      <c r="J1766" t="str">
        <f t="shared" si="187"/>
        <v xml:space="preserve"> years</v>
      </c>
      <c r="K1766" t="str">
        <f t="shared" si="188"/>
        <v xml:space="preserve">, </v>
      </c>
      <c r="L1766">
        <f t="shared" si="183"/>
        <v>2</v>
      </c>
      <c r="M1766">
        <f t="shared" si="184"/>
        <v>2</v>
      </c>
      <c r="N1766" t="str">
        <f t="shared" si="185"/>
        <v xml:space="preserve"> months</v>
      </c>
      <c r="O1766" s="40" t="str">
        <f t="shared" si="186"/>
        <v>33 years, 2 months</v>
      </c>
    </row>
    <row r="1767" spans="8:15" x14ac:dyDescent="0.25">
      <c r="H1767" s="38">
        <v>1724</v>
      </c>
      <c r="I1767">
        <f t="shared" si="189"/>
        <v>33</v>
      </c>
      <c r="J1767" t="str">
        <f t="shared" si="187"/>
        <v xml:space="preserve"> years</v>
      </c>
      <c r="K1767" t="str">
        <f t="shared" si="188"/>
        <v xml:space="preserve">, </v>
      </c>
      <c r="L1767">
        <f t="shared" si="183"/>
        <v>2</v>
      </c>
      <c r="M1767">
        <f t="shared" si="184"/>
        <v>2</v>
      </c>
      <c r="N1767" t="str">
        <f t="shared" si="185"/>
        <v xml:space="preserve"> months</v>
      </c>
      <c r="O1767" s="40" t="str">
        <f t="shared" si="186"/>
        <v>33 years, 2 months</v>
      </c>
    </row>
    <row r="1768" spans="8:15" x14ac:dyDescent="0.25">
      <c r="H1768" s="38">
        <v>1725</v>
      </c>
      <c r="I1768">
        <f t="shared" si="189"/>
        <v>33</v>
      </c>
      <c r="J1768" t="str">
        <f t="shared" si="187"/>
        <v xml:space="preserve"> years</v>
      </c>
      <c r="K1768" t="str">
        <f t="shared" si="188"/>
        <v xml:space="preserve">, </v>
      </c>
      <c r="L1768">
        <f t="shared" si="183"/>
        <v>3</v>
      </c>
      <c r="M1768">
        <f t="shared" si="184"/>
        <v>3</v>
      </c>
      <c r="N1768" t="str">
        <f t="shared" si="185"/>
        <v xml:space="preserve"> months</v>
      </c>
      <c r="O1768" s="40" t="str">
        <f t="shared" si="186"/>
        <v>33 years, 3 months</v>
      </c>
    </row>
    <row r="1769" spans="8:15" x14ac:dyDescent="0.25">
      <c r="H1769" s="38">
        <v>1726</v>
      </c>
      <c r="I1769">
        <f t="shared" si="189"/>
        <v>33</v>
      </c>
      <c r="J1769" t="str">
        <f t="shared" si="187"/>
        <v xml:space="preserve"> years</v>
      </c>
      <c r="K1769" t="str">
        <f t="shared" si="188"/>
        <v xml:space="preserve">, </v>
      </c>
      <c r="L1769">
        <f t="shared" si="183"/>
        <v>3</v>
      </c>
      <c r="M1769">
        <f t="shared" si="184"/>
        <v>3</v>
      </c>
      <c r="N1769" t="str">
        <f t="shared" si="185"/>
        <v xml:space="preserve"> months</v>
      </c>
      <c r="O1769" s="40" t="str">
        <f t="shared" si="186"/>
        <v>33 years, 3 months</v>
      </c>
    </row>
    <row r="1770" spans="8:15" x14ac:dyDescent="0.25">
      <c r="H1770" s="38">
        <v>1727</v>
      </c>
      <c r="I1770">
        <f t="shared" si="189"/>
        <v>33</v>
      </c>
      <c r="J1770" t="str">
        <f t="shared" si="187"/>
        <v xml:space="preserve"> years</v>
      </c>
      <c r="K1770" t="str">
        <f t="shared" si="188"/>
        <v xml:space="preserve">, </v>
      </c>
      <c r="L1770">
        <f t="shared" si="183"/>
        <v>3</v>
      </c>
      <c r="M1770">
        <f t="shared" si="184"/>
        <v>3</v>
      </c>
      <c r="N1770" t="str">
        <f t="shared" si="185"/>
        <v xml:space="preserve"> months</v>
      </c>
      <c r="O1770" s="40" t="str">
        <f t="shared" si="186"/>
        <v>33 years, 3 months</v>
      </c>
    </row>
    <row r="1771" spans="8:15" x14ac:dyDescent="0.25">
      <c r="H1771" s="38">
        <v>1728</v>
      </c>
      <c r="I1771">
        <f t="shared" si="189"/>
        <v>33</v>
      </c>
      <c r="J1771" t="str">
        <f t="shared" si="187"/>
        <v xml:space="preserve"> years</v>
      </c>
      <c r="K1771" t="str">
        <f t="shared" si="188"/>
        <v xml:space="preserve">, </v>
      </c>
      <c r="L1771">
        <f t="shared" si="183"/>
        <v>3</v>
      </c>
      <c r="M1771">
        <f t="shared" si="184"/>
        <v>3</v>
      </c>
      <c r="N1771" t="str">
        <f t="shared" si="185"/>
        <v xml:space="preserve"> months</v>
      </c>
      <c r="O1771" s="40" t="str">
        <f t="shared" si="186"/>
        <v>33 years, 3 months</v>
      </c>
    </row>
    <row r="1772" spans="8:15" x14ac:dyDescent="0.25">
      <c r="H1772" s="38">
        <v>1729</v>
      </c>
      <c r="I1772">
        <f t="shared" si="189"/>
        <v>33</v>
      </c>
      <c r="J1772" t="str">
        <f t="shared" si="187"/>
        <v xml:space="preserve"> years</v>
      </c>
      <c r="K1772" t="str">
        <f t="shared" si="188"/>
        <v xml:space="preserve">, </v>
      </c>
      <c r="L1772">
        <f t="shared" si="183"/>
        <v>3</v>
      </c>
      <c r="M1772">
        <f t="shared" si="184"/>
        <v>3</v>
      </c>
      <c r="N1772" t="str">
        <f t="shared" si="185"/>
        <v xml:space="preserve"> months</v>
      </c>
      <c r="O1772" s="40" t="str">
        <f t="shared" si="186"/>
        <v>33 years, 3 months</v>
      </c>
    </row>
    <row r="1773" spans="8:15" x14ac:dyDescent="0.25">
      <c r="H1773" s="38">
        <v>1730</v>
      </c>
      <c r="I1773">
        <f t="shared" si="189"/>
        <v>33</v>
      </c>
      <c r="J1773" t="str">
        <f t="shared" si="187"/>
        <v xml:space="preserve"> years</v>
      </c>
      <c r="K1773" t="str">
        <f t="shared" si="188"/>
        <v xml:space="preserve">, </v>
      </c>
      <c r="L1773">
        <f t="shared" ref="L1773:L1836" si="190">IF((H1773/52*12-INT(H1773/52*12))=0,(H1773/52-INT(H1773/52))*12,INT((H1773/52-INT(H1773/52))*12)+1)</f>
        <v>4</v>
      </c>
      <c r="M1773">
        <f t="shared" ref="M1773:M1836" si="191">IF(OR(L1773=0,L1773=12),"",L1773)</f>
        <v>4</v>
      </c>
      <c r="N1773" t="str">
        <f t="shared" ref="N1773:N1836" si="192">IF(L1773=1," month",IF(OR(L1773=0,L1773=12),""," months"))</f>
        <v xml:space="preserve"> months</v>
      </c>
      <c r="O1773" s="40" t="str">
        <f t="shared" ref="O1773:O1836" si="193">CONCATENATE(I1773&amp;J1773&amp;K1773&amp;M1773&amp;N1773)</f>
        <v>33 years, 4 months</v>
      </c>
    </row>
    <row r="1774" spans="8:15" x14ac:dyDescent="0.25">
      <c r="H1774" s="38">
        <v>1731</v>
      </c>
      <c r="I1774">
        <f t="shared" si="189"/>
        <v>33</v>
      </c>
      <c r="J1774" t="str">
        <f t="shared" si="187"/>
        <v xml:space="preserve"> years</v>
      </c>
      <c r="K1774" t="str">
        <f t="shared" si="188"/>
        <v xml:space="preserve">, </v>
      </c>
      <c r="L1774">
        <f t="shared" si="190"/>
        <v>4</v>
      </c>
      <c r="M1774">
        <f t="shared" si="191"/>
        <v>4</v>
      </c>
      <c r="N1774" t="str">
        <f t="shared" si="192"/>
        <v xml:space="preserve"> months</v>
      </c>
      <c r="O1774" s="40" t="str">
        <f t="shared" si="193"/>
        <v>33 years, 4 months</v>
      </c>
    </row>
    <row r="1775" spans="8:15" x14ac:dyDescent="0.25">
      <c r="H1775" s="38">
        <v>1732</v>
      </c>
      <c r="I1775">
        <f t="shared" si="189"/>
        <v>33</v>
      </c>
      <c r="J1775" t="str">
        <f t="shared" si="187"/>
        <v xml:space="preserve"> years</v>
      </c>
      <c r="K1775" t="str">
        <f t="shared" si="188"/>
        <v xml:space="preserve">, </v>
      </c>
      <c r="L1775">
        <f t="shared" si="190"/>
        <v>4</v>
      </c>
      <c r="M1775">
        <f t="shared" si="191"/>
        <v>4</v>
      </c>
      <c r="N1775" t="str">
        <f t="shared" si="192"/>
        <v xml:space="preserve"> months</v>
      </c>
      <c r="O1775" s="40" t="str">
        <f t="shared" si="193"/>
        <v>33 years, 4 months</v>
      </c>
    </row>
    <row r="1776" spans="8:15" x14ac:dyDescent="0.25">
      <c r="H1776" s="38">
        <v>1733</v>
      </c>
      <c r="I1776">
        <f t="shared" si="189"/>
        <v>33</v>
      </c>
      <c r="J1776" t="str">
        <f t="shared" si="187"/>
        <v xml:space="preserve"> years</v>
      </c>
      <c r="K1776" t="str">
        <f t="shared" si="188"/>
        <v xml:space="preserve">, </v>
      </c>
      <c r="L1776">
        <f t="shared" si="190"/>
        <v>4</v>
      </c>
      <c r="M1776">
        <f t="shared" si="191"/>
        <v>4</v>
      </c>
      <c r="N1776" t="str">
        <f t="shared" si="192"/>
        <v xml:space="preserve"> months</v>
      </c>
      <c r="O1776" s="40" t="str">
        <f t="shared" si="193"/>
        <v>33 years, 4 months</v>
      </c>
    </row>
    <row r="1777" spans="8:15" x14ac:dyDescent="0.25">
      <c r="H1777" s="38">
        <v>1734</v>
      </c>
      <c r="I1777">
        <f t="shared" si="189"/>
        <v>33</v>
      </c>
      <c r="J1777" t="str">
        <f t="shared" si="187"/>
        <v xml:space="preserve"> years</v>
      </c>
      <c r="K1777" t="str">
        <f t="shared" si="188"/>
        <v xml:space="preserve">, </v>
      </c>
      <c r="L1777">
        <f t="shared" si="190"/>
        <v>5</v>
      </c>
      <c r="M1777">
        <f t="shared" si="191"/>
        <v>5</v>
      </c>
      <c r="N1777" t="str">
        <f t="shared" si="192"/>
        <v xml:space="preserve"> months</v>
      </c>
      <c r="O1777" s="40" t="str">
        <f t="shared" si="193"/>
        <v>33 years, 5 months</v>
      </c>
    </row>
    <row r="1778" spans="8:15" x14ac:dyDescent="0.25">
      <c r="H1778" s="38">
        <v>1735</v>
      </c>
      <c r="I1778">
        <f t="shared" si="189"/>
        <v>33</v>
      </c>
      <c r="J1778" t="str">
        <f t="shared" si="187"/>
        <v xml:space="preserve"> years</v>
      </c>
      <c r="K1778" t="str">
        <f t="shared" si="188"/>
        <v xml:space="preserve">, </v>
      </c>
      <c r="L1778">
        <f t="shared" si="190"/>
        <v>5</v>
      </c>
      <c r="M1778">
        <f t="shared" si="191"/>
        <v>5</v>
      </c>
      <c r="N1778" t="str">
        <f t="shared" si="192"/>
        <v xml:space="preserve"> months</v>
      </c>
      <c r="O1778" s="40" t="str">
        <f t="shared" si="193"/>
        <v>33 years, 5 months</v>
      </c>
    </row>
    <row r="1779" spans="8:15" x14ac:dyDescent="0.25">
      <c r="H1779" s="38">
        <v>1736</v>
      </c>
      <c r="I1779">
        <f t="shared" si="189"/>
        <v>33</v>
      </c>
      <c r="J1779" t="str">
        <f t="shared" si="187"/>
        <v xml:space="preserve"> years</v>
      </c>
      <c r="K1779" t="str">
        <f t="shared" si="188"/>
        <v xml:space="preserve">, </v>
      </c>
      <c r="L1779">
        <f t="shared" si="190"/>
        <v>5</v>
      </c>
      <c r="M1779">
        <f t="shared" si="191"/>
        <v>5</v>
      </c>
      <c r="N1779" t="str">
        <f t="shared" si="192"/>
        <v xml:space="preserve"> months</v>
      </c>
      <c r="O1779" s="40" t="str">
        <f t="shared" si="193"/>
        <v>33 years, 5 months</v>
      </c>
    </row>
    <row r="1780" spans="8:15" x14ac:dyDescent="0.25">
      <c r="H1780" s="38">
        <v>1737</v>
      </c>
      <c r="I1780">
        <f t="shared" si="189"/>
        <v>33</v>
      </c>
      <c r="J1780" t="str">
        <f t="shared" si="187"/>
        <v xml:space="preserve"> years</v>
      </c>
      <c r="K1780" t="str">
        <f t="shared" si="188"/>
        <v xml:space="preserve">, </v>
      </c>
      <c r="L1780">
        <f t="shared" si="190"/>
        <v>5</v>
      </c>
      <c r="M1780">
        <f t="shared" si="191"/>
        <v>5</v>
      </c>
      <c r="N1780" t="str">
        <f t="shared" si="192"/>
        <v xml:space="preserve"> months</v>
      </c>
      <c r="O1780" s="40" t="str">
        <f t="shared" si="193"/>
        <v>33 years, 5 months</v>
      </c>
    </row>
    <row r="1781" spans="8:15" x14ac:dyDescent="0.25">
      <c r="H1781" s="38">
        <v>1738</v>
      </c>
      <c r="I1781">
        <f t="shared" si="189"/>
        <v>33</v>
      </c>
      <c r="J1781" t="str">
        <f t="shared" si="187"/>
        <v xml:space="preserve"> years</v>
      </c>
      <c r="K1781" t="str">
        <f t="shared" si="188"/>
        <v xml:space="preserve">, </v>
      </c>
      <c r="L1781">
        <f t="shared" si="190"/>
        <v>6</v>
      </c>
      <c r="M1781">
        <f t="shared" si="191"/>
        <v>6</v>
      </c>
      <c r="N1781" t="str">
        <f t="shared" si="192"/>
        <v xml:space="preserve"> months</v>
      </c>
      <c r="O1781" s="40" t="str">
        <f t="shared" si="193"/>
        <v>33 years, 6 months</v>
      </c>
    </row>
    <row r="1782" spans="8:15" x14ac:dyDescent="0.25">
      <c r="H1782" s="38">
        <v>1739</v>
      </c>
      <c r="I1782">
        <f t="shared" si="189"/>
        <v>33</v>
      </c>
      <c r="J1782" t="str">
        <f t="shared" si="187"/>
        <v xml:space="preserve"> years</v>
      </c>
      <c r="K1782" t="str">
        <f t="shared" si="188"/>
        <v xml:space="preserve">, </v>
      </c>
      <c r="L1782">
        <f t="shared" si="190"/>
        <v>6</v>
      </c>
      <c r="M1782">
        <f t="shared" si="191"/>
        <v>6</v>
      </c>
      <c r="N1782" t="str">
        <f t="shared" si="192"/>
        <v xml:space="preserve"> months</v>
      </c>
      <c r="O1782" s="40" t="str">
        <f t="shared" si="193"/>
        <v>33 years, 6 months</v>
      </c>
    </row>
    <row r="1783" spans="8:15" x14ac:dyDescent="0.25">
      <c r="H1783" s="38">
        <v>1740</v>
      </c>
      <c r="I1783">
        <f t="shared" si="189"/>
        <v>33</v>
      </c>
      <c r="J1783" t="str">
        <f t="shared" si="187"/>
        <v xml:space="preserve"> years</v>
      </c>
      <c r="K1783" t="str">
        <f t="shared" si="188"/>
        <v xml:space="preserve">, </v>
      </c>
      <c r="L1783">
        <f t="shared" si="190"/>
        <v>6</v>
      </c>
      <c r="M1783">
        <f t="shared" si="191"/>
        <v>6</v>
      </c>
      <c r="N1783" t="str">
        <f t="shared" si="192"/>
        <v xml:space="preserve"> months</v>
      </c>
      <c r="O1783" s="40" t="str">
        <f t="shared" si="193"/>
        <v>33 years, 6 months</v>
      </c>
    </row>
    <row r="1784" spans="8:15" x14ac:dyDescent="0.25">
      <c r="H1784" s="38">
        <v>1741</v>
      </c>
      <c r="I1784">
        <f t="shared" si="189"/>
        <v>33</v>
      </c>
      <c r="J1784" t="str">
        <f t="shared" si="187"/>
        <v xml:space="preserve"> years</v>
      </c>
      <c r="K1784" t="str">
        <f t="shared" si="188"/>
        <v xml:space="preserve">, </v>
      </c>
      <c r="L1784">
        <f t="shared" si="190"/>
        <v>6</v>
      </c>
      <c r="M1784">
        <f t="shared" si="191"/>
        <v>6</v>
      </c>
      <c r="N1784" t="str">
        <f t="shared" si="192"/>
        <v xml:space="preserve"> months</v>
      </c>
      <c r="O1784" s="40" t="str">
        <f t="shared" si="193"/>
        <v>33 years, 6 months</v>
      </c>
    </row>
    <row r="1785" spans="8:15" x14ac:dyDescent="0.25">
      <c r="H1785" s="38">
        <v>1742</v>
      </c>
      <c r="I1785">
        <f t="shared" si="189"/>
        <v>33</v>
      </c>
      <c r="J1785" t="str">
        <f t="shared" si="187"/>
        <v xml:space="preserve"> years</v>
      </c>
      <c r="K1785" t="str">
        <f t="shared" si="188"/>
        <v xml:space="preserve">, </v>
      </c>
      <c r="L1785">
        <f t="shared" si="190"/>
        <v>6</v>
      </c>
      <c r="M1785">
        <f t="shared" si="191"/>
        <v>6</v>
      </c>
      <c r="N1785" t="str">
        <f t="shared" si="192"/>
        <v xml:space="preserve"> months</v>
      </c>
      <c r="O1785" s="40" t="str">
        <f t="shared" si="193"/>
        <v>33 years, 6 months</v>
      </c>
    </row>
    <row r="1786" spans="8:15" x14ac:dyDescent="0.25">
      <c r="H1786" s="38">
        <v>1743</v>
      </c>
      <c r="I1786">
        <f t="shared" si="189"/>
        <v>33</v>
      </c>
      <c r="J1786" t="str">
        <f t="shared" si="187"/>
        <v xml:space="preserve"> years</v>
      </c>
      <c r="K1786" t="str">
        <f t="shared" si="188"/>
        <v xml:space="preserve">, </v>
      </c>
      <c r="L1786">
        <f t="shared" si="190"/>
        <v>7</v>
      </c>
      <c r="M1786">
        <f t="shared" si="191"/>
        <v>7</v>
      </c>
      <c r="N1786" t="str">
        <f t="shared" si="192"/>
        <v xml:space="preserve"> months</v>
      </c>
      <c r="O1786" s="40" t="str">
        <f t="shared" si="193"/>
        <v>33 years, 7 months</v>
      </c>
    </row>
    <row r="1787" spans="8:15" x14ac:dyDescent="0.25">
      <c r="H1787" s="38">
        <v>1744</v>
      </c>
      <c r="I1787">
        <f t="shared" si="189"/>
        <v>33</v>
      </c>
      <c r="J1787" t="str">
        <f t="shared" si="187"/>
        <v xml:space="preserve"> years</v>
      </c>
      <c r="K1787" t="str">
        <f t="shared" si="188"/>
        <v xml:space="preserve">, </v>
      </c>
      <c r="L1787">
        <f t="shared" si="190"/>
        <v>7</v>
      </c>
      <c r="M1787">
        <f t="shared" si="191"/>
        <v>7</v>
      </c>
      <c r="N1787" t="str">
        <f t="shared" si="192"/>
        <v xml:space="preserve"> months</v>
      </c>
      <c r="O1787" s="40" t="str">
        <f t="shared" si="193"/>
        <v>33 years, 7 months</v>
      </c>
    </row>
    <row r="1788" spans="8:15" x14ac:dyDescent="0.25">
      <c r="H1788" s="38">
        <v>1745</v>
      </c>
      <c r="I1788">
        <f t="shared" si="189"/>
        <v>33</v>
      </c>
      <c r="J1788" t="str">
        <f t="shared" si="187"/>
        <v xml:space="preserve"> years</v>
      </c>
      <c r="K1788" t="str">
        <f t="shared" si="188"/>
        <v xml:space="preserve">, </v>
      </c>
      <c r="L1788">
        <f t="shared" si="190"/>
        <v>7</v>
      </c>
      <c r="M1788">
        <f t="shared" si="191"/>
        <v>7</v>
      </c>
      <c r="N1788" t="str">
        <f t="shared" si="192"/>
        <v xml:space="preserve"> months</v>
      </c>
      <c r="O1788" s="40" t="str">
        <f t="shared" si="193"/>
        <v>33 years, 7 months</v>
      </c>
    </row>
    <row r="1789" spans="8:15" x14ac:dyDescent="0.25">
      <c r="H1789" s="38">
        <v>1746</v>
      </c>
      <c r="I1789">
        <f t="shared" si="189"/>
        <v>33</v>
      </c>
      <c r="J1789" t="str">
        <f t="shared" si="187"/>
        <v xml:space="preserve"> years</v>
      </c>
      <c r="K1789" t="str">
        <f t="shared" si="188"/>
        <v xml:space="preserve">, </v>
      </c>
      <c r="L1789">
        <f t="shared" si="190"/>
        <v>7</v>
      </c>
      <c r="M1789">
        <f t="shared" si="191"/>
        <v>7</v>
      </c>
      <c r="N1789" t="str">
        <f t="shared" si="192"/>
        <v xml:space="preserve"> months</v>
      </c>
      <c r="O1789" s="40" t="str">
        <f t="shared" si="193"/>
        <v>33 years, 7 months</v>
      </c>
    </row>
    <row r="1790" spans="8:15" x14ac:dyDescent="0.25">
      <c r="H1790" s="38">
        <v>1747</v>
      </c>
      <c r="I1790">
        <f t="shared" si="189"/>
        <v>33</v>
      </c>
      <c r="J1790" t="str">
        <f t="shared" si="187"/>
        <v xml:space="preserve"> years</v>
      </c>
      <c r="K1790" t="str">
        <f t="shared" si="188"/>
        <v xml:space="preserve">, </v>
      </c>
      <c r="L1790">
        <f t="shared" si="190"/>
        <v>8</v>
      </c>
      <c r="M1790">
        <f t="shared" si="191"/>
        <v>8</v>
      </c>
      <c r="N1790" t="str">
        <f t="shared" si="192"/>
        <v xml:space="preserve"> months</v>
      </c>
      <c r="O1790" s="40" t="str">
        <f t="shared" si="193"/>
        <v>33 years, 8 months</v>
      </c>
    </row>
    <row r="1791" spans="8:15" x14ac:dyDescent="0.25">
      <c r="H1791" s="38">
        <v>1748</v>
      </c>
      <c r="I1791">
        <f t="shared" si="189"/>
        <v>33</v>
      </c>
      <c r="J1791" t="str">
        <f t="shared" si="187"/>
        <v xml:space="preserve"> years</v>
      </c>
      <c r="K1791" t="str">
        <f t="shared" si="188"/>
        <v xml:space="preserve">, </v>
      </c>
      <c r="L1791">
        <f t="shared" si="190"/>
        <v>8</v>
      </c>
      <c r="M1791">
        <f t="shared" si="191"/>
        <v>8</v>
      </c>
      <c r="N1791" t="str">
        <f t="shared" si="192"/>
        <v xml:space="preserve"> months</v>
      </c>
      <c r="O1791" s="40" t="str">
        <f t="shared" si="193"/>
        <v>33 years, 8 months</v>
      </c>
    </row>
    <row r="1792" spans="8:15" x14ac:dyDescent="0.25">
      <c r="H1792" s="38">
        <v>1749</v>
      </c>
      <c r="I1792">
        <f t="shared" si="189"/>
        <v>33</v>
      </c>
      <c r="J1792" t="str">
        <f t="shared" si="187"/>
        <v xml:space="preserve"> years</v>
      </c>
      <c r="K1792" t="str">
        <f t="shared" si="188"/>
        <v xml:space="preserve">, </v>
      </c>
      <c r="L1792">
        <f t="shared" si="190"/>
        <v>8</v>
      </c>
      <c r="M1792">
        <f t="shared" si="191"/>
        <v>8</v>
      </c>
      <c r="N1792" t="str">
        <f t="shared" si="192"/>
        <v xml:space="preserve"> months</v>
      </c>
      <c r="O1792" s="40" t="str">
        <f t="shared" si="193"/>
        <v>33 years, 8 months</v>
      </c>
    </row>
    <row r="1793" spans="8:15" x14ac:dyDescent="0.25">
      <c r="H1793" s="38">
        <v>1750</v>
      </c>
      <c r="I1793">
        <f t="shared" si="189"/>
        <v>33</v>
      </c>
      <c r="J1793" t="str">
        <f t="shared" si="187"/>
        <v xml:space="preserve"> years</v>
      </c>
      <c r="K1793" t="str">
        <f t="shared" si="188"/>
        <v xml:space="preserve">, </v>
      </c>
      <c r="L1793">
        <f t="shared" si="190"/>
        <v>8</v>
      </c>
      <c r="M1793">
        <f t="shared" si="191"/>
        <v>8</v>
      </c>
      <c r="N1793" t="str">
        <f t="shared" si="192"/>
        <v xml:space="preserve"> months</v>
      </c>
      <c r="O1793" s="40" t="str">
        <f t="shared" si="193"/>
        <v>33 years, 8 months</v>
      </c>
    </row>
    <row r="1794" spans="8:15" x14ac:dyDescent="0.25">
      <c r="H1794" s="38">
        <v>1751</v>
      </c>
      <c r="I1794">
        <f t="shared" si="189"/>
        <v>33</v>
      </c>
      <c r="J1794" t="str">
        <f t="shared" si="187"/>
        <v xml:space="preserve"> years</v>
      </c>
      <c r="K1794" t="str">
        <f t="shared" si="188"/>
        <v xml:space="preserve">, </v>
      </c>
      <c r="L1794">
        <f t="shared" si="190"/>
        <v>9</v>
      </c>
      <c r="M1794">
        <f t="shared" si="191"/>
        <v>9</v>
      </c>
      <c r="N1794" t="str">
        <f t="shared" si="192"/>
        <v xml:space="preserve"> months</v>
      </c>
      <c r="O1794" s="40" t="str">
        <f t="shared" si="193"/>
        <v>33 years, 9 months</v>
      </c>
    </row>
    <row r="1795" spans="8:15" x14ac:dyDescent="0.25">
      <c r="H1795" s="38">
        <v>1752</v>
      </c>
      <c r="I1795">
        <f t="shared" si="189"/>
        <v>33</v>
      </c>
      <c r="J1795" t="str">
        <f t="shared" si="187"/>
        <v xml:space="preserve"> years</v>
      </c>
      <c r="K1795" t="str">
        <f t="shared" si="188"/>
        <v xml:space="preserve">, </v>
      </c>
      <c r="L1795">
        <f t="shared" si="190"/>
        <v>9</v>
      </c>
      <c r="M1795">
        <f t="shared" si="191"/>
        <v>9</v>
      </c>
      <c r="N1795" t="str">
        <f t="shared" si="192"/>
        <v xml:space="preserve"> months</v>
      </c>
      <c r="O1795" s="40" t="str">
        <f t="shared" si="193"/>
        <v>33 years, 9 months</v>
      </c>
    </row>
    <row r="1796" spans="8:15" x14ac:dyDescent="0.25">
      <c r="H1796" s="38">
        <v>1753</v>
      </c>
      <c r="I1796">
        <f t="shared" si="189"/>
        <v>33</v>
      </c>
      <c r="J1796" t="str">
        <f t="shared" si="187"/>
        <v xml:space="preserve"> years</v>
      </c>
      <c r="K1796" t="str">
        <f t="shared" si="188"/>
        <v xml:space="preserve">, </v>
      </c>
      <c r="L1796">
        <f t="shared" si="190"/>
        <v>9</v>
      </c>
      <c r="M1796">
        <f t="shared" si="191"/>
        <v>9</v>
      </c>
      <c r="N1796" t="str">
        <f t="shared" si="192"/>
        <v xml:space="preserve"> months</v>
      </c>
      <c r="O1796" s="40" t="str">
        <f t="shared" si="193"/>
        <v>33 years, 9 months</v>
      </c>
    </row>
    <row r="1797" spans="8:15" x14ac:dyDescent="0.25">
      <c r="H1797" s="38">
        <v>1754</v>
      </c>
      <c r="I1797">
        <f t="shared" si="189"/>
        <v>33</v>
      </c>
      <c r="J1797" t="str">
        <f t="shared" si="187"/>
        <v xml:space="preserve"> years</v>
      </c>
      <c r="K1797" t="str">
        <f t="shared" si="188"/>
        <v xml:space="preserve">, </v>
      </c>
      <c r="L1797">
        <f t="shared" si="190"/>
        <v>9</v>
      </c>
      <c r="M1797">
        <f t="shared" si="191"/>
        <v>9</v>
      </c>
      <c r="N1797" t="str">
        <f t="shared" si="192"/>
        <v xml:space="preserve"> months</v>
      </c>
      <c r="O1797" s="40" t="str">
        <f t="shared" si="193"/>
        <v>33 years, 9 months</v>
      </c>
    </row>
    <row r="1798" spans="8:15" x14ac:dyDescent="0.25">
      <c r="H1798" s="38">
        <v>1755</v>
      </c>
      <c r="I1798">
        <f t="shared" si="189"/>
        <v>33</v>
      </c>
      <c r="J1798" t="str">
        <f t="shared" si="187"/>
        <v xml:space="preserve"> years</v>
      </c>
      <c r="K1798" t="str">
        <f t="shared" si="188"/>
        <v xml:space="preserve">, </v>
      </c>
      <c r="L1798">
        <f t="shared" si="190"/>
        <v>9</v>
      </c>
      <c r="M1798">
        <f t="shared" si="191"/>
        <v>9</v>
      </c>
      <c r="N1798" t="str">
        <f t="shared" si="192"/>
        <v xml:space="preserve"> months</v>
      </c>
      <c r="O1798" s="40" t="str">
        <f t="shared" si="193"/>
        <v>33 years, 9 months</v>
      </c>
    </row>
    <row r="1799" spans="8:15" x14ac:dyDescent="0.25">
      <c r="H1799" s="38">
        <v>1756</v>
      </c>
      <c r="I1799">
        <f t="shared" si="189"/>
        <v>33</v>
      </c>
      <c r="J1799" t="str">
        <f t="shared" si="187"/>
        <v xml:space="preserve"> years</v>
      </c>
      <c r="K1799" t="str">
        <f t="shared" si="188"/>
        <v xml:space="preserve">, </v>
      </c>
      <c r="L1799">
        <f t="shared" si="190"/>
        <v>10</v>
      </c>
      <c r="M1799">
        <f t="shared" si="191"/>
        <v>10</v>
      </c>
      <c r="N1799" t="str">
        <f t="shared" si="192"/>
        <v xml:space="preserve"> months</v>
      </c>
      <c r="O1799" s="40" t="str">
        <f t="shared" si="193"/>
        <v>33 years, 10 months</v>
      </c>
    </row>
    <row r="1800" spans="8:15" x14ac:dyDescent="0.25">
      <c r="H1800" s="38">
        <v>1757</v>
      </c>
      <c r="I1800">
        <f t="shared" si="189"/>
        <v>33</v>
      </c>
      <c r="J1800" t="str">
        <f t="shared" si="187"/>
        <v xml:space="preserve"> years</v>
      </c>
      <c r="K1800" t="str">
        <f t="shared" si="188"/>
        <v xml:space="preserve">, </v>
      </c>
      <c r="L1800">
        <f t="shared" si="190"/>
        <v>10</v>
      </c>
      <c r="M1800">
        <f t="shared" si="191"/>
        <v>10</v>
      </c>
      <c r="N1800" t="str">
        <f t="shared" si="192"/>
        <v xml:space="preserve"> months</v>
      </c>
      <c r="O1800" s="40" t="str">
        <f t="shared" si="193"/>
        <v>33 years, 10 months</v>
      </c>
    </row>
    <row r="1801" spans="8:15" x14ac:dyDescent="0.25">
      <c r="H1801" s="38">
        <v>1758</v>
      </c>
      <c r="I1801">
        <f t="shared" si="189"/>
        <v>33</v>
      </c>
      <c r="J1801" t="str">
        <f t="shared" si="187"/>
        <v xml:space="preserve"> years</v>
      </c>
      <c r="K1801" t="str">
        <f t="shared" si="188"/>
        <v xml:space="preserve">, </v>
      </c>
      <c r="L1801">
        <f t="shared" si="190"/>
        <v>10</v>
      </c>
      <c r="M1801">
        <f t="shared" si="191"/>
        <v>10</v>
      </c>
      <c r="N1801" t="str">
        <f t="shared" si="192"/>
        <v xml:space="preserve"> months</v>
      </c>
      <c r="O1801" s="40" t="str">
        <f t="shared" si="193"/>
        <v>33 years, 10 months</v>
      </c>
    </row>
    <row r="1802" spans="8:15" x14ac:dyDescent="0.25">
      <c r="H1802" s="38">
        <v>1759</v>
      </c>
      <c r="I1802">
        <f t="shared" si="189"/>
        <v>33</v>
      </c>
      <c r="J1802" t="str">
        <f t="shared" si="187"/>
        <v xml:space="preserve"> years</v>
      </c>
      <c r="K1802" t="str">
        <f t="shared" si="188"/>
        <v xml:space="preserve">, </v>
      </c>
      <c r="L1802">
        <f t="shared" si="190"/>
        <v>10</v>
      </c>
      <c r="M1802">
        <f t="shared" si="191"/>
        <v>10</v>
      </c>
      <c r="N1802" t="str">
        <f t="shared" si="192"/>
        <v xml:space="preserve"> months</v>
      </c>
      <c r="O1802" s="40" t="str">
        <f t="shared" si="193"/>
        <v>33 years, 10 months</v>
      </c>
    </row>
    <row r="1803" spans="8:15" x14ac:dyDescent="0.25">
      <c r="H1803" s="38">
        <v>1760</v>
      </c>
      <c r="I1803">
        <f t="shared" si="189"/>
        <v>33</v>
      </c>
      <c r="J1803" t="str">
        <f t="shared" si="187"/>
        <v xml:space="preserve"> years</v>
      </c>
      <c r="K1803" t="str">
        <f t="shared" si="188"/>
        <v xml:space="preserve">, </v>
      </c>
      <c r="L1803">
        <f t="shared" si="190"/>
        <v>11</v>
      </c>
      <c r="M1803">
        <f t="shared" si="191"/>
        <v>11</v>
      </c>
      <c r="N1803" t="str">
        <f t="shared" si="192"/>
        <v xml:space="preserve"> months</v>
      </c>
      <c r="O1803" s="40" t="str">
        <f t="shared" si="193"/>
        <v>33 years, 11 months</v>
      </c>
    </row>
    <row r="1804" spans="8:15" x14ac:dyDescent="0.25">
      <c r="H1804" s="38">
        <v>1761</v>
      </c>
      <c r="I1804">
        <f t="shared" si="189"/>
        <v>33</v>
      </c>
      <c r="J1804" t="str">
        <f t="shared" si="187"/>
        <v xml:space="preserve"> years</v>
      </c>
      <c r="K1804" t="str">
        <f t="shared" si="188"/>
        <v xml:space="preserve">, </v>
      </c>
      <c r="L1804">
        <f t="shared" si="190"/>
        <v>11</v>
      </c>
      <c r="M1804">
        <f t="shared" si="191"/>
        <v>11</v>
      </c>
      <c r="N1804" t="str">
        <f t="shared" si="192"/>
        <v xml:space="preserve"> months</v>
      </c>
      <c r="O1804" s="40" t="str">
        <f t="shared" si="193"/>
        <v>33 years, 11 months</v>
      </c>
    </row>
    <row r="1805" spans="8:15" x14ac:dyDescent="0.25">
      <c r="H1805" s="38">
        <v>1762</v>
      </c>
      <c r="I1805">
        <f t="shared" si="189"/>
        <v>33</v>
      </c>
      <c r="J1805" t="str">
        <f t="shared" si="187"/>
        <v xml:space="preserve"> years</v>
      </c>
      <c r="K1805" t="str">
        <f t="shared" si="188"/>
        <v xml:space="preserve">, </v>
      </c>
      <c r="L1805">
        <f t="shared" si="190"/>
        <v>11</v>
      </c>
      <c r="M1805">
        <f t="shared" si="191"/>
        <v>11</v>
      </c>
      <c r="N1805" t="str">
        <f t="shared" si="192"/>
        <v xml:space="preserve"> months</v>
      </c>
      <c r="O1805" s="40" t="str">
        <f t="shared" si="193"/>
        <v>33 years, 11 months</v>
      </c>
    </row>
    <row r="1806" spans="8:15" x14ac:dyDescent="0.25">
      <c r="H1806" s="38">
        <v>1763</v>
      </c>
      <c r="I1806">
        <f t="shared" si="189"/>
        <v>33</v>
      </c>
      <c r="J1806" t="str">
        <f t="shared" si="187"/>
        <v xml:space="preserve"> years</v>
      </c>
      <c r="K1806" t="str">
        <f t="shared" si="188"/>
        <v xml:space="preserve">, </v>
      </c>
      <c r="L1806">
        <f t="shared" si="190"/>
        <v>11</v>
      </c>
      <c r="M1806">
        <f t="shared" si="191"/>
        <v>11</v>
      </c>
      <c r="N1806" t="str">
        <f t="shared" si="192"/>
        <v xml:space="preserve"> months</v>
      </c>
      <c r="O1806" s="40" t="str">
        <f t="shared" si="193"/>
        <v>33 years, 11 months</v>
      </c>
    </row>
    <row r="1807" spans="8:15" x14ac:dyDescent="0.25">
      <c r="H1807" s="38">
        <v>1764</v>
      </c>
      <c r="I1807">
        <f t="shared" si="189"/>
        <v>34</v>
      </c>
      <c r="J1807" t="str">
        <f t="shared" si="187"/>
        <v xml:space="preserve"> years</v>
      </c>
      <c r="K1807" t="str">
        <f t="shared" si="188"/>
        <v/>
      </c>
      <c r="L1807">
        <f t="shared" si="190"/>
        <v>12</v>
      </c>
      <c r="M1807" t="str">
        <f t="shared" si="191"/>
        <v/>
      </c>
      <c r="N1807" t="str">
        <f t="shared" si="192"/>
        <v/>
      </c>
      <c r="O1807" s="40" t="str">
        <f t="shared" si="193"/>
        <v>34 years</v>
      </c>
    </row>
    <row r="1808" spans="8:15" x14ac:dyDescent="0.25">
      <c r="H1808" s="38">
        <v>1765</v>
      </c>
      <c r="I1808">
        <f t="shared" si="189"/>
        <v>34</v>
      </c>
      <c r="J1808" t="str">
        <f t="shared" si="187"/>
        <v xml:space="preserve"> years</v>
      </c>
      <c r="K1808" t="str">
        <f t="shared" si="188"/>
        <v/>
      </c>
      <c r="L1808">
        <f t="shared" si="190"/>
        <v>12</v>
      </c>
      <c r="M1808" t="str">
        <f t="shared" si="191"/>
        <v/>
      </c>
      <c r="N1808" t="str">
        <f t="shared" si="192"/>
        <v/>
      </c>
      <c r="O1808" s="40" t="str">
        <f t="shared" si="193"/>
        <v>34 years</v>
      </c>
    </row>
    <row r="1809" spans="8:15" x14ac:dyDescent="0.25">
      <c r="H1809" s="38">
        <v>1766</v>
      </c>
      <c r="I1809">
        <f t="shared" si="189"/>
        <v>34</v>
      </c>
      <c r="J1809" t="str">
        <f t="shared" si="187"/>
        <v xml:space="preserve"> years</v>
      </c>
      <c r="K1809" t="str">
        <f t="shared" si="188"/>
        <v/>
      </c>
      <c r="L1809">
        <f t="shared" si="190"/>
        <v>12</v>
      </c>
      <c r="M1809" t="str">
        <f t="shared" si="191"/>
        <v/>
      </c>
      <c r="N1809" t="str">
        <f t="shared" si="192"/>
        <v/>
      </c>
      <c r="O1809" s="40" t="str">
        <f t="shared" si="193"/>
        <v>34 years</v>
      </c>
    </row>
    <row r="1810" spans="8:15" x14ac:dyDescent="0.25">
      <c r="H1810" s="38">
        <v>1767</v>
      </c>
      <c r="I1810">
        <f t="shared" si="189"/>
        <v>34</v>
      </c>
      <c r="J1810" t="str">
        <f t="shared" si="187"/>
        <v xml:space="preserve"> years</v>
      </c>
      <c r="K1810" t="str">
        <f t="shared" si="188"/>
        <v/>
      </c>
      <c r="L1810">
        <f t="shared" si="190"/>
        <v>12</v>
      </c>
      <c r="M1810" t="str">
        <f t="shared" si="191"/>
        <v/>
      </c>
      <c r="N1810" t="str">
        <f t="shared" si="192"/>
        <v/>
      </c>
      <c r="O1810" s="40" t="str">
        <f t="shared" si="193"/>
        <v>34 years</v>
      </c>
    </row>
    <row r="1811" spans="8:15" x14ac:dyDescent="0.25">
      <c r="H1811" s="38">
        <v>1768</v>
      </c>
      <c r="I1811">
        <f t="shared" si="189"/>
        <v>34</v>
      </c>
      <c r="J1811" t="str">
        <f t="shared" si="187"/>
        <v xml:space="preserve"> years</v>
      </c>
      <c r="K1811" t="str">
        <f t="shared" si="188"/>
        <v/>
      </c>
      <c r="L1811">
        <f t="shared" si="190"/>
        <v>0</v>
      </c>
      <c r="M1811" t="str">
        <f t="shared" si="191"/>
        <v/>
      </c>
      <c r="N1811" t="str">
        <f t="shared" si="192"/>
        <v/>
      </c>
      <c r="O1811" s="40" t="str">
        <f t="shared" si="193"/>
        <v>34 years</v>
      </c>
    </row>
    <row r="1812" spans="8:15" x14ac:dyDescent="0.25">
      <c r="H1812" s="38">
        <v>1769</v>
      </c>
      <c r="I1812">
        <f t="shared" si="189"/>
        <v>34</v>
      </c>
      <c r="J1812" t="str">
        <f t="shared" si="187"/>
        <v xml:space="preserve"> years</v>
      </c>
      <c r="K1812" t="str">
        <f t="shared" si="188"/>
        <v xml:space="preserve">, </v>
      </c>
      <c r="L1812">
        <f t="shared" si="190"/>
        <v>1</v>
      </c>
      <c r="M1812">
        <f t="shared" si="191"/>
        <v>1</v>
      </c>
      <c r="N1812" t="str">
        <f t="shared" si="192"/>
        <v xml:space="preserve"> month</v>
      </c>
      <c r="O1812" s="40" t="str">
        <f t="shared" si="193"/>
        <v>34 years, 1 month</v>
      </c>
    </row>
    <row r="1813" spans="8:15" x14ac:dyDescent="0.25">
      <c r="H1813" s="38">
        <v>1770</v>
      </c>
      <c r="I1813">
        <f t="shared" si="189"/>
        <v>34</v>
      </c>
      <c r="J1813" t="str">
        <f t="shared" si="187"/>
        <v xml:space="preserve"> years</v>
      </c>
      <c r="K1813" t="str">
        <f t="shared" si="188"/>
        <v xml:space="preserve">, </v>
      </c>
      <c r="L1813">
        <f t="shared" si="190"/>
        <v>1</v>
      </c>
      <c r="M1813">
        <f t="shared" si="191"/>
        <v>1</v>
      </c>
      <c r="N1813" t="str">
        <f t="shared" si="192"/>
        <v xml:space="preserve"> month</v>
      </c>
      <c r="O1813" s="40" t="str">
        <f t="shared" si="193"/>
        <v>34 years, 1 month</v>
      </c>
    </row>
    <row r="1814" spans="8:15" x14ac:dyDescent="0.25">
      <c r="H1814" s="38">
        <v>1771</v>
      </c>
      <c r="I1814">
        <f t="shared" si="189"/>
        <v>34</v>
      </c>
      <c r="J1814" t="str">
        <f t="shared" si="187"/>
        <v xml:space="preserve"> years</v>
      </c>
      <c r="K1814" t="str">
        <f t="shared" si="188"/>
        <v xml:space="preserve">, </v>
      </c>
      <c r="L1814">
        <f t="shared" si="190"/>
        <v>1</v>
      </c>
      <c r="M1814">
        <f t="shared" si="191"/>
        <v>1</v>
      </c>
      <c r="N1814" t="str">
        <f t="shared" si="192"/>
        <v xml:space="preserve"> month</v>
      </c>
      <c r="O1814" s="40" t="str">
        <f t="shared" si="193"/>
        <v>34 years, 1 month</v>
      </c>
    </row>
    <row r="1815" spans="8:15" x14ac:dyDescent="0.25">
      <c r="H1815" s="38">
        <v>1772</v>
      </c>
      <c r="I1815">
        <f t="shared" si="189"/>
        <v>34</v>
      </c>
      <c r="J1815" t="str">
        <f t="shared" si="187"/>
        <v xml:space="preserve"> years</v>
      </c>
      <c r="K1815" t="str">
        <f t="shared" si="188"/>
        <v xml:space="preserve">, </v>
      </c>
      <c r="L1815">
        <f t="shared" si="190"/>
        <v>1</v>
      </c>
      <c r="M1815">
        <f t="shared" si="191"/>
        <v>1</v>
      </c>
      <c r="N1815" t="str">
        <f t="shared" si="192"/>
        <v xml:space="preserve"> month</v>
      </c>
      <c r="O1815" s="40" t="str">
        <f t="shared" si="193"/>
        <v>34 years, 1 month</v>
      </c>
    </row>
    <row r="1816" spans="8:15" x14ac:dyDescent="0.25">
      <c r="H1816" s="38">
        <v>1773</v>
      </c>
      <c r="I1816">
        <f t="shared" si="189"/>
        <v>34</v>
      </c>
      <c r="J1816" t="str">
        <f t="shared" si="187"/>
        <v xml:space="preserve"> years</v>
      </c>
      <c r="K1816" t="str">
        <f t="shared" si="188"/>
        <v xml:space="preserve">, </v>
      </c>
      <c r="L1816">
        <f t="shared" si="190"/>
        <v>2</v>
      </c>
      <c r="M1816">
        <f t="shared" si="191"/>
        <v>2</v>
      </c>
      <c r="N1816" t="str">
        <f t="shared" si="192"/>
        <v xml:space="preserve"> months</v>
      </c>
      <c r="O1816" s="40" t="str">
        <f t="shared" si="193"/>
        <v>34 years, 2 months</v>
      </c>
    </row>
    <row r="1817" spans="8:15" x14ac:dyDescent="0.25">
      <c r="H1817" s="38">
        <v>1774</v>
      </c>
      <c r="I1817">
        <f t="shared" si="189"/>
        <v>34</v>
      </c>
      <c r="J1817" t="str">
        <f t="shared" si="187"/>
        <v xml:space="preserve"> years</v>
      </c>
      <c r="K1817" t="str">
        <f t="shared" si="188"/>
        <v xml:space="preserve">, </v>
      </c>
      <c r="L1817">
        <f t="shared" si="190"/>
        <v>2</v>
      </c>
      <c r="M1817">
        <f t="shared" si="191"/>
        <v>2</v>
      </c>
      <c r="N1817" t="str">
        <f t="shared" si="192"/>
        <v xml:space="preserve"> months</v>
      </c>
      <c r="O1817" s="40" t="str">
        <f t="shared" si="193"/>
        <v>34 years, 2 months</v>
      </c>
    </row>
    <row r="1818" spans="8:15" x14ac:dyDescent="0.25">
      <c r="H1818" s="38">
        <v>1775</v>
      </c>
      <c r="I1818">
        <f t="shared" si="189"/>
        <v>34</v>
      </c>
      <c r="J1818" t="str">
        <f t="shared" si="187"/>
        <v xml:space="preserve"> years</v>
      </c>
      <c r="K1818" t="str">
        <f t="shared" si="188"/>
        <v xml:space="preserve">, </v>
      </c>
      <c r="L1818">
        <f t="shared" si="190"/>
        <v>2</v>
      </c>
      <c r="M1818">
        <f t="shared" si="191"/>
        <v>2</v>
      </c>
      <c r="N1818" t="str">
        <f t="shared" si="192"/>
        <v xml:space="preserve"> months</v>
      </c>
      <c r="O1818" s="40" t="str">
        <f t="shared" si="193"/>
        <v>34 years, 2 months</v>
      </c>
    </row>
    <row r="1819" spans="8:15" x14ac:dyDescent="0.25">
      <c r="H1819" s="38">
        <v>1776</v>
      </c>
      <c r="I1819">
        <f t="shared" si="189"/>
        <v>34</v>
      </c>
      <c r="J1819" t="str">
        <f t="shared" si="187"/>
        <v xml:space="preserve"> years</v>
      </c>
      <c r="K1819" t="str">
        <f t="shared" si="188"/>
        <v xml:space="preserve">, </v>
      </c>
      <c r="L1819">
        <f t="shared" si="190"/>
        <v>2</v>
      </c>
      <c r="M1819">
        <f t="shared" si="191"/>
        <v>2</v>
      </c>
      <c r="N1819" t="str">
        <f t="shared" si="192"/>
        <v xml:space="preserve"> months</v>
      </c>
      <c r="O1819" s="40" t="str">
        <f t="shared" si="193"/>
        <v>34 years, 2 months</v>
      </c>
    </row>
    <row r="1820" spans="8:15" x14ac:dyDescent="0.25">
      <c r="H1820" s="38">
        <v>1777</v>
      </c>
      <c r="I1820">
        <f t="shared" si="189"/>
        <v>34</v>
      </c>
      <c r="J1820" t="str">
        <f t="shared" ref="J1820:J1883" si="194">IF(I1820=1," year"," years")</f>
        <v xml:space="preserve"> years</v>
      </c>
      <c r="K1820" t="str">
        <f t="shared" ref="K1820:K1883" si="195">IF(OR(L1820=12,L1820=0),"",", ")</f>
        <v xml:space="preserve">, </v>
      </c>
      <c r="L1820">
        <f t="shared" si="190"/>
        <v>3</v>
      </c>
      <c r="M1820">
        <f t="shared" si="191"/>
        <v>3</v>
      </c>
      <c r="N1820" t="str">
        <f t="shared" si="192"/>
        <v xml:space="preserve"> months</v>
      </c>
      <c r="O1820" s="40" t="str">
        <f t="shared" si="193"/>
        <v>34 years, 3 months</v>
      </c>
    </row>
    <row r="1821" spans="8:15" x14ac:dyDescent="0.25">
      <c r="H1821" s="38">
        <v>1778</v>
      </c>
      <c r="I1821">
        <f t="shared" si="189"/>
        <v>34</v>
      </c>
      <c r="J1821" t="str">
        <f t="shared" si="194"/>
        <v xml:space="preserve"> years</v>
      </c>
      <c r="K1821" t="str">
        <f t="shared" si="195"/>
        <v xml:space="preserve">, </v>
      </c>
      <c r="L1821">
        <f t="shared" si="190"/>
        <v>3</v>
      </c>
      <c r="M1821">
        <f t="shared" si="191"/>
        <v>3</v>
      </c>
      <c r="N1821" t="str">
        <f t="shared" si="192"/>
        <v xml:space="preserve"> months</v>
      </c>
      <c r="O1821" s="40" t="str">
        <f t="shared" si="193"/>
        <v>34 years, 3 months</v>
      </c>
    </row>
    <row r="1822" spans="8:15" x14ac:dyDescent="0.25">
      <c r="H1822" s="38">
        <v>1779</v>
      </c>
      <c r="I1822">
        <f t="shared" si="189"/>
        <v>34</v>
      </c>
      <c r="J1822" t="str">
        <f t="shared" si="194"/>
        <v xml:space="preserve"> years</v>
      </c>
      <c r="K1822" t="str">
        <f t="shared" si="195"/>
        <v xml:space="preserve">, </v>
      </c>
      <c r="L1822">
        <f t="shared" si="190"/>
        <v>3</v>
      </c>
      <c r="M1822">
        <f t="shared" si="191"/>
        <v>3</v>
      </c>
      <c r="N1822" t="str">
        <f t="shared" si="192"/>
        <v xml:space="preserve"> months</v>
      </c>
      <c r="O1822" s="40" t="str">
        <f t="shared" si="193"/>
        <v>34 years, 3 months</v>
      </c>
    </row>
    <row r="1823" spans="8:15" x14ac:dyDescent="0.25">
      <c r="H1823" s="38">
        <v>1780</v>
      </c>
      <c r="I1823">
        <f t="shared" si="189"/>
        <v>34</v>
      </c>
      <c r="J1823" t="str">
        <f t="shared" si="194"/>
        <v xml:space="preserve"> years</v>
      </c>
      <c r="K1823" t="str">
        <f t="shared" si="195"/>
        <v xml:space="preserve">, </v>
      </c>
      <c r="L1823">
        <f t="shared" si="190"/>
        <v>3</v>
      </c>
      <c r="M1823">
        <f t="shared" si="191"/>
        <v>3</v>
      </c>
      <c r="N1823" t="str">
        <f t="shared" si="192"/>
        <v xml:space="preserve"> months</v>
      </c>
      <c r="O1823" s="40" t="str">
        <f t="shared" si="193"/>
        <v>34 years, 3 months</v>
      </c>
    </row>
    <row r="1824" spans="8:15" x14ac:dyDescent="0.25">
      <c r="H1824" s="38">
        <v>1781</v>
      </c>
      <c r="I1824">
        <f t="shared" ref="I1824:I1887" si="196">IF(INT(H1824/52)=0,"",INT(H1824/52))+IF(L1824=12,1,0)</f>
        <v>34</v>
      </c>
      <c r="J1824" t="str">
        <f t="shared" si="194"/>
        <v xml:space="preserve"> years</v>
      </c>
      <c r="K1824" t="str">
        <f t="shared" si="195"/>
        <v xml:space="preserve">, </v>
      </c>
      <c r="L1824">
        <f t="shared" si="190"/>
        <v>3</v>
      </c>
      <c r="M1824">
        <f t="shared" si="191"/>
        <v>3</v>
      </c>
      <c r="N1824" t="str">
        <f t="shared" si="192"/>
        <v xml:space="preserve"> months</v>
      </c>
      <c r="O1824" s="40" t="str">
        <f t="shared" si="193"/>
        <v>34 years, 3 months</v>
      </c>
    </row>
    <row r="1825" spans="8:15" x14ac:dyDescent="0.25">
      <c r="H1825" s="38">
        <v>1782</v>
      </c>
      <c r="I1825">
        <f t="shared" si="196"/>
        <v>34</v>
      </c>
      <c r="J1825" t="str">
        <f t="shared" si="194"/>
        <v xml:space="preserve"> years</v>
      </c>
      <c r="K1825" t="str">
        <f t="shared" si="195"/>
        <v xml:space="preserve">, </v>
      </c>
      <c r="L1825">
        <f t="shared" si="190"/>
        <v>4</v>
      </c>
      <c r="M1825">
        <f t="shared" si="191"/>
        <v>4</v>
      </c>
      <c r="N1825" t="str">
        <f t="shared" si="192"/>
        <v xml:space="preserve"> months</v>
      </c>
      <c r="O1825" s="40" t="str">
        <f t="shared" si="193"/>
        <v>34 years, 4 months</v>
      </c>
    </row>
    <row r="1826" spans="8:15" x14ac:dyDescent="0.25">
      <c r="H1826" s="38">
        <v>1783</v>
      </c>
      <c r="I1826">
        <f t="shared" si="196"/>
        <v>34</v>
      </c>
      <c r="J1826" t="str">
        <f t="shared" si="194"/>
        <v xml:space="preserve"> years</v>
      </c>
      <c r="K1826" t="str">
        <f t="shared" si="195"/>
        <v xml:space="preserve">, </v>
      </c>
      <c r="L1826">
        <f t="shared" si="190"/>
        <v>4</v>
      </c>
      <c r="M1826">
        <f t="shared" si="191"/>
        <v>4</v>
      </c>
      <c r="N1826" t="str">
        <f t="shared" si="192"/>
        <v xml:space="preserve"> months</v>
      </c>
      <c r="O1826" s="40" t="str">
        <f t="shared" si="193"/>
        <v>34 years, 4 months</v>
      </c>
    </row>
    <row r="1827" spans="8:15" x14ac:dyDescent="0.25">
      <c r="H1827" s="38">
        <v>1784</v>
      </c>
      <c r="I1827">
        <f t="shared" si="196"/>
        <v>34</v>
      </c>
      <c r="J1827" t="str">
        <f t="shared" si="194"/>
        <v xml:space="preserve"> years</v>
      </c>
      <c r="K1827" t="str">
        <f t="shared" si="195"/>
        <v xml:space="preserve">, </v>
      </c>
      <c r="L1827">
        <f t="shared" si="190"/>
        <v>4</v>
      </c>
      <c r="M1827">
        <f t="shared" si="191"/>
        <v>4</v>
      </c>
      <c r="N1827" t="str">
        <f t="shared" si="192"/>
        <v xml:space="preserve"> months</v>
      </c>
      <c r="O1827" s="40" t="str">
        <f t="shared" si="193"/>
        <v>34 years, 4 months</v>
      </c>
    </row>
    <row r="1828" spans="8:15" x14ac:dyDescent="0.25">
      <c r="H1828" s="38">
        <v>1785</v>
      </c>
      <c r="I1828">
        <f t="shared" si="196"/>
        <v>34</v>
      </c>
      <c r="J1828" t="str">
        <f t="shared" si="194"/>
        <v xml:space="preserve"> years</v>
      </c>
      <c r="K1828" t="str">
        <f t="shared" si="195"/>
        <v xml:space="preserve">, </v>
      </c>
      <c r="L1828">
        <f t="shared" si="190"/>
        <v>4</v>
      </c>
      <c r="M1828">
        <f t="shared" si="191"/>
        <v>4</v>
      </c>
      <c r="N1828" t="str">
        <f t="shared" si="192"/>
        <v xml:space="preserve"> months</v>
      </c>
      <c r="O1828" s="40" t="str">
        <f t="shared" si="193"/>
        <v>34 years, 4 months</v>
      </c>
    </row>
    <row r="1829" spans="8:15" x14ac:dyDescent="0.25">
      <c r="H1829" s="38">
        <v>1786</v>
      </c>
      <c r="I1829">
        <f t="shared" si="196"/>
        <v>34</v>
      </c>
      <c r="J1829" t="str">
        <f t="shared" si="194"/>
        <v xml:space="preserve"> years</v>
      </c>
      <c r="K1829" t="str">
        <f t="shared" si="195"/>
        <v xml:space="preserve">, </v>
      </c>
      <c r="L1829">
        <f t="shared" si="190"/>
        <v>5</v>
      </c>
      <c r="M1829">
        <f t="shared" si="191"/>
        <v>5</v>
      </c>
      <c r="N1829" t="str">
        <f t="shared" si="192"/>
        <v xml:space="preserve"> months</v>
      </c>
      <c r="O1829" s="40" t="str">
        <f t="shared" si="193"/>
        <v>34 years, 5 months</v>
      </c>
    </row>
    <row r="1830" spans="8:15" x14ac:dyDescent="0.25">
      <c r="H1830" s="38">
        <v>1787</v>
      </c>
      <c r="I1830">
        <f t="shared" si="196"/>
        <v>34</v>
      </c>
      <c r="J1830" t="str">
        <f t="shared" si="194"/>
        <v xml:space="preserve"> years</v>
      </c>
      <c r="K1830" t="str">
        <f t="shared" si="195"/>
        <v xml:space="preserve">, </v>
      </c>
      <c r="L1830">
        <f t="shared" si="190"/>
        <v>5</v>
      </c>
      <c r="M1830">
        <f t="shared" si="191"/>
        <v>5</v>
      </c>
      <c r="N1830" t="str">
        <f t="shared" si="192"/>
        <v xml:space="preserve"> months</v>
      </c>
      <c r="O1830" s="40" t="str">
        <f t="shared" si="193"/>
        <v>34 years, 5 months</v>
      </c>
    </row>
    <row r="1831" spans="8:15" x14ac:dyDescent="0.25">
      <c r="H1831" s="38">
        <v>1788</v>
      </c>
      <c r="I1831">
        <f t="shared" si="196"/>
        <v>34</v>
      </c>
      <c r="J1831" t="str">
        <f t="shared" si="194"/>
        <v xml:space="preserve"> years</v>
      </c>
      <c r="K1831" t="str">
        <f t="shared" si="195"/>
        <v xml:space="preserve">, </v>
      </c>
      <c r="L1831">
        <f t="shared" si="190"/>
        <v>5</v>
      </c>
      <c r="M1831">
        <f t="shared" si="191"/>
        <v>5</v>
      </c>
      <c r="N1831" t="str">
        <f t="shared" si="192"/>
        <v xml:space="preserve"> months</v>
      </c>
      <c r="O1831" s="40" t="str">
        <f t="shared" si="193"/>
        <v>34 years, 5 months</v>
      </c>
    </row>
    <row r="1832" spans="8:15" x14ac:dyDescent="0.25">
      <c r="H1832" s="38">
        <v>1789</v>
      </c>
      <c r="I1832">
        <f t="shared" si="196"/>
        <v>34</v>
      </c>
      <c r="J1832" t="str">
        <f t="shared" si="194"/>
        <v xml:space="preserve"> years</v>
      </c>
      <c r="K1832" t="str">
        <f t="shared" si="195"/>
        <v xml:space="preserve">, </v>
      </c>
      <c r="L1832">
        <f t="shared" si="190"/>
        <v>5</v>
      </c>
      <c r="M1832">
        <f t="shared" si="191"/>
        <v>5</v>
      </c>
      <c r="N1832" t="str">
        <f t="shared" si="192"/>
        <v xml:space="preserve"> months</v>
      </c>
      <c r="O1832" s="40" t="str">
        <f t="shared" si="193"/>
        <v>34 years, 5 months</v>
      </c>
    </row>
    <row r="1833" spans="8:15" x14ac:dyDescent="0.25">
      <c r="H1833" s="38">
        <v>1790</v>
      </c>
      <c r="I1833">
        <f t="shared" si="196"/>
        <v>34</v>
      </c>
      <c r="J1833" t="str">
        <f t="shared" si="194"/>
        <v xml:space="preserve"> years</v>
      </c>
      <c r="K1833" t="str">
        <f t="shared" si="195"/>
        <v xml:space="preserve">, </v>
      </c>
      <c r="L1833">
        <f t="shared" si="190"/>
        <v>6</v>
      </c>
      <c r="M1833">
        <f t="shared" si="191"/>
        <v>6</v>
      </c>
      <c r="N1833" t="str">
        <f t="shared" si="192"/>
        <v xml:space="preserve"> months</v>
      </c>
      <c r="O1833" s="40" t="str">
        <f t="shared" si="193"/>
        <v>34 years, 6 months</v>
      </c>
    </row>
    <row r="1834" spans="8:15" x14ac:dyDescent="0.25">
      <c r="H1834" s="38">
        <v>1791</v>
      </c>
      <c r="I1834">
        <f t="shared" si="196"/>
        <v>34</v>
      </c>
      <c r="J1834" t="str">
        <f t="shared" si="194"/>
        <v xml:space="preserve"> years</v>
      </c>
      <c r="K1834" t="str">
        <f t="shared" si="195"/>
        <v xml:space="preserve">, </v>
      </c>
      <c r="L1834">
        <f t="shared" si="190"/>
        <v>6</v>
      </c>
      <c r="M1834">
        <f t="shared" si="191"/>
        <v>6</v>
      </c>
      <c r="N1834" t="str">
        <f t="shared" si="192"/>
        <v xml:space="preserve"> months</v>
      </c>
      <c r="O1834" s="40" t="str">
        <f t="shared" si="193"/>
        <v>34 years, 6 months</v>
      </c>
    </row>
    <row r="1835" spans="8:15" x14ac:dyDescent="0.25">
      <c r="H1835" s="38">
        <v>1792</v>
      </c>
      <c r="I1835">
        <f t="shared" si="196"/>
        <v>34</v>
      </c>
      <c r="J1835" t="str">
        <f t="shared" si="194"/>
        <v xml:space="preserve"> years</v>
      </c>
      <c r="K1835" t="str">
        <f t="shared" si="195"/>
        <v xml:space="preserve">, </v>
      </c>
      <c r="L1835">
        <f t="shared" si="190"/>
        <v>6</v>
      </c>
      <c r="M1835">
        <f t="shared" si="191"/>
        <v>6</v>
      </c>
      <c r="N1835" t="str">
        <f t="shared" si="192"/>
        <v xml:space="preserve"> months</v>
      </c>
      <c r="O1835" s="40" t="str">
        <f t="shared" si="193"/>
        <v>34 years, 6 months</v>
      </c>
    </row>
    <row r="1836" spans="8:15" x14ac:dyDescent="0.25">
      <c r="H1836" s="38">
        <v>1793</v>
      </c>
      <c r="I1836">
        <f t="shared" si="196"/>
        <v>34</v>
      </c>
      <c r="J1836" t="str">
        <f t="shared" si="194"/>
        <v xml:space="preserve"> years</v>
      </c>
      <c r="K1836" t="str">
        <f t="shared" si="195"/>
        <v xml:space="preserve">, </v>
      </c>
      <c r="L1836">
        <f t="shared" si="190"/>
        <v>6</v>
      </c>
      <c r="M1836">
        <f t="shared" si="191"/>
        <v>6</v>
      </c>
      <c r="N1836" t="str">
        <f t="shared" si="192"/>
        <v xml:space="preserve"> months</v>
      </c>
      <c r="O1836" s="40" t="str">
        <f t="shared" si="193"/>
        <v>34 years, 6 months</v>
      </c>
    </row>
    <row r="1837" spans="8:15" x14ac:dyDescent="0.25">
      <c r="H1837" s="38">
        <v>1794</v>
      </c>
      <c r="I1837">
        <f t="shared" si="196"/>
        <v>34</v>
      </c>
      <c r="J1837" t="str">
        <f t="shared" si="194"/>
        <v xml:space="preserve"> years</v>
      </c>
      <c r="K1837" t="str">
        <f t="shared" si="195"/>
        <v xml:space="preserve">, </v>
      </c>
      <c r="L1837">
        <f t="shared" ref="L1837:L1900" si="197">IF((H1837/52*12-INT(H1837/52*12))=0,(H1837/52-INT(H1837/52))*12,INT((H1837/52-INT(H1837/52))*12)+1)</f>
        <v>6</v>
      </c>
      <c r="M1837">
        <f t="shared" ref="M1837:M1900" si="198">IF(OR(L1837=0,L1837=12),"",L1837)</f>
        <v>6</v>
      </c>
      <c r="N1837" t="str">
        <f t="shared" ref="N1837:N1900" si="199">IF(L1837=1," month",IF(OR(L1837=0,L1837=12),""," months"))</f>
        <v xml:space="preserve"> months</v>
      </c>
      <c r="O1837" s="40" t="str">
        <f t="shared" ref="O1837:O1900" si="200">CONCATENATE(I1837&amp;J1837&amp;K1837&amp;M1837&amp;N1837)</f>
        <v>34 years, 6 months</v>
      </c>
    </row>
    <row r="1838" spans="8:15" x14ac:dyDescent="0.25">
      <c r="H1838" s="38">
        <v>1795</v>
      </c>
      <c r="I1838">
        <f t="shared" si="196"/>
        <v>34</v>
      </c>
      <c r="J1838" t="str">
        <f t="shared" si="194"/>
        <v xml:space="preserve"> years</v>
      </c>
      <c r="K1838" t="str">
        <f t="shared" si="195"/>
        <v xml:space="preserve">, </v>
      </c>
      <c r="L1838">
        <f t="shared" si="197"/>
        <v>7</v>
      </c>
      <c r="M1838">
        <f t="shared" si="198"/>
        <v>7</v>
      </c>
      <c r="N1838" t="str">
        <f t="shared" si="199"/>
        <v xml:space="preserve"> months</v>
      </c>
      <c r="O1838" s="40" t="str">
        <f t="shared" si="200"/>
        <v>34 years, 7 months</v>
      </c>
    </row>
    <row r="1839" spans="8:15" x14ac:dyDescent="0.25">
      <c r="H1839" s="38">
        <v>1796</v>
      </c>
      <c r="I1839">
        <f t="shared" si="196"/>
        <v>34</v>
      </c>
      <c r="J1839" t="str">
        <f t="shared" si="194"/>
        <v xml:space="preserve"> years</v>
      </c>
      <c r="K1839" t="str">
        <f t="shared" si="195"/>
        <v xml:space="preserve">, </v>
      </c>
      <c r="L1839">
        <f t="shared" si="197"/>
        <v>7</v>
      </c>
      <c r="M1839">
        <f t="shared" si="198"/>
        <v>7</v>
      </c>
      <c r="N1839" t="str">
        <f t="shared" si="199"/>
        <v xml:space="preserve"> months</v>
      </c>
      <c r="O1839" s="40" t="str">
        <f t="shared" si="200"/>
        <v>34 years, 7 months</v>
      </c>
    </row>
    <row r="1840" spans="8:15" x14ac:dyDescent="0.25">
      <c r="H1840" s="38">
        <v>1797</v>
      </c>
      <c r="I1840">
        <f t="shared" si="196"/>
        <v>34</v>
      </c>
      <c r="J1840" t="str">
        <f t="shared" si="194"/>
        <v xml:space="preserve"> years</v>
      </c>
      <c r="K1840" t="str">
        <f t="shared" si="195"/>
        <v xml:space="preserve">, </v>
      </c>
      <c r="L1840">
        <f t="shared" si="197"/>
        <v>7</v>
      </c>
      <c r="M1840">
        <f t="shared" si="198"/>
        <v>7</v>
      </c>
      <c r="N1840" t="str">
        <f t="shared" si="199"/>
        <v xml:space="preserve"> months</v>
      </c>
      <c r="O1840" s="40" t="str">
        <f t="shared" si="200"/>
        <v>34 years, 7 months</v>
      </c>
    </row>
    <row r="1841" spans="8:15" x14ac:dyDescent="0.25">
      <c r="H1841" s="38">
        <v>1798</v>
      </c>
      <c r="I1841">
        <f t="shared" si="196"/>
        <v>34</v>
      </c>
      <c r="J1841" t="str">
        <f t="shared" si="194"/>
        <v xml:space="preserve"> years</v>
      </c>
      <c r="K1841" t="str">
        <f t="shared" si="195"/>
        <v xml:space="preserve">, </v>
      </c>
      <c r="L1841">
        <f t="shared" si="197"/>
        <v>7</v>
      </c>
      <c r="M1841">
        <f t="shared" si="198"/>
        <v>7</v>
      </c>
      <c r="N1841" t="str">
        <f t="shared" si="199"/>
        <v xml:space="preserve"> months</v>
      </c>
      <c r="O1841" s="40" t="str">
        <f t="shared" si="200"/>
        <v>34 years, 7 months</v>
      </c>
    </row>
    <row r="1842" spans="8:15" x14ac:dyDescent="0.25">
      <c r="H1842" s="38">
        <v>1799</v>
      </c>
      <c r="I1842">
        <f t="shared" si="196"/>
        <v>34</v>
      </c>
      <c r="J1842" t="str">
        <f t="shared" si="194"/>
        <v xml:space="preserve"> years</v>
      </c>
      <c r="K1842" t="str">
        <f t="shared" si="195"/>
        <v xml:space="preserve">, </v>
      </c>
      <c r="L1842">
        <f t="shared" si="197"/>
        <v>8</v>
      </c>
      <c r="M1842">
        <f t="shared" si="198"/>
        <v>8</v>
      </c>
      <c r="N1842" t="str">
        <f t="shared" si="199"/>
        <v xml:space="preserve"> months</v>
      </c>
      <c r="O1842" s="40" t="str">
        <f t="shared" si="200"/>
        <v>34 years, 8 months</v>
      </c>
    </row>
    <row r="1843" spans="8:15" x14ac:dyDescent="0.25">
      <c r="H1843" s="38">
        <v>1800</v>
      </c>
      <c r="I1843">
        <f t="shared" si="196"/>
        <v>34</v>
      </c>
      <c r="J1843" t="str">
        <f t="shared" si="194"/>
        <v xml:space="preserve"> years</v>
      </c>
      <c r="K1843" t="str">
        <f t="shared" si="195"/>
        <v xml:space="preserve">, </v>
      </c>
      <c r="L1843">
        <f t="shared" si="197"/>
        <v>8</v>
      </c>
      <c r="M1843">
        <f t="shared" si="198"/>
        <v>8</v>
      </c>
      <c r="N1843" t="str">
        <f t="shared" si="199"/>
        <v xml:space="preserve"> months</v>
      </c>
      <c r="O1843" s="40" t="str">
        <f t="shared" si="200"/>
        <v>34 years, 8 months</v>
      </c>
    </row>
    <row r="1844" spans="8:15" x14ac:dyDescent="0.25">
      <c r="H1844" s="38">
        <v>1801</v>
      </c>
      <c r="I1844">
        <f t="shared" si="196"/>
        <v>34</v>
      </c>
      <c r="J1844" t="str">
        <f t="shared" si="194"/>
        <v xml:space="preserve"> years</v>
      </c>
      <c r="K1844" t="str">
        <f t="shared" si="195"/>
        <v xml:space="preserve">, </v>
      </c>
      <c r="L1844">
        <f t="shared" si="197"/>
        <v>8</v>
      </c>
      <c r="M1844">
        <f t="shared" si="198"/>
        <v>8</v>
      </c>
      <c r="N1844" t="str">
        <f t="shared" si="199"/>
        <v xml:space="preserve"> months</v>
      </c>
      <c r="O1844" s="40" t="str">
        <f t="shared" si="200"/>
        <v>34 years, 8 months</v>
      </c>
    </row>
    <row r="1845" spans="8:15" x14ac:dyDescent="0.25">
      <c r="H1845" s="38">
        <v>1802</v>
      </c>
      <c r="I1845">
        <f t="shared" si="196"/>
        <v>34</v>
      </c>
      <c r="J1845" t="str">
        <f t="shared" si="194"/>
        <v xml:space="preserve"> years</v>
      </c>
      <c r="K1845" t="str">
        <f t="shared" si="195"/>
        <v xml:space="preserve">, </v>
      </c>
      <c r="L1845">
        <f t="shared" si="197"/>
        <v>8</v>
      </c>
      <c r="M1845">
        <f t="shared" si="198"/>
        <v>8</v>
      </c>
      <c r="N1845" t="str">
        <f t="shared" si="199"/>
        <v xml:space="preserve"> months</v>
      </c>
      <c r="O1845" s="40" t="str">
        <f t="shared" si="200"/>
        <v>34 years, 8 months</v>
      </c>
    </row>
    <row r="1846" spans="8:15" x14ac:dyDescent="0.25">
      <c r="H1846" s="38">
        <v>1803</v>
      </c>
      <c r="I1846">
        <f t="shared" si="196"/>
        <v>34</v>
      </c>
      <c r="J1846" t="str">
        <f t="shared" si="194"/>
        <v xml:space="preserve"> years</v>
      </c>
      <c r="K1846" t="str">
        <f t="shared" si="195"/>
        <v xml:space="preserve">, </v>
      </c>
      <c r="L1846">
        <f t="shared" si="197"/>
        <v>9</v>
      </c>
      <c r="M1846">
        <f t="shared" si="198"/>
        <v>9</v>
      </c>
      <c r="N1846" t="str">
        <f t="shared" si="199"/>
        <v xml:space="preserve"> months</v>
      </c>
      <c r="O1846" s="40" t="str">
        <f t="shared" si="200"/>
        <v>34 years, 9 months</v>
      </c>
    </row>
    <row r="1847" spans="8:15" x14ac:dyDescent="0.25">
      <c r="H1847" s="38">
        <v>1804</v>
      </c>
      <c r="I1847">
        <f t="shared" si="196"/>
        <v>34</v>
      </c>
      <c r="J1847" t="str">
        <f t="shared" si="194"/>
        <v xml:space="preserve"> years</v>
      </c>
      <c r="K1847" t="str">
        <f t="shared" si="195"/>
        <v xml:space="preserve">, </v>
      </c>
      <c r="L1847">
        <f t="shared" si="197"/>
        <v>9</v>
      </c>
      <c r="M1847">
        <f t="shared" si="198"/>
        <v>9</v>
      </c>
      <c r="N1847" t="str">
        <f t="shared" si="199"/>
        <v xml:space="preserve"> months</v>
      </c>
      <c r="O1847" s="40" t="str">
        <f t="shared" si="200"/>
        <v>34 years, 9 months</v>
      </c>
    </row>
    <row r="1848" spans="8:15" x14ac:dyDescent="0.25">
      <c r="H1848" s="38">
        <v>1805</v>
      </c>
      <c r="I1848">
        <f t="shared" si="196"/>
        <v>34</v>
      </c>
      <c r="J1848" t="str">
        <f t="shared" si="194"/>
        <v xml:space="preserve"> years</v>
      </c>
      <c r="K1848" t="str">
        <f t="shared" si="195"/>
        <v xml:space="preserve">, </v>
      </c>
      <c r="L1848">
        <f t="shared" si="197"/>
        <v>9</v>
      </c>
      <c r="M1848">
        <f t="shared" si="198"/>
        <v>9</v>
      </c>
      <c r="N1848" t="str">
        <f t="shared" si="199"/>
        <v xml:space="preserve"> months</v>
      </c>
      <c r="O1848" s="40" t="str">
        <f t="shared" si="200"/>
        <v>34 years, 9 months</v>
      </c>
    </row>
    <row r="1849" spans="8:15" x14ac:dyDescent="0.25">
      <c r="H1849" s="38">
        <v>1806</v>
      </c>
      <c r="I1849">
        <f t="shared" si="196"/>
        <v>34</v>
      </c>
      <c r="J1849" t="str">
        <f t="shared" si="194"/>
        <v xml:space="preserve"> years</v>
      </c>
      <c r="K1849" t="str">
        <f t="shared" si="195"/>
        <v xml:space="preserve">, </v>
      </c>
      <c r="L1849">
        <f t="shared" si="197"/>
        <v>9</v>
      </c>
      <c r="M1849">
        <f t="shared" si="198"/>
        <v>9</v>
      </c>
      <c r="N1849" t="str">
        <f t="shared" si="199"/>
        <v xml:space="preserve"> months</v>
      </c>
      <c r="O1849" s="40" t="str">
        <f t="shared" si="200"/>
        <v>34 years, 9 months</v>
      </c>
    </row>
    <row r="1850" spans="8:15" x14ac:dyDescent="0.25">
      <c r="H1850" s="38">
        <v>1807</v>
      </c>
      <c r="I1850">
        <f t="shared" si="196"/>
        <v>34</v>
      </c>
      <c r="J1850" t="str">
        <f t="shared" si="194"/>
        <v xml:space="preserve"> years</v>
      </c>
      <c r="K1850" t="str">
        <f t="shared" si="195"/>
        <v xml:space="preserve">, </v>
      </c>
      <c r="L1850">
        <f t="shared" si="197"/>
        <v>9</v>
      </c>
      <c r="M1850">
        <f t="shared" si="198"/>
        <v>9</v>
      </c>
      <c r="N1850" t="str">
        <f t="shared" si="199"/>
        <v xml:space="preserve"> months</v>
      </c>
      <c r="O1850" s="40" t="str">
        <f t="shared" si="200"/>
        <v>34 years, 9 months</v>
      </c>
    </row>
    <row r="1851" spans="8:15" x14ac:dyDescent="0.25">
      <c r="H1851" s="38">
        <v>1808</v>
      </c>
      <c r="I1851">
        <f t="shared" si="196"/>
        <v>34</v>
      </c>
      <c r="J1851" t="str">
        <f t="shared" si="194"/>
        <v xml:space="preserve"> years</v>
      </c>
      <c r="K1851" t="str">
        <f t="shared" si="195"/>
        <v xml:space="preserve">, </v>
      </c>
      <c r="L1851">
        <f t="shared" si="197"/>
        <v>10</v>
      </c>
      <c r="M1851">
        <f t="shared" si="198"/>
        <v>10</v>
      </c>
      <c r="N1851" t="str">
        <f t="shared" si="199"/>
        <v xml:space="preserve"> months</v>
      </c>
      <c r="O1851" s="40" t="str">
        <f t="shared" si="200"/>
        <v>34 years, 10 months</v>
      </c>
    </row>
    <row r="1852" spans="8:15" x14ac:dyDescent="0.25">
      <c r="H1852" s="38">
        <v>1809</v>
      </c>
      <c r="I1852">
        <f t="shared" si="196"/>
        <v>34</v>
      </c>
      <c r="J1852" t="str">
        <f t="shared" si="194"/>
        <v xml:space="preserve"> years</v>
      </c>
      <c r="K1852" t="str">
        <f t="shared" si="195"/>
        <v xml:space="preserve">, </v>
      </c>
      <c r="L1852">
        <f t="shared" si="197"/>
        <v>10</v>
      </c>
      <c r="M1852">
        <f t="shared" si="198"/>
        <v>10</v>
      </c>
      <c r="N1852" t="str">
        <f t="shared" si="199"/>
        <v xml:space="preserve"> months</v>
      </c>
      <c r="O1852" s="40" t="str">
        <f t="shared" si="200"/>
        <v>34 years, 10 months</v>
      </c>
    </row>
    <row r="1853" spans="8:15" x14ac:dyDescent="0.25">
      <c r="H1853" s="38">
        <v>1810</v>
      </c>
      <c r="I1853">
        <f t="shared" si="196"/>
        <v>34</v>
      </c>
      <c r="J1853" t="str">
        <f t="shared" si="194"/>
        <v xml:space="preserve"> years</v>
      </c>
      <c r="K1853" t="str">
        <f t="shared" si="195"/>
        <v xml:space="preserve">, </v>
      </c>
      <c r="L1853">
        <f t="shared" si="197"/>
        <v>10</v>
      </c>
      <c r="M1853">
        <f t="shared" si="198"/>
        <v>10</v>
      </c>
      <c r="N1853" t="str">
        <f t="shared" si="199"/>
        <v xml:space="preserve"> months</v>
      </c>
      <c r="O1853" s="40" t="str">
        <f t="shared" si="200"/>
        <v>34 years, 10 months</v>
      </c>
    </row>
    <row r="1854" spans="8:15" x14ac:dyDescent="0.25">
      <c r="H1854" s="38">
        <v>1811</v>
      </c>
      <c r="I1854">
        <f t="shared" si="196"/>
        <v>34</v>
      </c>
      <c r="J1854" t="str">
        <f t="shared" si="194"/>
        <v xml:space="preserve"> years</v>
      </c>
      <c r="K1854" t="str">
        <f t="shared" si="195"/>
        <v xml:space="preserve">, </v>
      </c>
      <c r="L1854">
        <f t="shared" si="197"/>
        <v>10</v>
      </c>
      <c r="M1854">
        <f t="shared" si="198"/>
        <v>10</v>
      </c>
      <c r="N1854" t="str">
        <f t="shared" si="199"/>
        <v xml:space="preserve"> months</v>
      </c>
      <c r="O1854" s="40" t="str">
        <f t="shared" si="200"/>
        <v>34 years, 10 months</v>
      </c>
    </row>
    <row r="1855" spans="8:15" x14ac:dyDescent="0.25">
      <c r="H1855" s="38">
        <v>1812</v>
      </c>
      <c r="I1855">
        <f t="shared" si="196"/>
        <v>34</v>
      </c>
      <c r="J1855" t="str">
        <f t="shared" si="194"/>
        <v xml:space="preserve"> years</v>
      </c>
      <c r="K1855" t="str">
        <f t="shared" si="195"/>
        <v xml:space="preserve">, </v>
      </c>
      <c r="L1855">
        <f t="shared" si="197"/>
        <v>11</v>
      </c>
      <c r="M1855">
        <f t="shared" si="198"/>
        <v>11</v>
      </c>
      <c r="N1855" t="str">
        <f t="shared" si="199"/>
        <v xml:space="preserve"> months</v>
      </c>
      <c r="O1855" s="40" t="str">
        <f t="shared" si="200"/>
        <v>34 years, 11 months</v>
      </c>
    </row>
    <row r="1856" spans="8:15" x14ac:dyDescent="0.25">
      <c r="H1856" s="38">
        <v>1813</v>
      </c>
      <c r="I1856">
        <f t="shared" si="196"/>
        <v>34</v>
      </c>
      <c r="J1856" t="str">
        <f t="shared" si="194"/>
        <v xml:space="preserve"> years</v>
      </c>
      <c r="K1856" t="str">
        <f t="shared" si="195"/>
        <v xml:space="preserve">, </v>
      </c>
      <c r="L1856">
        <f t="shared" si="197"/>
        <v>11</v>
      </c>
      <c r="M1856">
        <f t="shared" si="198"/>
        <v>11</v>
      </c>
      <c r="N1856" t="str">
        <f t="shared" si="199"/>
        <v xml:space="preserve"> months</v>
      </c>
      <c r="O1856" s="40" t="str">
        <f t="shared" si="200"/>
        <v>34 years, 11 months</v>
      </c>
    </row>
    <row r="1857" spans="8:15" x14ac:dyDescent="0.25">
      <c r="H1857" s="38">
        <v>1814</v>
      </c>
      <c r="I1857">
        <f t="shared" si="196"/>
        <v>34</v>
      </c>
      <c r="J1857" t="str">
        <f t="shared" si="194"/>
        <v xml:space="preserve"> years</v>
      </c>
      <c r="K1857" t="str">
        <f t="shared" si="195"/>
        <v xml:space="preserve">, </v>
      </c>
      <c r="L1857">
        <f t="shared" si="197"/>
        <v>11</v>
      </c>
      <c r="M1857">
        <f t="shared" si="198"/>
        <v>11</v>
      </c>
      <c r="N1857" t="str">
        <f t="shared" si="199"/>
        <v xml:space="preserve"> months</v>
      </c>
      <c r="O1857" s="40" t="str">
        <f t="shared" si="200"/>
        <v>34 years, 11 months</v>
      </c>
    </row>
    <row r="1858" spans="8:15" x14ac:dyDescent="0.25">
      <c r="H1858" s="38">
        <v>1815</v>
      </c>
      <c r="I1858">
        <f t="shared" si="196"/>
        <v>34</v>
      </c>
      <c r="J1858" t="str">
        <f t="shared" si="194"/>
        <v xml:space="preserve"> years</v>
      </c>
      <c r="K1858" t="str">
        <f t="shared" si="195"/>
        <v xml:space="preserve">, </v>
      </c>
      <c r="L1858">
        <f t="shared" si="197"/>
        <v>11</v>
      </c>
      <c r="M1858">
        <f t="shared" si="198"/>
        <v>11</v>
      </c>
      <c r="N1858" t="str">
        <f t="shared" si="199"/>
        <v xml:space="preserve"> months</v>
      </c>
      <c r="O1858" s="40" t="str">
        <f t="shared" si="200"/>
        <v>34 years, 11 months</v>
      </c>
    </row>
    <row r="1859" spans="8:15" x14ac:dyDescent="0.25">
      <c r="H1859" s="38">
        <v>1816</v>
      </c>
      <c r="I1859">
        <f t="shared" si="196"/>
        <v>35</v>
      </c>
      <c r="J1859" t="str">
        <f t="shared" si="194"/>
        <v xml:space="preserve"> years</v>
      </c>
      <c r="K1859" t="str">
        <f t="shared" si="195"/>
        <v/>
      </c>
      <c r="L1859">
        <f t="shared" si="197"/>
        <v>12</v>
      </c>
      <c r="M1859" t="str">
        <f t="shared" si="198"/>
        <v/>
      </c>
      <c r="N1859" t="str">
        <f t="shared" si="199"/>
        <v/>
      </c>
      <c r="O1859" s="40" t="str">
        <f t="shared" si="200"/>
        <v>35 years</v>
      </c>
    </row>
    <row r="1860" spans="8:15" x14ac:dyDescent="0.25">
      <c r="H1860" s="38">
        <v>1817</v>
      </c>
      <c r="I1860">
        <f t="shared" si="196"/>
        <v>35</v>
      </c>
      <c r="J1860" t="str">
        <f t="shared" si="194"/>
        <v xml:space="preserve"> years</v>
      </c>
      <c r="K1860" t="str">
        <f t="shared" si="195"/>
        <v/>
      </c>
      <c r="L1860">
        <f t="shared" si="197"/>
        <v>12</v>
      </c>
      <c r="M1860" t="str">
        <f t="shared" si="198"/>
        <v/>
      </c>
      <c r="N1860" t="str">
        <f t="shared" si="199"/>
        <v/>
      </c>
      <c r="O1860" s="40" t="str">
        <f t="shared" si="200"/>
        <v>35 years</v>
      </c>
    </row>
    <row r="1861" spans="8:15" x14ac:dyDescent="0.25">
      <c r="H1861" s="38">
        <v>1818</v>
      </c>
      <c r="I1861">
        <f t="shared" si="196"/>
        <v>35</v>
      </c>
      <c r="J1861" t="str">
        <f t="shared" si="194"/>
        <v xml:space="preserve"> years</v>
      </c>
      <c r="K1861" t="str">
        <f t="shared" si="195"/>
        <v/>
      </c>
      <c r="L1861">
        <f t="shared" si="197"/>
        <v>12</v>
      </c>
      <c r="M1861" t="str">
        <f t="shared" si="198"/>
        <v/>
      </c>
      <c r="N1861" t="str">
        <f t="shared" si="199"/>
        <v/>
      </c>
      <c r="O1861" s="40" t="str">
        <f t="shared" si="200"/>
        <v>35 years</v>
      </c>
    </row>
    <row r="1862" spans="8:15" x14ac:dyDescent="0.25">
      <c r="H1862" s="38">
        <v>1819</v>
      </c>
      <c r="I1862">
        <f t="shared" si="196"/>
        <v>35</v>
      </c>
      <c r="J1862" t="str">
        <f t="shared" si="194"/>
        <v xml:space="preserve"> years</v>
      </c>
      <c r="K1862" t="str">
        <f t="shared" si="195"/>
        <v/>
      </c>
      <c r="L1862">
        <f t="shared" si="197"/>
        <v>12</v>
      </c>
      <c r="M1862" t="str">
        <f t="shared" si="198"/>
        <v/>
      </c>
      <c r="N1862" t="str">
        <f t="shared" si="199"/>
        <v/>
      </c>
      <c r="O1862" s="40" t="str">
        <f t="shared" si="200"/>
        <v>35 years</v>
      </c>
    </row>
    <row r="1863" spans="8:15" x14ac:dyDescent="0.25">
      <c r="H1863" s="38">
        <v>1820</v>
      </c>
      <c r="I1863">
        <f t="shared" si="196"/>
        <v>35</v>
      </c>
      <c r="J1863" t="str">
        <f t="shared" si="194"/>
        <v xml:space="preserve"> years</v>
      </c>
      <c r="K1863" t="str">
        <f t="shared" si="195"/>
        <v/>
      </c>
      <c r="L1863">
        <f t="shared" si="197"/>
        <v>0</v>
      </c>
      <c r="M1863" t="str">
        <f t="shared" si="198"/>
        <v/>
      </c>
      <c r="N1863" t="str">
        <f t="shared" si="199"/>
        <v/>
      </c>
      <c r="O1863" s="40" t="str">
        <f t="shared" si="200"/>
        <v>35 years</v>
      </c>
    </row>
    <row r="1864" spans="8:15" x14ac:dyDescent="0.25">
      <c r="H1864" s="38">
        <v>1821</v>
      </c>
      <c r="I1864">
        <f t="shared" si="196"/>
        <v>35</v>
      </c>
      <c r="J1864" t="str">
        <f t="shared" si="194"/>
        <v xml:space="preserve"> years</v>
      </c>
      <c r="K1864" t="str">
        <f t="shared" si="195"/>
        <v xml:space="preserve">, </v>
      </c>
      <c r="L1864">
        <f t="shared" si="197"/>
        <v>1</v>
      </c>
      <c r="M1864">
        <f t="shared" si="198"/>
        <v>1</v>
      </c>
      <c r="N1864" t="str">
        <f t="shared" si="199"/>
        <v xml:space="preserve"> month</v>
      </c>
      <c r="O1864" s="40" t="str">
        <f t="shared" si="200"/>
        <v>35 years, 1 month</v>
      </c>
    </row>
    <row r="1865" spans="8:15" x14ac:dyDescent="0.25">
      <c r="H1865" s="38">
        <v>1822</v>
      </c>
      <c r="I1865">
        <f t="shared" si="196"/>
        <v>35</v>
      </c>
      <c r="J1865" t="str">
        <f t="shared" si="194"/>
        <v xml:space="preserve"> years</v>
      </c>
      <c r="K1865" t="str">
        <f t="shared" si="195"/>
        <v xml:space="preserve">, </v>
      </c>
      <c r="L1865">
        <f t="shared" si="197"/>
        <v>1</v>
      </c>
      <c r="M1865">
        <f t="shared" si="198"/>
        <v>1</v>
      </c>
      <c r="N1865" t="str">
        <f t="shared" si="199"/>
        <v xml:space="preserve"> month</v>
      </c>
      <c r="O1865" s="40" t="str">
        <f t="shared" si="200"/>
        <v>35 years, 1 month</v>
      </c>
    </row>
    <row r="1866" spans="8:15" x14ac:dyDescent="0.25">
      <c r="H1866" s="38">
        <v>1823</v>
      </c>
      <c r="I1866">
        <f t="shared" si="196"/>
        <v>35</v>
      </c>
      <c r="J1866" t="str">
        <f t="shared" si="194"/>
        <v xml:space="preserve"> years</v>
      </c>
      <c r="K1866" t="str">
        <f t="shared" si="195"/>
        <v xml:space="preserve">, </v>
      </c>
      <c r="L1866">
        <f t="shared" si="197"/>
        <v>1</v>
      </c>
      <c r="M1866">
        <f t="shared" si="198"/>
        <v>1</v>
      </c>
      <c r="N1866" t="str">
        <f t="shared" si="199"/>
        <v xml:space="preserve"> month</v>
      </c>
      <c r="O1866" s="40" t="str">
        <f t="shared" si="200"/>
        <v>35 years, 1 month</v>
      </c>
    </row>
    <row r="1867" spans="8:15" x14ac:dyDescent="0.25">
      <c r="H1867" s="38">
        <v>1824</v>
      </c>
      <c r="I1867">
        <f t="shared" si="196"/>
        <v>35</v>
      </c>
      <c r="J1867" t="str">
        <f t="shared" si="194"/>
        <v xml:space="preserve"> years</v>
      </c>
      <c r="K1867" t="str">
        <f t="shared" si="195"/>
        <v xml:space="preserve">, </v>
      </c>
      <c r="L1867">
        <f t="shared" si="197"/>
        <v>1</v>
      </c>
      <c r="M1867">
        <f t="shared" si="198"/>
        <v>1</v>
      </c>
      <c r="N1867" t="str">
        <f t="shared" si="199"/>
        <v xml:space="preserve"> month</v>
      </c>
      <c r="O1867" s="40" t="str">
        <f t="shared" si="200"/>
        <v>35 years, 1 month</v>
      </c>
    </row>
    <row r="1868" spans="8:15" x14ac:dyDescent="0.25">
      <c r="H1868" s="38">
        <v>1825</v>
      </c>
      <c r="I1868">
        <f t="shared" si="196"/>
        <v>35</v>
      </c>
      <c r="J1868" t="str">
        <f t="shared" si="194"/>
        <v xml:space="preserve"> years</v>
      </c>
      <c r="K1868" t="str">
        <f t="shared" si="195"/>
        <v xml:space="preserve">, </v>
      </c>
      <c r="L1868">
        <f t="shared" si="197"/>
        <v>2</v>
      </c>
      <c r="M1868">
        <f t="shared" si="198"/>
        <v>2</v>
      </c>
      <c r="N1868" t="str">
        <f t="shared" si="199"/>
        <v xml:space="preserve"> months</v>
      </c>
      <c r="O1868" s="40" t="str">
        <f t="shared" si="200"/>
        <v>35 years, 2 months</v>
      </c>
    </row>
    <row r="1869" spans="8:15" x14ac:dyDescent="0.25">
      <c r="H1869" s="38">
        <v>1826</v>
      </c>
      <c r="I1869">
        <f t="shared" si="196"/>
        <v>35</v>
      </c>
      <c r="J1869" t="str">
        <f t="shared" si="194"/>
        <v xml:space="preserve"> years</v>
      </c>
      <c r="K1869" t="str">
        <f t="shared" si="195"/>
        <v xml:space="preserve">, </v>
      </c>
      <c r="L1869">
        <f t="shared" si="197"/>
        <v>2</v>
      </c>
      <c r="M1869">
        <f t="shared" si="198"/>
        <v>2</v>
      </c>
      <c r="N1869" t="str">
        <f t="shared" si="199"/>
        <v xml:space="preserve"> months</v>
      </c>
      <c r="O1869" s="40" t="str">
        <f t="shared" si="200"/>
        <v>35 years, 2 months</v>
      </c>
    </row>
    <row r="1870" spans="8:15" x14ac:dyDescent="0.25">
      <c r="H1870" s="38">
        <v>1827</v>
      </c>
      <c r="I1870">
        <f t="shared" si="196"/>
        <v>35</v>
      </c>
      <c r="J1870" t="str">
        <f t="shared" si="194"/>
        <v xml:space="preserve"> years</v>
      </c>
      <c r="K1870" t="str">
        <f t="shared" si="195"/>
        <v xml:space="preserve">, </v>
      </c>
      <c r="L1870">
        <f t="shared" si="197"/>
        <v>2</v>
      </c>
      <c r="M1870">
        <f t="shared" si="198"/>
        <v>2</v>
      </c>
      <c r="N1870" t="str">
        <f t="shared" si="199"/>
        <v xml:space="preserve"> months</v>
      </c>
      <c r="O1870" s="40" t="str">
        <f t="shared" si="200"/>
        <v>35 years, 2 months</v>
      </c>
    </row>
    <row r="1871" spans="8:15" x14ac:dyDescent="0.25">
      <c r="H1871" s="38">
        <v>1828</v>
      </c>
      <c r="I1871">
        <f t="shared" si="196"/>
        <v>35</v>
      </c>
      <c r="J1871" t="str">
        <f t="shared" si="194"/>
        <v xml:space="preserve"> years</v>
      </c>
      <c r="K1871" t="str">
        <f t="shared" si="195"/>
        <v xml:space="preserve">, </v>
      </c>
      <c r="L1871">
        <f t="shared" si="197"/>
        <v>2</v>
      </c>
      <c r="M1871">
        <f t="shared" si="198"/>
        <v>2</v>
      </c>
      <c r="N1871" t="str">
        <f t="shared" si="199"/>
        <v xml:space="preserve"> months</v>
      </c>
      <c r="O1871" s="40" t="str">
        <f t="shared" si="200"/>
        <v>35 years, 2 months</v>
      </c>
    </row>
    <row r="1872" spans="8:15" x14ac:dyDescent="0.25">
      <c r="H1872" s="38">
        <v>1829</v>
      </c>
      <c r="I1872">
        <f t="shared" si="196"/>
        <v>35</v>
      </c>
      <c r="J1872" t="str">
        <f t="shared" si="194"/>
        <v xml:space="preserve"> years</v>
      </c>
      <c r="K1872" t="str">
        <f t="shared" si="195"/>
        <v xml:space="preserve">, </v>
      </c>
      <c r="L1872">
        <f t="shared" si="197"/>
        <v>3</v>
      </c>
      <c r="M1872">
        <f t="shared" si="198"/>
        <v>3</v>
      </c>
      <c r="N1872" t="str">
        <f t="shared" si="199"/>
        <v xml:space="preserve"> months</v>
      </c>
      <c r="O1872" s="40" t="str">
        <f t="shared" si="200"/>
        <v>35 years, 3 months</v>
      </c>
    </row>
    <row r="1873" spans="8:15" x14ac:dyDescent="0.25">
      <c r="H1873" s="38">
        <v>1830</v>
      </c>
      <c r="I1873">
        <f t="shared" si="196"/>
        <v>35</v>
      </c>
      <c r="J1873" t="str">
        <f t="shared" si="194"/>
        <v xml:space="preserve"> years</v>
      </c>
      <c r="K1873" t="str">
        <f t="shared" si="195"/>
        <v xml:space="preserve">, </v>
      </c>
      <c r="L1873">
        <f t="shared" si="197"/>
        <v>3</v>
      </c>
      <c r="M1873">
        <f t="shared" si="198"/>
        <v>3</v>
      </c>
      <c r="N1873" t="str">
        <f t="shared" si="199"/>
        <v xml:space="preserve"> months</v>
      </c>
      <c r="O1873" s="40" t="str">
        <f t="shared" si="200"/>
        <v>35 years, 3 months</v>
      </c>
    </row>
    <row r="1874" spans="8:15" x14ac:dyDescent="0.25">
      <c r="H1874" s="38">
        <v>1831</v>
      </c>
      <c r="I1874">
        <f t="shared" si="196"/>
        <v>35</v>
      </c>
      <c r="J1874" t="str">
        <f t="shared" si="194"/>
        <v xml:space="preserve"> years</v>
      </c>
      <c r="K1874" t="str">
        <f t="shared" si="195"/>
        <v xml:space="preserve">, </v>
      </c>
      <c r="L1874">
        <f t="shared" si="197"/>
        <v>3</v>
      </c>
      <c r="M1874">
        <f t="shared" si="198"/>
        <v>3</v>
      </c>
      <c r="N1874" t="str">
        <f t="shared" si="199"/>
        <v xml:space="preserve"> months</v>
      </c>
      <c r="O1874" s="40" t="str">
        <f t="shared" si="200"/>
        <v>35 years, 3 months</v>
      </c>
    </row>
    <row r="1875" spans="8:15" x14ac:dyDescent="0.25">
      <c r="H1875" s="38">
        <v>1832</v>
      </c>
      <c r="I1875">
        <f t="shared" si="196"/>
        <v>35</v>
      </c>
      <c r="J1875" t="str">
        <f t="shared" si="194"/>
        <v xml:space="preserve"> years</v>
      </c>
      <c r="K1875" t="str">
        <f t="shared" si="195"/>
        <v xml:space="preserve">, </v>
      </c>
      <c r="L1875">
        <f t="shared" si="197"/>
        <v>3</v>
      </c>
      <c r="M1875">
        <f t="shared" si="198"/>
        <v>3</v>
      </c>
      <c r="N1875" t="str">
        <f t="shared" si="199"/>
        <v xml:space="preserve"> months</v>
      </c>
      <c r="O1875" s="40" t="str">
        <f t="shared" si="200"/>
        <v>35 years, 3 months</v>
      </c>
    </row>
    <row r="1876" spans="8:15" x14ac:dyDescent="0.25">
      <c r="H1876" s="38">
        <v>1833</v>
      </c>
      <c r="I1876">
        <f t="shared" si="196"/>
        <v>35</v>
      </c>
      <c r="J1876" t="str">
        <f t="shared" si="194"/>
        <v xml:space="preserve"> years</v>
      </c>
      <c r="K1876" t="str">
        <f t="shared" si="195"/>
        <v xml:space="preserve">, </v>
      </c>
      <c r="L1876">
        <f t="shared" si="197"/>
        <v>3</v>
      </c>
      <c r="M1876">
        <f t="shared" si="198"/>
        <v>3</v>
      </c>
      <c r="N1876" t="str">
        <f t="shared" si="199"/>
        <v xml:space="preserve"> months</v>
      </c>
      <c r="O1876" s="40" t="str">
        <f t="shared" si="200"/>
        <v>35 years, 3 months</v>
      </c>
    </row>
    <row r="1877" spans="8:15" x14ac:dyDescent="0.25">
      <c r="H1877" s="38">
        <v>1834</v>
      </c>
      <c r="I1877">
        <f t="shared" si="196"/>
        <v>35</v>
      </c>
      <c r="J1877" t="str">
        <f t="shared" si="194"/>
        <v xml:space="preserve"> years</v>
      </c>
      <c r="K1877" t="str">
        <f t="shared" si="195"/>
        <v xml:space="preserve">, </v>
      </c>
      <c r="L1877">
        <f t="shared" si="197"/>
        <v>4</v>
      </c>
      <c r="M1877">
        <f t="shared" si="198"/>
        <v>4</v>
      </c>
      <c r="N1877" t="str">
        <f t="shared" si="199"/>
        <v xml:space="preserve"> months</v>
      </c>
      <c r="O1877" s="40" t="str">
        <f t="shared" si="200"/>
        <v>35 years, 4 months</v>
      </c>
    </row>
    <row r="1878" spans="8:15" x14ac:dyDescent="0.25">
      <c r="H1878" s="38">
        <v>1835</v>
      </c>
      <c r="I1878">
        <f t="shared" si="196"/>
        <v>35</v>
      </c>
      <c r="J1878" t="str">
        <f t="shared" si="194"/>
        <v xml:space="preserve"> years</v>
      </c>
      <c r="K1878" t="str">
        <f t="shared" si="195"/>
        <v xml:space="preserve">, </v>
      </c>
      <c r="L1878">
        <f t="shared" si="197"/>
        <v>4</v>
      </c>
      <c r="M1878">
        <f t="shared" si="198"/>
        <v>4</v>
      </c>
      <c r="N1878" t="str">
        <f t="shared" si="199"/>
        <v xml:space="preserve"> months</v>
      </c>
      <c r="O1878" s="40" t="str">
        <f t="shared" si="200"/>
        <v>35 years, 4 months</v>
      </c>
    </row>
    <row r="1879" spans="8:15" x14ac:dyDescent="0.25">
      <c r="H1879" s="38">
        <v>1836</v>
      </c>
      <c r="I1879">
        <f t="shared" si="196"/>
        <v>35</v>
      </c>
      <c r="J1879" t="str">
        <f t="shared" si="194"/>
        <v xml:space="preserve"> years</v>
      </c>
      <c r="K1879" t="str">
        <f t="shared" si="195"/>
        <v xml:space="preserve">, </v>
      </c>
      <c r="L1879">
        <f t="shared" si="197"/>
        <v>4</v>
      </c>
      <c r="M1879">
        <f t="shared" si="198"/>
        <v>4</v>
      </c>
      <c r="N1879" t="str">
        <f t="shared" si="199"/>
        <v xml:space="preserve"> months</v>
      </c>
      <c r="O1879" s="40" t="str">
        <f t="shared" si="200"/>
        <v>35 years, 4 months</v>
      </c>
    </row>
    <row r="1880" spans="8:15" x14ac:dyDescent="0.25">
      <c r="H1880" s="38">
        <v>1837</v>
      </c>
      <c r="I1880">
        <f t="shared" si="196"/>
        <v>35</v>
      </c>
      <c r="J1880" t="str">
        <f t="shared" si="194"/>
        <v xml:space="preserve"> years</v>
      </c>
      <c r="K1880" t="str">
        <f t="shared" si="195"/>
        <v xml:space="preserve">, </v>
      </c>
      <c r="L1880">
        <f t="shared" si="197"/>
        <v>4</v>
      </c>
      <c r="M1880">
        <f t="shared" si="198"/>
        <v>4</v>
      </c>
      <c r="N1880" t="str">
        <f t="shared" si="199"/>
        <v xml:space="preserve"> months</v>
      </c>
      <c r="O1880" s="40" t="str">
        <f t="shared" si="200"/>
        <v>35 years, 4 months</v>
      </c>
    </row>
    <row r="1881" spans="8:15" x14ac:dyDescent="0.25">
      <c r="H1881" s="38">
        <v>1838</v>
      </c>
      <c r="I1881">
        <f t="shared" si="196"/>
        <v>35</v>
      </c>
      <c r="J1881" t="str">
        <f t="shared" si="194"/>
        <v xml:space="preserve"> years</v>
      </c>
      <c r="K1881" t="str">
        <f t="shared" si="195"/>
        <v xml:space="preserve">, </v>
      </c>
      <c r="L1881">
        <f t="shared" si="197"/>
        <v>5</v>
      </c>
      <c r="M1881">
        <f t="shared" si="198"/>
        <v>5</v>
      </c>
      <c r="N1881" t="str">
        <f t="shared" si="199"/>
        <v xml:space="preserve"> months</v>
      </c>
      <c r="O1881" s="40" t="str">
        <f t="shared" si="200"/>
        <v>35 years, 5 months</v>
      </c>
    </row>
    <row r="1882" spans="8:15" x14ac:dyDescent="0.25">
      <c r="H1882" s="38">
        <v>1839</v>
      </c>
      <c r="I1882">
        <f t="shared" si="196"/>
        <v>35</v>
      </c>
      <c r="J1882" t="str">
        <f t="shared" si="194"/>
        <v xml:space="preserve"> years</v>
      </c>
      <c r="K1882" t="str">
        <f t="shared" si="195"/>
        <v xml:space="preserve">, </v>
      </c>
      <c r="L1882">
        <f t="shared" si="197"/>
        <v>5</v>
      </c>
      <c r="M1882">
        <f t="shared" si="198"/>
        <v>5</v>
      </c>
      <c r="N1882" t="str">
        <f t="shared" si="199"/>
        <v xml:space="preserve"> months</v>
      </c>
      <c r="O1882" s="40" t="str">
        <f t="shared" si="200"/>
        <v>35 years, 5 months</v>
      </c>
    </row>
    <row r="1883" spans="8:15" x14ac:dyDescent="0.25">
      <c r="H1883" s="38">
        <v>1840</v>
      </c>
      <c r="I1883">
        <f t="shared" si="196"/>
        <v>35</v>
      </c>
      <c r="J1883" t="str">
        <f t="shared" si="194"/>
        <v xml:space="preserve"> years</v>
      </c>
      <c r="K1883" t="str">
        <f t="shared" si="195"/>
        <v xml:space="preserve">, </v>
      </c>
      <c r="L1883">
        <f t="shared" si="197"/>
        <v>5</v>
      </c>
      <c r="M1883">
        <f t="shared" si="198"/>
        <v>5</v>
      </c>
      <c r="N1883" t="str">
        <f t="shared" si="199"/>
        <v xml:space="preserve"> months</v>
      </c>
      <c r="O1883" s="40" t="str">
        <f t="shared" si="200"/>
        <v>35 years, 5 months</v>
      </c>
    </row>
    <row r="1884" spans="8:15" x14ac:dyDescent="0.25">
      <c r="H1884" s="38">
        <v>1841</v>
      </c>
      <c r="I1884">
        <f t="shared" si="196"/>
        <v>35</v>
      </c>
      <c r="J1884" t="str">
        <f t="shared" ref="J1884:J1947" si="201">IF(I1884=1," year"," years")</f>
        <v xml:space="preserve"> years</v>
      </c>
      <c r="K1884" t="str">
        <f t="shared" ref="K1884:K1947" si="202">IF(OR(L1884=12,L1884=0),"",", ")</f>
        <v xml:space="preserve">, </v>
      </c>
      <c r="L1884">
        <f t="shared" si="197"/>
        <v>5</v>
      </c>
      <c r="M1884">
        <f t="shared" si="198"/>
        <v>5</v>
      </c>
      <c r="N1884" t="str">
        <f t="shared" si="199"/>
        <v xml:space="preserve"> months</v>
      </c>
      <c r="O1884" s="40" t="str">
        <f t="shared" si="200"/>
        <v>35 years, 5 months</v>
      </c>
    </row>
    <row r="1885" spans="8:15" x14ac:dyDescent="0.25">
      <c r="H1885" s="38">
        <v>1842</v>
      </c>
      <c r="I1885">
        <f t="shared" si="196"/>
        <v>35</v>
      </c>
      <c r="J1885" t="str">
        <f t="shared" si="201"/>
        <v xml:space="preserve"> years</v>
      </c>
      <c r="K1885" t="str">
        <f t="shared" si="202"/>
        <v xml:space="preserve">, </v>
      </c>
      <c r="L1885">
        <f t="shared" si="197"/>
        <v>6</v>
      </c>
      <c r="M1885">
        <f t="shared" si="198"/>
        <v>6</v>
      </c>
      <c r="N1885" t="str">
        <f t="shared" si="199"/>
        <v xml:space="preserve"> months</v>
      </c>
      <c r="O1885" s="40" t="str">
        <f t="shared" si="200"/>
        <v>35 years, 6 months</v>
      </c>
    </row>
    <row r="1886" spans="8:15" x14ac:dyDescent="0.25">
      <c r="H1886" s="38">
        <v>1843</v>
      </c>
      <c r="I1886">
        <f t="shared" si="196"/>
        <v>35</v>
      </c>
      <c r="J1886" t="str">
        <f t="shared" si="201"/>
        <v xml:space="preserve"> years</v>
      </c>
      <c r="K1886" t="str">
        <f t="shared" si="202"/>
        <v xml:space="preserve">, </v>
      </c>
      <c r="L1886">
        <f t="shared" si="197"/>
        <v>6</v>
      </c>
      <c r="M1886">
        <f t="shared" si="198"/>
        <v>6</v>
      </c>
      <c r="N1886" t="str">
        <f t="shared" si="199"/>
        <v xml:space="preserve"> months</v>
      </c>
      <c r="O1886" s="40" t="str">
        <f t="shared" si="200"/>
        <v>35 years, 6 months</v>
      </c>
    </row>
    <row r="1887" spans="8:15" x14ac:dyDescent="0.25">
      <c r="H1887" s="38">
        <v>1844</v>
      </c>
      <c r="I1887">
        <f t="shared" si="196"/>
        <v>35</v>
      </c>
      <c r="J1887" t="str">
        <f t="shared" si="201"/>
        <v xml:space="preserve"> years</v>
      </c>
      <c r="K1887" t="str">
        <f t="shared" si="202"/>
        <v xml:space="preserve">, </v>
      </c>
      <c r="L1887">
        <f t="shared" si="197"/>
        <v>6</v>
      </c>
      <c r="M1887">
        <f t="shared" si="198"/>
        <v>6</v>
      </c>
      <c r="N1887" t="str">
        <f t="shared" si="199"/>
        <v xml:space="preserve"> months</v>
      </c>
      <c r="O1887" s="40" t="str">
        <f t="shared" si="200"/>
        <v>35 years, 6 months</v>
      </c>
    </row>
    <row r="1888" spans="8:15" x14ac:dyDescent="0.25">
      <c r="H1888" s="38">
        <v>1845</v>
      </c>
      <c r="I1888">
        <f t="shared" ref="I1888:I1951" si="203">IF(INT(H1888/52)=0,"",INT(H1888/52))+IF(L1888=12,1,0)</f>
        <v>35</v>
      </c>
      <c r="J1888" t="str">
        <f t="shared" si="201"/>
        <v xml:space="preserve"> years</v>
      </c>
      <c r="K1888" t="str">
        <f t="shared" si="202"/>
        <v xml:space="preserve">, </v>
      </c>
      <c r="L1888">
        <f t="shared" si="197"/>
        <v>6</v>
      </c>
      <c r="M1888">
        <f t="shared" si="198"/>
        <v>6</v>
      </c>
      <c r="N1888" t="str">
        <f t="shared" si="199"/>
        <v xml:space="preserve"> months</v>
      </c>
      <c r="O1888" s="40" t="str">
        <f t="shared" si="200"/>
        <v>35 years, 6 months</v>
      </c>
    </row>
    <row r="1889" spans="8:15" x14ac:dyDescent="0.25">
      <c r="H1889" s="38">
        <v>1846</v>
      </c>
      <c r="I1889">
        <f t="shared" si="203"/>
        <v>35</v>
      </c>
      <c r="J1889" t="str">
        <f t="shared" si="201"/>
        <v xml:space="preserve"> years</v>
      </c>
      <c r="K1889" t="str">
        <f t="shared" si="202"/>
        <v xml:space="preserve">, </v>
      </c>
      <c r="L1889">
        <f t="shared" si="197"/>
        <v>6</v>
      </c>
      <c r="M1889">
        <f t="shared" si="198"/>
        <v>6</v>
      </c>
      <c r="N1889" t="str">
        <f t="shared" si="199"/>
        <v xml:space="preserve"> months</v>
      </c>
      <c r="O1889" s="40" t="str">
        <f t="shared" si="200"/>
        <v>35 years, 6 months</v>
      </c>
    </row>
    <row r="1890" spans="8:15" x14ac:dyDescent="0.25">
      <c r="H1890" s="38">
        <v>1847</v>
      </c>
      <c r="I1890">
        <f t="shared" si="203"/>
        <v>35</v>
      </c>
      <c r="J1890" t="str">
        <f t="shared" si="201"/>
        <v xml:space="preserve"> years</v>
      </c>
      <c r="K1890" t="str">
        <f t="shared" si="202"/>
        <v xml:space="preserve">, </v>
      </c>
      <c r="L1890">
        <f t="shared" si="197"/>
        <v>7</v>
      </c>
      <c r="M1890">
        <f t="shared" si="198"/>
        <v>7</v>
      </c>
      <c r="N1890" t="str">
        <f t="shared" si="199"/>
        <v xml:space="preserve"> months</v>
      </c>
      <c r="O1890" s="40" t="str">
        <f t="shared" si="200"/>
        <v>35 years, 7 months</v>
      </c>
    </row>
    <row r="1891" spans="8:15" x14ac:dyDescent="0.25">
      <c r="H1891" s="38">
        <v>1848</v>
      </c>
      <c r="I1891">
        <f t="shared" si="203"/>
        <v>35</v>
      </c>
      <c r="J1891" t="str">
        <f t="shared" si="201"/>
        <v xml:space="preserve"> years</v>
      </c>
      <c r="K1891" t="str">
        <f t="shared" si="202"/>
        <v xml:space="preserve">, </v>
      </c>
      <c r="L1891">
        <f t="shared" si="197"/>
        <v>7</v>
      </c>
      <c r="M1891">
        <f t="shared" si="198"/>
        <v>7</v>
      </c>
      <c r="N1891" t="str">
        <f t="shared" si="199"/>
        <v xml:space="preserve"> months</v>
      </c>
      <c r="O1891" s="40" t="str">
        <f t="shared" si="200"/>
        <v>35 years, 7 months</v>
      </c>
    </row>
    <row r="1892" spans="8:15" x14ac:dyDescent="0.25">
      <c r="H1892" s="38">
        <v>1849</v>
      </c>
      <c r="I1892">
        <f t="shared" si="203"/>
        <v>35</v>
      </c>
      <c r="J1892" t="str">
        <f t="shared" si="201"/>
        <v xml:space="preserve"> years</v>
      </c>
      <c r="K1892" t="str">
        <f t="shared" si="202"/>
        <v xml:space="preserve">, </v>
      </c>
      <c r="L1892">
        <f t="shared" si="197"/>
        <v>7</v>
      </c>
      <c r="M1892">
        <f t="shared" si="198"/>
        <v>7</v>
      </c>
      <c r="N1892" t="str">
        <f t="shared" si="199"/>
        <v xml:space="preserve"> months</v>
      </c>
      <c r="O1892" s="40" t="str">
        <f t="shared" si="200"/>
        <v>35 years, 7 months</v>
      </c>
    </row>
    <row r="1893" spans="8:15" x14ac:dyDescent="0.25">
      <c r="H1893" s="38">
        <v>1850</v>
      </c>
      <c r="I1893">
        <f t="shared" si="203"/>
        <v>35</v>
      </c>
      <c r="J1893" t="str">
        <f t="shared" si="201"/>
        <v xml:space="preserve"> years</v>
      </c>
      <c r="K1893" t="str">
        <f t="shared" si="202"/>
        <v xml:space="preserve">, </v>
      </c>
      <c r="L1893">
        <f t="shared" si="197"/>
        <v>7</v>
      </c>
      <c r="M1893">
        <f t="shared" si="198"/>
        <v>7</v>
      </c>
      <c r="N1893" t="str">
        <f t="shared" si="199"/>
        <v xml:space="preserve"> months</v>
      </c>
      <c r="O1893" s="40" t="str">
        <f t="shared" si="200"/>
        <v>35 years, 7 months</v>
      </c>
    </row>
    <row r="1894" spans="8:15" x14ac:dyDescent="0.25">
      <c r="H1894" s="38">
        <v>1851</v>
      </c>
      <c r="I1894">
        <f t="shared" si="203"/>
        <v>35</v>
      </c>
      <c r="J1894" t="str">
        <f t="shared" si="201"/>
        <v xml:space="preserve"> years</v>
      </c>
      <c r="K1894" t="str">
        <f t="shared" si="202"/>
        <v xml:space="preserve">, </v>
      </c>
      <c r="L1894">
        <f t="shared" si="197"/>
        <v>8</v>
      </c>
      <c r="M1894">
        <f t="shared" si="198"/>
        <v>8</v>
      </c>
      <c r="N1894" t="str">
        <f t="shared" si="199"/>
        <v xml:space="preserve"> months</v>
      </c>
      <c r="O1894" s="40" t="str">
        <f t="shared" si="200"/>
        <v>35 years, 8 months</v>
      </c>
    </row>
    <row r="1895" spans="8:15" x14ac:dyDescent="0.25">
      <c r="H1895" s="38">
        <v>1852</v>
      </c>
      <c r="I1895">
        <f t="shared" si="203"/>
        <v>35</v>
      </c>
      <c r="J1895" t="str">
        <f t="shared" si="201"/>
        <v xml:space="preserve"> years</v>
      </c>
      <c r="K1895" t="str">
        <f t="shared" si="202"/>
        <v xml:space="preserve">, </v>
      </c>
      <c r="L1895">
        <f t="shared" si="197"/>
        <v>8</v>
      </c>
      <c r="M1895">
        <f t="shared" si="198"/>
        <v>8</v>
      </c>
      <c r="N1895" t="str">
        <f t="shared" si="199"/>
        <v xml:space="preserve"> months</v>
      </c>
      <c r="O1895" s="40" t="str">
        <f t="shared" si="200"/>
        <v>35 years, 8 months</v>
      </c>
    </row>
    <row r="1896" spans="8:15" x14ac:dyDescent="0.25">
      <c r="H1896" s="38">
        <v>1853</v>
      </c>
      <c r="I1896">
        <f t="shared" si="203"/>
        <v>35</v>
      </c>
      <c r="J1896" t="str">
        <f t="shared" si="201"/>
        <v xml:space="preserve"> years</v>
      </c>
      <c r="K1896" t="str">
        <f t="shared" si="202"/>
        <v xml:space="preserve">, </v>
      </c>
      <c r="L1896">
        <f t="shared" si="197"/>
        <v>8</v>
      </c>
      <c r="M1896">
        <f t="shared" si="198"/>
        <v>8</v>
      </c>
      <c r="N1896" t="str">
        <f t="shared" si="199"/>
        <v xml:space="preserve"> months</v>
      </c>
      <c r="O1896" s="40" t="str">
        <f t="shared" si="200"/>
        <v>35 years, 8 months</v>
      </c>
    </row>
    <row r="1897" spans="8:15" x14ac:dyDescent="0.25">
      <c r="H1897" s="38">
        <v>1854</v>
      </c>
      <c r="I1897">
        <f t="shared" si="203"/>
        <v>35</v>
      </c>
      <c r="J1897" t="str">
        <f t="shared" si="201"/>
        <v xml:space="preserve"> years</v>
      </c>
      <c r="K1897" t="str">
        <f t="shared" si="202"/>
        <v xml:space="preserve">, </v>
      </c>
      <c r="L1897">
        <f t="shared" si="197"/>
        <v>8</v>
      </c>
      <c r="M1897">
        <f t="shared" si="198"/>
        <v>8</v>
      </c>
      <c r="N1897" t="str">
        <f t="shared" si="199"/>
        <v xml:space="preserve"> months</v>
      </c>
      <c r="O1897" s="40" t="str">
        <f t="shared" si="200"/>
        <v>35 years, 8 months</v>
      </c>
    </row>
    <row r="1898" spans="8:15" x14ac:dyDescent="0.25">
      <c r="H1898" s="38">
        <v>1855</v>
      </c>
      <c r="I1898">
        <f t="shared" si="203"/>
        <v>35</v>
      </c>
      <c r="J1898" t="str">
        <f t="shared" si="201"/>
        <v xml:space="preserve"> years</v>
      </c>
      <c r="K1898" t="str">
        <f t="shared" si="202"/>
        <v xml:space="preserve">, </v>
      </c>
      <c r="L1898">
        <f t="shared" si="197"/>
        <v>9</v>
      </c>
      <c r="M1898">
        <f t="shared" si="198"/>
        <v>9</v>
      </c>
      <c r="N1898" t="str">
        <f t="shared" si="199"/>
        <v xml:space="preserve"> months</v>
      </c>
      <c r="O1898" s="40" t="str">
        <f t="shared" si="200"/>
        <v>35 years, 9 months</v>
      </c>
    </row>
    <row r="1899" spans="8:15" x14ac:dyDescent="0.25">
      <c r="H1899" s="38">
        <v>1856</v>
      </c>
      <c r="I1899">
        <f t="shared" si="203"/>
        <v>35</v>
      </c>
      <c r="J1899" t="str">
        <f t="shared" si="201"/>
        <v xml:space="preserve"> years</v>
      </c>
      <c r="K1899" t="str">
        <f t="shared" si="202"/>
        <v xml:space="preserve">, </v>
      </c>
      <c r="L1899">
        <f t="shared" si="197"/>
        <v>9</v>
      </c>
      <c r="M1899">
        <f t="shared" si="198"/>
        <v>9</v>
      </c>
      <c r="N1899" t="str">
        <f t="shared" si="199"/>
        <v xml:space="preserve"> months</v>
      </c>
      <c r="O1899" s="40" t="str">
        <f t="shared" si="200"/>
        <v>35 years, 9 months</v>
      </c>
    </row>
    <row r="1900" spans="8:15" x14ac:dyDescent="0.25">
      <c r="H1900" s="38">
        <v>1857</v>
      </c>
      <c r="I1900">
        <f t="shared" si="203"/>
        <v>35</v>
      </c>
      <c r="J1900" t="str">
        <f t="shared" si="201"/>
        <v xml:space="preserve"> years</v>
      </c>
      <c r="K1900" t="str">
        <f t="shared" si="202"/>
        <v xml:space="preserve">, </v>
      </c>
      <c r="L1900">
        <f t="shared" si="197"/>
        <v>9</v>
      </c>
      <c r="M1900">
        <f t="shared" si="198"/>
        <v>9</v>
      </c>
      <c r="N1900" t="str">
        <f t="shared" si="199"/>
        <v xml:space="preserve"> months</v>
      </c>
      <c r="O1900" s="40" t="str">
        <f t="shared" si="200"/>
        <v>35 years, 9 months</v>
      </c>
    </row>
    <row r="1901" spans="8:15" x14ac:dyDescent="0.25">
      <c r="H1901" s="38">
        <v>1858</v>
      </c>
      <c r="I1901">
        <f t="shared" si="203"/>
        <v>35</v>
      </c>
      <c r="J1901" t="str">
        <f t="shared" si="201"/>
        <v xml:space="preserve"> years</v>
      </c>
      <c r="K1901" t="str">
        <f t="shared" si="202"/>
        <v xml:space="preserve">, </v>
      </c>
      <c r="L1901">
        <f t="shared" ref="L1901:L1964" si="204">IF((H1901/52*12-INT(H1901/52*12))=0,(H1901/52-INT(H1901/52))*12,INT((H1901/52-INT(H1901/52))*12)+1)</f>
        <v>9</v>
      </c>
      <c r="M1901">
        <f t="shared" ref="M1901:M1964" si="205">IF(OR(L1901=0,L1901=12),"",L1901)</f>
        <v>9</v>
      </c>
      <c r="N1901" t="str">
        <f t="shared" ref="N1901:N1964" si="206">IF(L1901=1," month",IF(OR(L1901=0,L1901=12),""," months"))</f>
        <v xml:space="preserve"> months</v>
      </c>
      <c r="O1901" s="40" t="str">
        <f t="shared" ref="O1901:O1964" si="207">CONCATENATE(I1901&amp;J1901&amp;K1901&amp;M1901&amp;N1901)</f>
        <v>35 years, 9 months</v>
      </c>
    </row>
    <row r="1902" spans="8:15" x14ac:dyDescent="0.25">
      <c r="H1902" s="38">
        <v>1859</v>
      </c>
      <c r="I1902">
        <f t="shared" si="203"/>
        <v>35</v>
      </c>
      <c r="J1902" t="str">
        <f t="shared" si="201"/>
        <v xml:space="preserve"> years</v>
      </c>
      <c r="K1902" t="str">
        <f t="shared" si="202"/>
        <v xml:space="preserve">, </v>
      </c>
      <c r="L1902">
        <f t="shared" si="204"/>
        <v>9</v>
      </c>
      <c r="M1902">
        <f t="shared" si="205"/>
        <v>9</v>
      </c>
      <c r="N1902" t="str">
        <f t="shared" si="206"/>
        <v xml:space="preserve"> months</v>
      </c>
      <c r="O1902" s="40" t="str">
        <f t="shared" si="207"/>
        <v>35 years, 9 months</v>
      </c>
    </row>
    <row r="1903" spans="8:15" x14ac:dyDescent="0.25">
      <c r="H1903" s="38">
        <v>1860</v>
      </c>
      <c r="I1903">
        <f t="shared" si="203"/>
        <v>35</v>
      </c>
      <c r="J1903" t="str">
        <f t="shared" si="201"/>
        <v xml:space="preserve"> years</v>
      </c>
      <c r="K1903" t="str">
        <f t="shared" si="202"/>
        <v xml:space="preserve">, </v>
      </c>
      <c r="L1903">
        <f t="shared" si="204"/>
        <v>10</v>
      </c>
      <c r="M1903">
        <f t="shared" si="205"/>
        <v>10</v>
      </c>
      <c r="N1903" t="str">
        <f t="shared" si="206"/>
        <v xml:space="preserve"> months</v>
      </c>
      <c r="O1903" s="40" t="str">
        <f t="shared" si="207"/>
        <v>35 years, 10 months</v>
      </c>
    </row>
    <row r="1904" spans="8:15" x14ac:dyDescent="0.25">
      <c r="H1904" s="38">
        <v>1861</v>
      </c>
      <c r="I1904">
        <f t="shared" si="203"/>
        <v>35</v>
      </c>
      <c r="J1904" t="str">
        <f t="shared" si="201"/>
        <v xml:space="preserve"> years</v>
      </c>
      <c r="K1904" t="str">
        <f t="shared" si="202"/>
        <v xml:space="preserve">, </v>
      </c>
      <c r="L1904">
        <f t="shared" si="204"/>
        <v>10</v>
      </c>
      <c r="M1904">
        <f t="shared" si="205"/>
        <v>10</v>
      </c>
      <c r="N1904" t="str">
        <f t="shared" si="206"/>
        <v xml:space="preserve"> months</v>
      </c>
      <c r="O1904" s="40" t="str">
        <f t="shared" si="207"/>
        <v>35 years, 10 months</v>
      </c>
    </row>
    <row r="1905" spans="8:15" x14ac:dyDescent="0.25">
      <c r="H1905" s="38">
        <v>1862</v>
      </c>
      <c r="I1905">
        <f t="shared" si="203"/>
        <v>35</v>
      </c>
      <c r="J1905" t="str">
        <f t="shared" si="201"/>
        <v xml:space="preserve"> years</v>
      </c>
      <c r="K1905" t="str">
        <f t="shared" si="202"/>
        <v xml:space="preserve">, </v>
      </c>
      <c r="L1905">
        <f t="shared" si="204"/>
        <v>10</v>
      </c>
      <c r="M1905">
        <f t="shared" si="205"/>
        <v>10</v>
      </c>
      <c r="N1905" t="str">
        <f t="shared" si="206"/>
        <v xml:space="preserve"> months</v>
      </c>
      <c r="O1905" s="40" t="str">
        <f t="shared" si="207"/>
        <v>35 years, 10 months</v>
      </c>
    </row>
    <row r="1906" spans="8:15" x14ac:dyDescent="0.25">
      <c r="H1906" s="38">
        <v>1863</v>
      </c>
      <c r="I1906">
        <f t="shared" si="203"/>
        <v>35</v>
      </c>
      <c r="J1906" t="str">
        <f t="shared" si="201"/>
        <v xml:space="preserve"> years</v>
      </c>
      <c r="K1906" t="str">
        <f t="shared" si="202"/>
        <v xml:space="preserve">, </v>
      </c>
      <c r="L1906">
        <f t="shared" si="204"/>
        <v>10</v>
      </c>
      <c r="M1906">
        <f t="shared" si="205"/>
        <v>10</v>
      </c>
      <c r="N1906" t="str">
        <f t="shared" si="206"/>
        <v xml:space="preserve"> months</v>
      </c>
      <c r="O1906" s="40" t="str">
        <f t="shared" si="207"/>
        <v>35 years, 10 months</v>
      </c>
    </row>
    <row r="1907" spans="8:15" x14ac:dyDescent="0.25">
      <c r="H1907" s="38">
        <v>1864</v>
      </c>
      <c r="I1907">
        <f t="shared" si="203"/>
        <v>35</v>
      </c>
      <c r="J1907" t="str">
        <f t="shared" si="201"/>
        <v xml:space="preserve"> years</v>
      </c>
      <c r="K1907" t="str">
        <f t="shared" si="202"/>
        <v xml:space="preserve">, </v>
      </c>
      <c r="L1907">
        <f t="shared" si="204"/>
        <v>11</v>
      </c>
      <c r="M1907">
        <f t="shared" si="205"/>
        <v>11</v>
      </c>
      <c r="N1907" t="str">
        <f t="shared" si="206"/>
        <v xml:space="preserve"> months</v>
      </c>
      <c r="O1907" s="40" t="str">
        <f t="shared" si="207"/>
        <v>35 years, 11 months</v>
      </c>
    </row>
    <row r="1908" spans="8:15" x14ac:dyDescent="0.25">
      <c r="H1908" s="38">
        <v>1865</v>
      </c>
      <c r="I1908">
        <f t="shared" si="203"/>
        <v>35</v>
      </c>
      <c r="J1908" t="str">
        <f t="shared" si="201"/>
        <v xml:space="preserve"> years</v>
      </c>
      <c r="K1908" t="str">
        <f t="shared" si="202"/>
        <v xml:space="preserve">, </v>
      </c>
      <c r="L1908">
        <f t="shared" si="204"/>
        <v>11</v>
      </c>
      <c r="M1908">
        <f t="shared" si="205"/>
        <v>11</v>
      </c>
      <c r="N1908" t="str">
        <f t="shared" si="206"/>
        <v xml:space="preserve"> months</v>
      </c>
      <c r="O1908" s="40" t="str">
        <f t="shared" si="207"/>
        <v>35 years, 11 months</v>
      </c>
    </row>
    <row r="1909" spans="8:15" x14ac:dyDescent="0.25">
      <c r="H1909" s="38">
        <v>1866</v>
      </c>
      <c r="I1909">
        <f t="shared" si="203"/>
        <v>35</v>
      </c>
      <c r="J1909" t="str">
        <f t="shared" si="201"/>
        <v xml:space="preserve"> years</v>
      </c>
      <c r="K1909" t="str">
        <f t="shared" si="202"/>
        <v xml:space="preserve">, </v>
      </c>
      <c r="L1909">
        <f t="shared" si="204"/>
        <v>11</v>
      </c>
      <c r="M1909">
        <f t="shared" si="205"/>
        <v>11</v>
      </c>
      <c r="N1909" t="str">
        <f t="shared" si="206"/>
        <v xml:space="preserve"> months</v>
      </c>
      <c r="O1909" s="40" t="str">
        <f t="shared" si="207"/>
        <v>35 years, 11 months</v>
      </c>
    </row>
    <row r="1910" spans="8:15" x14ac:dyDescent="0.25">
      <c r="H1910" s="38">
        <v>1867</v>
      </c>
      <c r="I1910">
        <f t="shared" si="203"/>
        <v>35</v>
      </c>
      <c r="J1910" t="str">
        <f t="shared" si="201"/>
        <v xml:space="preserve"> years</v>
      </c>
      <c r="K1910" t="str">
        <f t="shared" si="202"/>
        <v xml:space="preserve">, </v>
      </c>
      <c r="L1910">
        <f t="shared" si="204"/>
        <v>11</v>
      </c>
      <c r="M1910">
        <f t="shared" si="205"/>
        <v>11</v>
      </c>
      <c r="N1910" t="str">
        <f t="shared" si="206"/>
        <v xml:space="preserve"> months</v>
      </c>
      <c r="O1910" s="40" t="str">
        <f t="shared" si="207"/>
        <v>35 years, 11 months</v>
      </c>
    </row>
    <row r="1911" spans="8:15" x14ac:dyDescent="0.25">
      <c r="H1911" s="38">
        <v>1868</v>
      </c>
      <c r="I1911">
        <f t="shared" si="203"/>
        <v>36</v>
      </c>
      <c r="J1911" t="str">
        <f t="shared" si="201"/>
        <v xml:space="preserve"> years</v>
      </c>
      <c r="K1911" t="str">
        <f t="shared" si="202"/>
        <v/>
      </c>
      <c r="L1911">
        <f t="shared" si="204"/>
        <v>12</v>
      </c>
      <c r="M1911" t="str">
        <f t="shared" si="205"/>
        <v/>
      </c>
      <c r="N1911" t="str">
        <f t="shared" si="206"/>
        <v/>
      </c>
      <c r="O1911" s="40" t="str">
        <f t="shared" si="207"/>
        <v>36 years</v>
      </c>
    </row>
    <row r="1912" spans="8:15" x14ac:dyDescent="0.25">
      <c r="H1912" s="38">
        <v>1869</v>
      </c>
      <c r="I1912">
        <f t="shared" si="203"/>
        <v>36</v>
      </c>
      <c r="J1912" t="str">
        <f t="shared" si="201"/>
        <v xml:space="preserve"> years</v>
      </c>
      <c r="K1912" t="str">
        <f t="shared" si="202"/>
        <v/>
      </c>
      <c r="L1912">
        <f t="shared" si="204"/>
        <v>12</v>
      </c>
      <c r="M1912" t="str">
        <f t="shared" si="205"/>
        <v/>
      </c>
      <c r="N1912" t="str">
        <f t="shared" si="206"/>
        <v/>
      </c>
      <c r="O1912" s="40" t="str">
        <f t="shared" si="207"/>
        <v>36 years</v>
      </c>
    </row>
    <row r="1913" spans="8:15" x14ac:dyDescent="0.25">
      <c r="H1913" s="38">
        <v>1870</v>
      </c>
      <c r="I1913">
        <f t="shared" si="203"/>
        <v>36</v>
      </c>
      <c r="J1913" t="str">
        <f t="shared" si="201"/>
        <v xml:space="preserve"> years</v>
      </c>
      <c r="K1913" t="str">
        <f t="shared" si="202"/>
        <v/>
      </c>
      <c r="L1913">
        <f t="shared" si="204"/>
        <v>12</v>
      </c>
      <c r="M1913" t="str">
        <f t="shared" si="205"/>
        <v/>
      </c>
      <c r="N1913" t="str">
        <f t="shared" si="206"/>
        <v/>
      </c>
      <c r="O1913" s="40" t="str">
        <f t="shared" si="207"/>
        <v>36 years</v>
      </c>
    </row>
    <row r="1914" spans="8:15" x14ac:dyDescent="0.25">
      <c r="H1914" s="38">
        <v>1871</v>
      </c>
      <c r="I1914">
        <f t="shared" si="203"/>
        <v>36</v>
      </c>
      <c r="J1914" t="str">
        <f t="shared" si="201"/>
        <v xml:space="preserve"> years</v>
      </c>
      <c r="K1914" t="str">
        <f t="shared" si="202"/>
        <v/>
      </c>
      <c r="L1914">
        <f t="shared" si="204"/>
        <v>12</v>
      </c>
      <c r="M1914" t="str">
        <f t="shared" si="205"/>
        <v/>
      </c>
      <c r="N1914" t="str">
        <f t="shared" si="206"/>
        <v/>
      </c>
      <c r="O1914" s="40" t="str">
        <f t="shared" si="207"/>
        <v>36 years</v>
      </c>
    </row>
    <row r="1915" spans="8:15" x14ac:dyDescent="0.25">
      <c r="H1915" s="38">
        <v>1872</v>
      </c>
      <c r="I1915">
        <f t="shared" si="203"/>
        <v>36</v>
      </c>
      <c r="J1915" t="str">
        <f t="shared" si="201"/>
        <v xml:space="preserve"> years</v>
      </c>
      <c r="K1915" t="str">
        <f t="shared" si="202"/>
        <v/>
      </c>
      <c r="L1915">
        <f t="shared" si="204"/>
        <v>0</v>
      </c>
      <c r="M1915" t="str">
        <f t="shared" si="205"/>
        <v/>
      </c>
      <c r="N1915" t="str">
        <f t="shared" si="206"/>
        <v/>
      </c>
      <c r="O1915" s="40" t="str">
        <f t="shared" si="207"/>
        <v>36 years</v>
      </c>
    </row>
    <row r="1916" spans="8:15" x14ac:dyDescent="0.25">
      <c r="H1916" s="38">
        <v>1873</v>
      </c>
      <c r="I1916">
        <f t="shared" si="203"/>
        <v>36</v>
      </c>
      <c r="J1916" t="str">
        <f t="shared" si="201"/>
        <v xml:space="preserve"> years</v>
      </c>
      <c r="K1916" t="str">
        <f t="shared" si="202"/>
        <v xml:space="preserve">, </v>
      </c>
      <c r="L1916">
        <f t="shared" si="204"/>
        <v>1</v>
      </c>
      <c r="M1916">
        <f t="shared" si="205"/>
        <v>1</v>
      </c>
      <c r="N1916" t="str">
        <f t="shared" si="206"/>
        <v xml:space="preserve"> month</v>
      </c>
      <c r="O1916" s="40" t="str">
        <f t="shared" si="207"/>
        <v>36 years, 1 month</v>
      </c>
    </row>
    <row r="1917" spans="8:15" x14ac:dyDescent="0.25">
      <c r="H1917" s="38">
        <v>1874</v>
      </c>
      <c r="I1917">
        <f t="shared" si="203"/>
        <v>36</v>
      </c>
      <c r="J1917" t="str">
        <f t="shared" si="201"/>
        <v xml:space="preserve"> years</v>
      </c>
      <c r="K1917" t="str">
        <f t="shared" si="202"/>
        <v xml:space="preserve">, </v>
      </c>
      <c r="L1917">
        <f t="shared" si="204"/>
        <v>1</v>
      </c>
      <c r="M1917">
        <f t="shared" si="205"/>
        <v>1</v>
      </c>
      <c r="N1917" t="str">
        <f t="shared" si="206"/>
        <v xml:space="preserve"> month</v>
      </c>
      <c r="O1917" s="40" t="str">
        <f t="shared" si="207"/>
        <v>36 years, 1 month</v>
      </c>
    </row>
    <row r="1918" spans="8:15" x14ac:dyDescent="0.25">
      <c r="H1918" s="38">
        <v>1875</v>
      </c>
      <c r="I1918">
        <f t="shared" si="203"/>
        <v>36</v>
      </c>
      <c r="J1918" t="str">
        <f t="shared" si="201"/>
        <v xml:space="preserve"> years</v>
      </c>
      <c r="K1918" t="str">
        <f t="shared" si="202"/>
        <v xml:space="preserve">, </v>
      </c>
      <c r="L1918">
        <f t="shared" si="204"/>
        <v>1</v>
      </c>
      <c r="M1918">
        <f t="shared" si="205"/>
        <v>1</v>
      </c>
      <c r="N1918" t="str">
        <f t="shared" si="206"/>
        <v xml:space="preserve"> month</v>
      </c>
      <c r="O1918" s="40" t="str">
        <f t="shared" si="207"/>
        <v>36 years, 1 month</v>
      </c>
    </row>
    <row r="1919" spans="8:15" x14ac:dyDescent="0.25">
      <c r="H1919" s="38">
        <v>1876</v>
      </c>
      <c r="I1919">
        <f t="shared" si="203"/>
        <v>36</v>
      </c>
      <c r="J1919" t="str">
        <f t="shared" si="201"/>
        <v xml:space="preserve"> years</v>
      </c>
      <c r="K1919" t="str">
        <f t="shared" si="202"/>
        <v xml:space="preserve">, </v>
      </c>
      <c r="L1919">
        <f t="shared" si="204"/>
        <v>1</v>
      </c>
      <c r="M1919">
        <f t="shared" si="205"/>
        <v>1</v>
      </c>
      <c r="N1919" t="str">
        <f t="shared" si="206"/>
        <v xml:space="preserve"> month</v>
      </c>
      <c r="O1919" s="40" t="str">
        <f t="shared" si="207"/>
        <v>36 years, 1 month</v>
      </c>
    </row>
    <row r="1920" spans="8:15" x14ac:dyDescent="0.25">
      <c r="H1920" s="38">
        <v>1877</v>
      </c>
      <c r="I1920">
        <f t="shared" si="203"/>
        <v>36</v>
      </c>
      <c r="J1920" t="str">
        <f t="shared" si="201"/>
        <v xml:space="preserve"> years</v>
      </c>
      <c r="K1920" t="str">
        <f t="shared" si="202"/>
        <v xml:space="preserve">, </v>
      </c>
      <c r="L1920">
        <f t="shared" si="204"/>
        <v>2</v>
      </c>
      <c r="M1920">
        <f t="shared" si="205"/>
        <v>2</v>
      </c>
      <c r="N1920" t="str">
        <f t="shared" si="206"/>
        <v xml:space="preserve"> months</v>
      </c>
      <c r="O1920" s="40" t="str">
        <f t="shared" si="207"/>
        <v>36 years, 2 months</v>
      </c>
    </row>
    <row r="1921" spans="8:15" x14ac:dyDescent="0.25">
      <c r="H1921" s="38">
        <v>1878</v>
      </c>
      <c r="I1921">
        <f t="shared" si="203"/>
        <v>36</v>
      </c>
      <c r="J1921" t="str">
        <f t="shared" si="201"/>
        <v xml:space="preserve"> years</v>
      </c>
      <c r="K1921" t="str">
        <f t="shared" si="202"/>
        <v xml:space="preserve">, </v>
      </c>
      <c r="L1921">
        <f t="shared" si="204"/>
        <v>2</v>
      </c>
      <c r="M1921">
        <f t="shared" si="205"/>
        <v>2</v>
      </c>
      <c r="N1921" t="str">
        <f t="shared" si="206"/>
        <v xml:space="preserve"> months</v>
      </c>
      <c r="O1921" s="40" t="str">
        <f t="shared" si="207"/>
        <v>36 years, 2 months</v>
      </c>
    </row>
    <row r="1922" spans="8:15" x14ac:dyDescent="0.25">
      <c r="H1922" s="38">
        <v>1879</v>
      </c>
      <c r="I1922">
        <f t="shared" si="203"/>
        <v>36</v>
      </c>
      <c r="J1922" t="str">
        <f t="shared" si="201"/>
        <v xml:space="preserve"> years</v>
      </c>
      <c r="K1922" t="str">
        <f t="shared" si="202"/>
        <v xml:space="preserve">, </v>
      </c>
      <c r="L1922">
        <f t="shared" si="204"/>
        <v>2</v>
      </c>
      <c r="M1922">
        <f t="shared" si="205"/>
        <v>2</v>
      </c>
      <c r="N1922" t="str">
        <f t="shared" si="206"/>
        <v xml:space="preserve"> months</v>
      </c>
      <c r="O1922" s="40" t="str">
        <f t="shared" si="207"/>
        <v>36 years, 2 months</v>
      </c>
    </row>
    <row r="1923" spans="8:15" x14ac:dyDescent="0.25">
      <c r="H1923" s="38">
        <v>1880</v>
      </c>
      <c r="I1923">
        <f t="shared" si="203"/>
        <v>36</v>
      </c>
      <c r="J1923" t="str">
        <f t="shared" si="201"/>
        <v xml:space="preserve"> years</v>
      </c>
      <c r="K1923" t="str">
        <f t="shared" si="202"/>
        <v xml:space="preserve">, </v>
      </c>
      <c r="L1923">
        <f t="shared" si="204"/>
        <v>2</v>
      </c>
      <c r="M1923">
        <f t="shared" si="205"/>
        <v>2</v>
      </c>
      <c r="N1923" t="str">
        <f t="shared" si="206"/>
        <v xml:space="preserve"> months</v>
      </c>
      <c r="O1923" s="40" t="str">
        <f t="shared" si="207"/>
        <v>36 years, 2 months</v>
      </c>
    </row>
    <row r="1924" spans="8:15" x14ac:dyDescent="0.25">
      <c r="H1924" s="38">
        <v>1881</v>
      </c>
      <c r="I1924">
        <f t="shared" si="203"/>
        <v>36</v>
      </c>
      <c r="J1924" t="str">
        <f t="shared" si="201"/>
        <v xml:space="preserve"> years</v>
      </c>
      <c r="K1924" t="str">
        <f t="shared" si="202"/>
        <v xml:space="preserve">, </v>
      </c>
      <c r="L1924">
        <f t="shared" si="204"/>
        <v>3</v>
      </c>
      <c r="M1924">
        <f t="shared" si="205"/>
        <v>3</v>
      </c>
      <c r="N1924" t="str">
        <f t="shared" si="206"/>
        <v xml:space="preserve"> months</v>
      </c>
      <c r="O1924" s="40" t="str">
        <f t="shared" si="207"/>
        <v>36 years, 3 months</v>
      </c>
    </row>
    <row r="1925" spans="8:15" x14ac:dyDescent="0.25">
      <c r="H1925" s="38">
        <v>1882</v>
      </c>
      <c r="I1925">
        <f t="shared" si="203"/>
        <v>36</v>
      </c>
      <c r="J1925" t="str">
        <f t="shared" si="201"/>
        <v xml:space="preserve"> years</v>
      </c>
      <c r="K1925" t="str">
        <f t="shared" si="202"/>
        <v xml:space="preserve">, </v>
      </c>
      <c r="L1925">
        <f t="shared" si="204"/>
        <v>3</v>
      </c>
      <c r="M1925">
        <f t="shared" si="205"/>
        <v>3</v>
      </c>
      <c r="N1925" t="str">
        <f t="shared" si="206"/>
        <v xml:space="preserve"> months</v>
      </c>
      <c r="O1925" s="40" t="str">
        <f t="shared" si="207"/>
        <v>36 years, 3 months</v>
      </c>
    </row>
    <row r="1926" spans="8:15" x14ac:dyDescent="0.25">
      <c r="H1926" s="38">
        <v>1883</v>
      </c>
      <c r="I1926">
        <f t="shared" si="203"/>
        <v>36</v>
      </c>
      <c r="J1926" t="str">
        <f t="shared" si="201"/>
        <v xml:space="preserve"> years</v>
      </c>
      <c r="K1926" t="str">
        <f t="shared" si="202"/>
        <v xml:space="preserve">, </v>
      </c>
      <c r="L1926">
        <f t="shared" si="204"/>
        <v>3</v>
      </c>
      <c r="M1926">
        <f t="shared" si="205"/>
        <v>3</v>
      </c>
      <c r="N1926" t="str">
        <f t="shared" si="206"/>
        <v xml:space="preserve"> months</v>
      </c>
      <c r="O1926" s="40" t="str">
        <f t="shared" si="207"/>
        <v>36 years, 3 months</v>
      </c>
    </row>
    <row r="1927" spans="8:15" x14ac:dyDescent="0.25">
      <c r="H1927" s="38">
        <v>1884</v>
      </c>
      <c r="I1927">
        <f t="shared" si="203"/>
        <v>36</v>
      </c>
      <c r="J1927" t="str">
        <f t="shared" si="201"/>
        <v xml:space="preserve"> years</v>
      </c>
      <c r="K1927" t="str">
        <f t="shared" si="202"/>
        <v xml:space="preserve">, </v>
      </c>
      <c r="L1927">
        <f t="shared" si="204"/>
        <v>3</v>
      </c>
      <c r="M1927">
        <f t="shared" si="205"/>
        <v>3</v>
      </c>
      <c r="N1927" t="str">
        <f t="shared" si="206"/>
        <v xml:space="preserve"> months</v>
      </c>
      <c r="O1927" s="40" t="str">
        <f t="shared" si="207"/>
        <v>36 years, 3 months</v>
      </c>
    </row>
    <row r="1928" spans="8:15" x14ac:dyDescent="0.25">
      <c r="H1928" s="38">
        <v>1885</v>
      </c>
      <c r="I1928">
        <f t="shared" si="203"/>
        <v>36</v>
      </c>
      <c r="J1928" t="str">
        <f t="shared" si="201"/>
        <v xml:space="preserve"> years</v>
      </c>
      <c r="K1928" t="str">
        <f t="shared" si="202"/>
        <v xml:space="preserve">, </v>
      </c>
      <c r="L1928">
        <f t="shared" si="204"/>
        <v>3</v>
      </c>
      <c r="M1928">
        <f t="shared" si="205"/>
        <v>3</v>
      </c>
      <c r="N1928" t="str">
        <f t="shared" si="206"/>
        <v xml:space="preserve"> months</v>
      </c>
      <c r="O1928" s="40" t="str">
        <f t="shared" si="207"/>
        <v>36 years, 3 months</v>
      </c>
    </row>
    <row r="1929" spans="8:15" x14ac:dyDescent="0.25">
      <c r="H1929" s="38">
        <v>1886</v>
      </c>
      <c r="I1929">
        <f t="shared" si="203"/>
        <v>36</v>
      </c>
      <c r="J1929" t="str">
        <f t="shared" si="201"/>
        <v xml:space="preserve"> years</v>
      </c>
      <c r="K1929" t="str">
        <f t="shared" si="202"/>
        <v xml:space="preserve">, </v>
      </c>
      <c r="L1929">
        <f t="shared" si="204"/>
        <v>4</v>
      </c>
      <c r="M1929">
        <f t="shared" si="205"/>
        <v>4</v>
      </c>
      <c r="N1929" t="str">
        <f t="shared" si="206"/>
        <v xml:space="preserve"> months</v>
      </c>
      <c r="O1929" s="40" t="str">
        <f t="shared" si="207"/>
        <v>36 years, 4 months</v>
      </c>
    </row>
    <row r="1930" spans="8:15" x14ac:dyDescent="0.25">
      <c r="H1930" s="38">
        <v>1887</v>
      </c>
      <c r="I1930">
        <f t="shared" si="203"/>
        <v>36</v>
      </c>
      <c r="J1930" t="str">
        <f t="shared" si="201"/>
        <v xml:space="preserve"> years</v>
      </c>
      <c r="K1930" t="str">
        <f t="shared" si="202"/>
        <v xml:space="preserve">, </v>
      </c>
      <c r="L1930">
        <f t="shared" si="204"/>
        <v>4</v>
      </c>
      <c r="M1930">
        <f t="shared" si="205"/>
        <v>4</v>
      </c>
      <c r="N1930" t="str">
        <f t="shared" si="206"/>
        <v xml:space="preserve"> months</v>
      </c>
      <c r="O1930" s="40" t="str">
        <f t="shared" si="207"/>
        <v>36 years, 4 months</v>
      </c>
    </row>
    <row r="1931" spans="8:15" x14ac:dyDescent="0.25">
      <c r="H1931" s="38">
        <v>1888</v>
      </c>
      <c r="I1931">
        <f t="shared" si="203"/>
        <v>36</v>
      </c>
      <c r="J1931" t="str">
        <f t="shared" si="201"/>
        <v xml:space="preserve"> years</v>
      </c>
      <c r="K1931" t="str">
        <f t="shared" si="202"/>
        <v xml:space="preserve">, </v>
      </c>
      <c r="L1931">
        <f t="shared" si="204"/>
        <v>4</v>
      </c>
      <c r="M1931">
        <f t="shared" si="205"/>
        <v>4</v>
      </c>
      <c r="N1931" t="str">
        <f t="shared" si="206"/>
        <v xml:space="preserve"> months</v>
      </c>
      <c r="O1931" s="40" t="str">
        <f t="shared" si="207"/>
        <v>36 years, 4 months</v>
      </c>
    </row>
    <row r="1932" spans="8:15" x14ac:dyDescent="0.25">
      <c r="H1932" s="38">
        <v>1889</v>
      </c>
      <c r="I1932">
        <f t="shared" si="203"/>
        <v>36</v>
      </c>
      <c r="J1932" t="str">
        <f t="shared" si="201"/>
        <v xml:space="preserve"> years</v>
      </c>
      <c r="K1932" t="str">
        <f t="shared" si="202"/>
        <v xml:space="preserve">, </v>
      </c>
      <c r="L1932">
        <f t="shared" si="204"/>
        <v>4</v>
      </c>
      <c r="M1932">
        <f t="shared" si="205"/>
        <v>4</v>
      </c>
      <c r="N1932" t="str">
        <f t="shared" si="206"/>
        <v xml:space="preserve"> months</v>
      </c>
      <c r="O1932" s="40" t="str">
        <f t="shared" si="207"/>
        <v>36 years, 4 months</v>
      </c>
    </row>
    <row r="1933" spans="8:15" x14ac:dyDescent="0.25">
      <c r="H1933" s="38">
        <v>1890</v>
      </c>
      <c r="I1933">
        <f t="shared" si="203"/>
        <v>36</v>
      </c>
      <c r="J1933" t="str">
        <f t="shared" si="201"/>
        <v xml:space="preserve"> years</v>
      </c>
      <c r="K1933" t="str">
        <f t="shared" si="202"/>
        <v xml:space="preserve">, </v>
      </c>
      <c r="L1933">
        <f t="shared" si="204"/>
        <v>5</v>
      </c>
      <c r="M1933">
        <f t="shared" si="205"/>
        <v>5</v>
      </c>
      <c r="N1933" t="str">
        <f t="shared" si="206"/>
        <v xml:space="preserve"> months</v>
      </c>
      <c r="O1933" s="40" t="str">
        <f t="shared" si="207"/>
        <v>36 years, 5 months</v>
      </c>
    </row>
    <row r="1934" spans="8:15" x14ac:dyDescent="0.25">
      <c r="H1934" s="38">
        <v>1891</v>
      </c>
      <c r="I1934">
        <f t="shared" si="203"/>
        <v>36</v>
      </c>
      <c r="J1934" t="str">
        <f t="shared" si="201"/>
        <v xml:space="preserve"> years</v>
      </c>
      <c r="K1934" t="str">
        <f t="shared" si="202"/>
        <v xml:space="preserve">, </v>
      </c>
      <c r="L1934">
        <f t="shared" si="204"/>
        <v>5</v>
      </c>
      <c r="M1934">
        <f t="shared" si="205"/>
        <v>5</v>
      </c>
      <c r="N1934" t="str">
        <f t="shared" si="206"/>
        <v xml:space="preserve"> months</v>
      </c>
      <c r="O1934" s="40" t="str">
        <f t="shared" si="207"/>
        <v>36 years, 5 months</v>
      </c>
    </row>
    <row r="1935" spans="8:15" x14ac:dyDescent="0.25">
      <c r="H1935" s="38">
        <v>1892</v>
      </c>
      <c r="I1935">
        <f t="shared" si="203"/>
        <v>36</v>
      </c>
      <c r="J1935" t="str">
        <f t="shared" si="201"/>
        <v xml:space="preserve"> years</v>
      </c>
      <c r="K1935" t="str">
        <f t="shared" si="202"/>
        <v xml:space="preserve">, </v>
      </c>
      <c r="L1935">
        <f t="shared" si="204"/>
        <v>5</v>
      </c>
      <c r="M1935">
        <f t="shared" si="205"/>
        <v>5</v>
      </c>
      <c r="N1935" t="str">
        <f t="shared" si="206"/>
        <v xml:space="preserve"> months</v>
      </c>
      <c r="O1935" s="40" t="str">
        <f t="shared" si="207"/>
        <v>36 years, 5 months</v>
      </c>
    </row>
    <row r="1936" spans="8:15" x14ac:dyDescent="0.25">
      <c r="H1936" s="38">
        <v>1893</v>
      </c>
      <c r="I1936">
        <f t="shared" si="203"/>
        <v>36</v>
      </c>
      <c r="J1936" t="str">
        <f t="shared" si="201"/>
        <v xml:space="preserve"> years</v>
      </c>
      <c r="K1936" t="str">
        <f t="shared" si="202"/>
        <v xml:space="preserve">, </v>
      </c>
      <c r="L1936">
        <f t="shared" si="204"/>
        <v>5</v>
      </c>
      <c r="M1936">
        <f t="shared" si="205"/>
        <v>5</v>
      </c>
      <c r="N1936" t="str">
        <f t="shared" si="206"/>
        <v xml:space="preserve"> months</v>
      </c>
      <c r="O1936" s="40" t="str">
        <f t="shared" si="207"/>
        <v>36 years, 5 months</v>
      </c>
    </row>
    <row r="1937" spans="8:15" x14ac:dyDescent="0.25">
      <c r="H1937" s="38">
        <v>1894</v>
      </c>
      <c r="I1937">
        <f t="shared" si="203"/>
        <v>36</v>
      </c>
      <c r="J1937" t="str">
        <f t="shared" si="201"/>
        <v xml:space="preserve"> years</v>
      </c>
      <c r="K1937" t="str">
        <f t="shared" si="202"/>
        <v xml:space="preserve">, </v>
      </c>
      <c r="L1937">
        <f t="shared" si="204"/>
        <v>6</v>
      </c>
      <c r="M1937">
        <f t="shared" si="205"/>
        <v>6</v>
      </c>
      <c r="N1937" t="str">
        <f t="shared" si="206"/>
        <v xml:space="preserve"> months</v>
      </c>
      <c r="O1937" s="40" t="str">
        <f t="shared" si="207"/>
        <v>36 years, 6 months</v>
      </c>
    </row>
    <row r="1938" spans="8:15" x14ac:dyDescent="0.25">
      <c r="H1938" s="38">
        <v>1895</v>
      </c>
      <c r="I1938">
        <f t="shared" si="203"/>
        <v>36</v>
      </c>
      <c r="J1938" t="str">
        <f t="shared" si="201"/>
        <v xml:space="preserve"> years</v>
      </c>
      <c r="K1938" t="str">
        <f t="shared" si="202"/>
        <v xml:space="preserve">, </v>
      </c>
      <c r="L1938">
        <f t="shared" si="204"/>
        <v>6</v>
      </c>
      <c r="M1938">
        <f t="shared" si="205"/>
        <v>6</v>
      </c>
      <c r="N1938" t="str">
        <f t="shared" si="206"/>
        <v xml:space="preserve"> months</v>
      </c>
      <c r="O1938" s="40" t="str">
        <f t="shared" si="207"/>
        <v>36 years, 6 months</v>
      </c>
    </row>
    <row r="1939" spans="8:15" x14ac:dyDescent="0.25">
      <c r="H1939" s="38">
        <v>1896</v>
      </c>
      <c r="I1939">
        <f t="shared" si="203"/>
        <v>36</v>
      </c>
      <c r="J1939" t="str">
        <f t="shared" si="201"/>
        <v xml:space="preserve"> years</v>
      </c>
      <c r="K1939" t="str">
        <f t="shared" si="202"/>
        <v xml:space="preserve">, </v>
      </c>
      <c r="L1939">
        <f t="shared" si="204"/>
        <v>6</v>
      </c>
      <c r="M1939">
        <f t="shared" si="205"/>
        <v>6</v>
      </c>
      <c r="N1939" t="str">
        <f t="shared" si="206"/>
        <v xml:space="preserve"> months</v>
      </c>
      <c r="O1939" s="40" t="str">
        <f t="shared" si="207"/>
        <v>36 years, 6 months</v>
      </c>
    </row>
    <row r="1940" spans="8:15" x14ac:dyDescent="0.25">
      <c r="H1940" s="38">
        <v>1897</v>
      </c>
      <c r="I1940">
        <f t="shared" si="203"/>
        <v>36</v>
      </c>
      <c r="J1940" t="str">
        <f t="shared" si="201"/>
        <v xml:space="preserve"> years</v>
      </c>
      <c r="K1940" t="str">
        <f t="shared" si="202"/>
        <v xml:space="preserve">, </v>
      </c>
      <c r="L1940">
        <f t="shared" si="204"/>
        <v>6</v>
      </c>
      <c r="M1940">
        <f t="shared" si="205"/>
        <v>6</v>
      </c>
      <c r="N1940" t="str">
        <f t="shared" si="206"/>
        <v xml:space="preserve"> months</v>
      </c>
      <c r="O1940" s="40" t="str">
        <f t="shared" si="207"/>
        <v>36 years, 6 months</v>
      </c>
    </row>
    <row r="1941" spans="8:15" x14ac:dyDescent="0.25">
      <c r="H1941" s="38">
        <v>1898</v>
      </c>
      <c r="I1941">
        <f t="shared" si="203"/>
        <v>36</v>
      </c>
      <c r="J1941" t="str">
        <f t="shared" si="201"/>
        <v xml:space="preserve"> years</v>
      </c>
      <c r="K1941" t="str">
        <f t="shared" si="202"/>
        <v xml:space="preserve">, </v>
      </c>
      <c r="L1941">
        <f t="shared" si="204"/>
        <v>6</v>
      </c>
      <c r="M1941">
        <f t="shared" si="205"/>
        <v>6</v>
      </c>
      <c r="N1941" t="str">
        <f t="shared" si="206"/>
        <v xml:space="preserve"> months</v>
      </c>
      <c r="O1941" s="40" t="str">
        <f t="shared" si="207"/>
        <v>36 years, 6 months</v>
      </c>
    </row>
    <row r="1942" spans="8:15" x14ac:dyDescent="0.25">
      <c r="H1942" s="38">
        <v>1899</v>
      </c>
      <c r="I1942">
        <f t="shared" si="203"/>
        <v>36</v>
      </c>
      <c r="J1942" t="str">
        <f t="shared" si="201"/>
        <v xml:space="preserve"> years</v>
      </c>
      <c r="K1942" t="str">
        <f t="shared" si="202"/>
        <v xml:space="preserve">, </v>
      </c>
      <c r="L1942">
        <f t="shared" si="204"/>
        <v>7</v>
      </c>
      <c r="M1942">
        <f t="shared" si="205"/>
        <v>7</v>
      </c>
      <c r="N1942" t="str">
        <f t="shared" si="206"/>
        <v xml:space="preserve"> months</v>
      </c>
      <c r="O1942" s="40" t="str">
        <f t="shared" si="207"/>
        <v>36 years, 7 months</v>
      </c>
    </row>
    <row r="1943" spans="8:15" x14ac:dyDescent="0.25">
      <c r="H1943" s="38">
        <v>1900</v>
      </c>
      <c r="I1943">
        <f t="shared" si="203"/>
        <v>36</v>
      </c>
      <c r="J1943" t="str">
        <f t="shared" si="201"/>
        <v xml:space="preserve"> years</v>
      </c>
      <c r="K1943" t="str">
        <f t="shared" si="202"/>
        <v xml:space="preserve">, </v>
      </c>
      <c r="L1943">
        <f t="shared" si="204"/>
        <v>7</v>
      </c>
      <c r="M1943">
        <f t="shared" si="205"/>
        <v>7</v>
      </c>
      <c r="N1943" t="str">
        <f t="shared" si="206"/>
        <v xml:space="preserve"> months</v>
      </c>
      <c r="O1943" s="40" t="str">
        <f t="shared" si="207"/>
        <v>36 years, 7 months</v>
      </c>
    </row>
    <row r="1944" spans="8:15" x14ac:dyDescent="0.25">
      <c r="H1944" s="38">
        <v>1901</v>
      </c>
      <c r="I1944">
        <f t="shared" si="203"/>
        <v>36</v>
      </c>
      <c r="J1944" t="str">
        <f t="shared" si="201"/>
        <v xml:space="preserve"> years</v>
      </c>
      <c r="K1944" t="str">
        <f t="shared" si="202"/>
        <v xml:space="preserve">, </v>
      </c>
      <c r="L1944">
        <f t="shared" si="204"/>
        <v>7</v>
      </c>
      <c r="M1944">
        <f t="shared" si="205"/>
        <v>7</v>
      </c>
      <c r="N1944" t="str">
        <f t="shared" si="206"/>
        <v xml:space="preserve"> months</v>
      </c>
      <c r="O1944" s="40" t="str">
        <f t="shared" si="207"/>
        <v>36 years, 7 months</v>
      </c>
    </row>
    <row r="1945" spans="8:15" x14ac:dyDescent="0.25">
      <c r="H1945" s="38">
        <v>1902</v>
      </c>
      <c r="I1945">
        <f t="shared" si="203"/>
        <v>36</v>
      </c>
      <c r="J1945" t="str">
        <f t="shared" si="201"/>
        <v xml:space="preserve"> years</v>
      </c>
      <c r="K1945" t="str">
        <f t="shared" si="202"/>
        <v xml:space="preserve">, </v>
      </c>
      <c r="L1945">
        <f t="shared" si="204"/>
        <v>7</v>
      </c>
      <c r="M1945">
        <f t="shared" si="205"/>
        <v>7</v>
      </c>
      <c r="N1945" t="str">
        <f t="shared" si="206"/>
        <v xml:space="preserve"> months</v>
      </c>
      <c r="O1945" s="40" t="str">
        <f t="shared" si="207"/>
        <v>36 years, 7 months</v>
      </c>
    </row>
    <row r="1946" spans="8:15" x14ac:dyDescent="0.25">
      <c r="H1946" s="38">
        <v>1903</v>
      </c>
      <c r="I1946">
        <f t="shared" si="203"/>
        <v>36</v>
      </c>
      <c r="J1946" t="str">
        <f t="shared" si="201"/>
        <v xml:space="preserve"> years</v>
      </c>
      <c r="K1946" t="str">
        <f t="shared" si="202"/>
        <v xml:space="preserve">, </v>
      </c>
      <c r="L1946">
        <f t="shared" si="204"/>
        <v>8</v>
      </c>
      <c r="M1946">
        <f t="shared" si="205"/>
        <v>8</v>
      </c>
      <c r="N1946" t="str">
        <f t="shared" si="206"/>
        <v xml:space="preserve"> months</v>
      </c>
      <c r="O1946" s="40" t="str">
        <f t="shared" si="207"/>
        <v>36 years, 8 months</v>
      </c>
    </row>
    <row r="1947" spans="8:15" x14ac:dyDescent="0.25">
      <c r="H1947" s="38">
        <v>1904</v>
      </c>
      <c r="I1947">
        <f t="shared" si="203"/>
        <v>36</v>
      </c>
      <c r="J1947" t="str">
        <f t="shared" si="201"/>
        <v xml:space="preserve"> years</v>
      </c>
      <c r="K1947" t="str">
        <f t="shared" si="202"/>
        <v xml:space="preserve">, </v>
      </c>
      <c r="L1947">
        <f t="shared" si="204"/>
        <v>8</v>
      </c>
      <c r="M1947">
        <f t="shared" si="205"/>
        <v>8</v>
      </c>
      <c r="N1947" t="str">
        <f t="shared" si="206"/>
        <v xml:space="preserve"> months</v>
      </c>
      <c r="O1947" s="40" t="str">
        <f t="shared" si="207"/>
        <v>36 years, 8 months</v>
      </c>
    </row>
    <row r="1948" spans="8:15" x14ac:dyDescent="0.25">
      <c r="H1948" s="38">
        <v>1905</v>
      </c>
      <c r="I1948">
        <f t="shared" si="203"/>
        <v>36</v>
      </c>
      <c r="J1948" t="str">
        <f t="shared" ref="J1948:J2011" si="208">IF(I1948=1," year"," years")</f>
        <v xml:space="preserve"> years</v>
      </c>
      <c r="K1948" t="str">
        <f t="shared" ref="K1948:K2011" si="209">IF(OR(L1948=12,L1948=0),"",", ")</f>
        <v xml:space="preserve">, </v>
      </c>
      <c r="L1948">
        <f t="shared" si="204"/>
        <v>8</v>
      </c>
      <c r="M1948">
        <f t="shared" si="205"/>
        <v>8</v>
      </c>
      <c r="N1948" t="str">
        <f t="shared" si="206"/>
        <v xml:space="preserve"> months</v>
      </c>
      <c r="O1948" s="40" t="str">
        <f t="shared" si="207"/>
        <v>36 years, 8 months</v>
      </c>
    </row>
    <row r="1949" spans="8:15" x14ac:dyDescent="0.25">
      <c r="H1949" s="38">
        <v>1906</v>
      </c>
      <c r="I1949">
        <f t="shared" si="203"/>
        <v>36</v>
      </c>
      <c r="J1949" t="str">
        <f t="shared" si="208"/>
        <v xml:space="preserve"> years</v>
      </c>
      <c r="K1949" t="str">
        <f t="shared" si="209"/>
        <v xml:space="preserve">, </v>
      </c>
      <c r="L1949">
        <f t="shared" si="204"/>
        <v>8</v>
      </c>
      <c r="M1949">
        <f t="shared" si="205"/>
        <v>8</v>
      </c>
      <c r="N1949" t="str">
        <f t="shared" si="206"/>
        <v xml:space="preserve"> months</v>
      </c>
      <c r="O1949" s="40" t="str">
        <f t="shared" si="207"/>
        <v>36 years, 8 months</v>
      </c>
    </row>
    <row r="1950" spans="8:15" x14ac:dyDescent="0.25">
      <c r="H1950" s="38">
        <v>1907</v>
      </c>
      <c r="I1950">
        <f t="shared" si="203"/>
        <v>36</v>
      </c>
      <c r="J1950" t="str">
        <f t="shared" si="208"/>
        <v xml:space="preserve"> years</v>
      </c>
      <c r="K1950" t="str">
        <f t="shared" si="209"/>
        <v xml:space="preserve">, </v>
      </c>
      <c r="L1950">
        <f t="shared" si="204"/>
        <v>9</v>
      </c>
      <c r="M1950">
        <f t="shared" si="205"/>
        <v>9</v>
      </c>
      <c r="N1950" t="str">
        <f t="shared" si="206"/>
        <v xml:space="preserve"> months</v>
      </c>
      <c r="O1950" s="40" t="str">
        <f t="shared" si="207"/>
        <v>36 years, 9 months</v>
      </c>
    </row>
    <row r="1951" spans="8:15" x14ac:dyDescent="0.25">
      <c r="H1951" s="38">
        <v>1908</v>
      </c>
      <c r="I1951">
        <f t="shared" si="203"/>
        <v>36</v>
      </c>
      <c r="J1951" t="str">
        <f t="shared" si="208"/>
        <v xml:space="preserve"> years</v>
      </c>
      <c r="K1951" t="str">
        <f t="shared" si="209"/>
        <v xml:space="preserve">, </v>
      </c>
      <c r="L1951">
        <f t="shared" si="204"/>
        <v>9</v>
      </c>
      <c r="M1951">
        <f t="shared" si="205"/>
        <v>9</v>
      </c>
      <c r="N1951" t="str">
        <f t="shared" si="206"/>
        <v xml:space="preserve"> months</v>
      </c>
      <c r="O1951" s="40" t="str">
        <f t="shared" si="207"/>
        <v>36 years, 9 months</v>
      </c>
    </row>
    <row r="1952" spans="8:15" x14ac:dyDescent="0.25">
      <c r="H1952" s="38">
        <v>1909</v>
      </c>
      <c r="I1952">
        <f t="shared" ref="I1952:I2015" si="210">IF(INT(H1952/52)=0,"",INT(H1952/52))+IF(L1952=12,1,0)</f>
        <v>36</v>
      </c>
      <c r="J1952" t="str">
        <f t="shared" si="208"/>
        <v xml:space="preserve"> years</v>
      </c>
      <c r="K1952" t="str">
        <f t="shared" si="209"/>
        <v xml:space="preserve">, </v>
      </c>
      <c r="L1952">
        <f t="shared" si="204"/>
        <v>9</v>
      </c>
      <c r="M1952">
        <f t="shared" si="205"/>
        <v>9</v>
      </c>
      <c r="N1952" t="str">
        <f t="shared" si="206"/>
        <v xml:space="preserve"> months</v>
      </c>
      <c r="O1952" s="40" t="str">
        <f t="shared" si="207"/>
        <v>36 years, 9 months</v>
      </c>
    </row>
    <row r="1953" spans="8:15" x14ac:dyDescent="0.25">
      <c r="H1953" s="38">
        <v>1910</v>
      </c>
      <c r="I1953">
        <f t="shared" si="210"/>
        <v>36</v>
      </c>
      <c r="J1953" t="str">
        <f t="shared" si="208"/>
        <v xml:space="preserve"> years</v>
      </c>
      <c r="K1953" t="str">
        <f t="shared" si="209"/>
        <v xml:space="preserve">, </v>
      </c>
      <c r="L1953">
        <f t="shared" si="204"/>
        <v>9</v>
      </c>
      <c r="M1953">
        <f t="shared" si="205"/>
        <v>9</v>
      </c>
      <c r="N1953" t="str">
        <f t="shared" si="206"/>
        <v xml:space="preserve"> months</v>
      </c>
      <c r="O1953" s="40" t="str">
        <f t="shared" si="207"/>
        <v>36 years, 9 months</v>
      </c>
    </row>
    <row r="1954" spans="8:15" x14ac:dyDescent="0.25">
      <c r="H1954" s="38">
        <v>1911</v>
      </c>
      <c r="I1954">
        <f t="shared" si="210"/>
        <v>36</v>
      </c>
      <c r="J1954" t="str">
        <f t="shared" si="208"/>
        <v xml:space="preserve"> years</v>
      </c>
      <c r="K1954" t="str">
        <f t="shared" si="209"/>
        <v xml:space="preserve">, </v>
      </c>
      <c r="L1954">
        <f t="shared" si="204"/>
        <v>9</v>
      </c>
      <c r="M1954">
        <f t="shared" si="205"/>
        <v>9</v>
      </c>
      <c r="N1954" t="str">
        <f t="shared" si="206"/>
        <v xml:space="preserve"> months</v>
      </c>
      <c r="O1954" s="40" t="str">
        <f t="shared" si="207"/>
        <v>36 years, 9 months</v>
      </c>
    </row>
    <row r="1955" spans="8:15" x14ac:dyDescent="0.25">
      <c r="H1955" s="38">
        <v>1912</v>
      </c>
      <c r="I1955">
        <f t="shared" si="210"/>
        <v>36</v>
      </c>
      <c r="J1955" t="str">
        <f t="shared" si="208"/>
        <v xml:space="preserve"> years</v>
      </c>
      <c r="K1955" t="str">
        <f t="shared" si="209"/>
        <v xml:space="preserve">, </v>
      </c>
      <c r="L1955">
        <f t="shared" si="204"/>
        <v>10</v>
      </c>
      <c r="M1955">
        <f t="shared" si="205"/>
        <v>10</v>
      </c>
      <c r="N1955" t="str">
        <f t="shared" si="206"/>
        <v xml:space="preserve"> months</v>
      </c>
      <c r="O1955" s="40" t="str">
        <f t="shared" si="207"/>
        <v>36 years, 10 months</v>
      </c>
    </row>
    <row r="1956" spans="8:15" x14ac:dyDescent="0.25">
      <c r="H1956" s="38">
        <v>1913</v>
      </c>
      <c r="I1956">
        <f t="shared" si="210"/>
        <v>36</v>
      </c>
      <c r="J1956" t="str">
        <f t="shared" si="208"/>
        <v xml:space="preserve"> years</v>
      </c>
      <c r="K1956" t="str">
        <f t="shared" si="209"/>
        <v xml:space="preserve">, </v>
      </c>
      <c r="L1956">
        <f t="shared" si="204"/>
        <v>10</v>
      </c>
      <c r="M1956">
        <f t="shared" si="205"/>
        <v>10</v>
      </c>
      <c r="N1956" t="str">
        <f t="shared" si="206"/>
        <v xml:space="preserve"> months</v>
      </c>
      <c r="O1956" s="40" t="str">
        <f t="shared" si="207"/>
        <v>36 years, 10 months</v>
      </c>
    </row>
    <row r="1957" spans="8:15" x14ac:dyDescent="0.25">
      <c r="H1957" s="38">
        <v>1914</v>
      </c>
      <c r="I1957">
        <f t="shared" si="210"/>
        <v>36</v>
      </c>
      <c r="J1957" t="str">
        <f t="shared" si="208"/>
        <v xml:space="preserve"> years</v>
      </c>
      <c r="K1957" t="str">
        <f t="shared" si="209"/>
        <v xml:space="preserve">, </v>
      </c>
      <c r="L1957">
        <f t="shared" si="204"/>
        <v>10</v>
      </c>
      <c r="M1957">
        <f t="shared" si="205"/>
        <v>10</v>
      </c>
      <c r="N1957" t="str">
        <f t="shared" si="206"/>
        <v xml:space="preserve"> months</v>
      </c>
      <c r="O1957" s="40" t="str">
        <f t="shared" si="207"/>
        <v>36 years, 10 months</v>
      </c>
    </row>
    <row r="1958" spans="8:15" x14ac:dyDescent="0.25">
      <c r="H1958" s="38">
        <v>1915</v>
      </c>
      <c r="I1958">
        <f t="shared" si="210"/>
        <v>36</v>
      </c>
      <c r="J1958" t="str">
        <f t="shared" si="208"/>
        <v xml:space="preserve"> years</v>
      </c>
      <c r="K1958" t="str">
        <f t="shared" si="209"/>
        <v xml:space="preserve">, </v>
      </c>
      <c r="L1958">
        <f t="shared" si="204"/>
        <v>10</v>
      </c>
      <c r="M1958">
        <f t="shared" si="205"/>
        <v>10</v>
      </c>
      <c r="N1958" t="str">
        <f t="shared" si="206"/>
        <v xml:space="preserve"> months</v>
      </c>
      <c r="O1958" s="40" t="str">
        <f t="shared" si="207"/>
        <v>36 years, 10 months</v>
      </c>
    </row>
    <row r="1959" spans="8:15" x14ac:dyDescent="0.25">
      <c r="H1959" s="38">
        <v>1916</v>
      </c>
      <c r="I1959">
        <f t="shared" si="210"/>
        <v>36</v>
      </c>
      <c r="J1959" t="str">
        <f t="shared" si="208"/>
        <v xml:space="preserve"> years</v>
      </c>
      <c r="K1959" t="str">
        <f t="shared" si="209"/>
        <v xml:space="preserve">, </v>
      </c>
      <c r="L1959">
        <f t="shared" si="204"/>
        <v>11</v>
      </c>
      <c r="M1959">
        <f t="shared" si="205"/>
        <v>11</v>
      </c>
      <c r="N1959" t="str">
        <f t="shared" si="206"/>
        <v xml:space="preserve"> months</v>
      </c>
      <c r="O1959" s="40" t="str">
        <f t="shared" si="207"/>
        <v>36 years, 11 months</v>
      </c>
    </row>
    <row r="1960" spans="8:15" x14ac:dyDescent="0.25">
      <c r="H1960" s="38">
        <v>1917</v>
      </c>
      <c r="I1960">
        <f t="shared" si="210"/>
        <v>36</v>
      </c>
      <c r="J1960" t="str">
        <f t="shared" si="208"/>
        <v xml:space="preserve"> years</v>
      </c>
      <c r="K1960" t="str">
        <f t="shared" si="209"/>
        <v xml:space="preserve">, </v>
      </c>
      <c r="L1960">
        <f t="shared" si="204"/>
        <v>11</v>
      </c>
      <c r="M1960">
        <f t="shared" si="205"/>
        <v>11</v>
      </c>
      <c r="N1960" t="str">
        <f t="shared" si="206"/>
        <v xml:space="preserve"> months</v>
      </c>
      <c r="O1960" s="40" t="str">
        <f t="shared" si="207"/>
        <v>36 years, 11 months</v>
      </c>
    </row>
    <row r="1961" spans="8:15" x14ac:dyDescent="0.25">
      <c r="H1961" s="38">
        <v>1918</v>
      </c>
      <c r="I1961">
        <f t="shared" si="210"/>
        <v>36</v>
      </c>
      <c r="J1961" t="str">
        <f t="shared" si="208"/>
        <v xml:space="preserve"> years</v>
      </c>
      <c r="K1961" t="str">
        <f t="shared" si="209"/>
        <v xml:space="preserve">, </v>
      </c>
      <c r="L1961">
        <f t="shared" si="204"/>
        <v>11</v>
      </c>
      <c r="M1961">
        <f t="shared" si="205"/>
        <v>11</v>
      </c>
      <c r="N1961" t="str">
        <f t="shared" si="206"/>
        <v xml:space="preserve"> months</v>
      </c>
      <c r="O1961" s="40" t="str">
        <f t="shared" si="207"/>
        <v>36 years, 11 months</v>
      </c>
    </row>
    <row r="1962" spans="8:15" x14ac:dyDescent="0.25">
      <c r="H1962" s="38">
        <v>1919</v>
      </c>
      <c r="I1962">
        <f t="shared" si="210"/>
        <v>36</v>
      </c>
      <c r="J1962" t="str">
        <f t="shared" si="208"/>
        <v xml:space="preserve"> years</v>
      </c>
      <c r="K1962" t="str">
        <f t="shared" si="209"/>
        <v xml:space="preserve">, </v>
      </c>
      <c r="L1962">
        <f t="shared" si="204"/>
        <v>11</v>
      </c>
      <c r="M1962">
        <f t="shared" si="205"/>
        <v>11</v>
      </c>
      <c r="N1962" t="str">
        <f t="shared" si="206"/>
        <v xml:space="preserve"> months</v>
      </c>
      <c r="O1962" s="40" t="str">
        <f t="shared" si="207"/>
        <v>36 years, 11 months</v>
      </c>
    </row>
    <row r="1963" spans="8:15" x14ac:dyDescent="0.25">
      <c r="H1963" s="38">
        <v>1920</v>
      </c>
      <c r="I1963">
        <f t="shared" si="210"/>
        <v>37</v>
      </c>
      <c r="J1963" t="str">
        <f t="shared" si="208"/>
        <v xml:space="preserve"> years</v>
      </c>
      <c r="K1963" t="str">
        <f t="shared" si="209"/>
        <v/>
      </c>
      <c r="L1963">
        <f t="shared" si="204"/>
        <v>12</v>
      </c>
      <c r="M1963" t="str">
        <f t="shared" si="205"/>
        <v/>
      </c>
      <c r="N1963" t="str">
        <f t="shared" si="206"/>
        <v/>
      </c>
      <c r="O1963" s="40" t="str">
        <f t="shared" si="207"/>
        <v>37 years</v>
      </c>
    </row>
    <row r="1964" spans="8:15" x14ac:dyDescent="0.25">
      <c r="H1964" s="38">
        <v>1921</v>
      </c>
      <c r="I1964">
        <f t="shared" si="210"/>
        <v>37</v>
      </c>
      <c r="J1964" t="str">
        <f t="shared" si="208"/>
        <v xml:space="preserve"> years</v>
      </c>
      <c r="K1964" t="str">
        <f t="shared" si="209"/>
        <v/>
      </c>
      <c r="L1964">
        <f t="shared" si="204"/>
        <v>12</v>
      </c>
      <c r="M1964" t="str">
        <f t="shared" si="205"/>
        <v/>
      </c>
      <c r="N1964" t="str">
        <f t="shared" si="206"/>
        <v/>
      </c>
      <c r="O1964" s="40" t="str">
        <f t="shared" si="207"/>
        <v>37 years</v>
      </c>
    </row>
    <row r="1965" spans="8:15" x14ac:dyDescent="0.25">
      <c r="H1965" s="38">
        <v>1922</v>
      </c>
      <c r="I1965">
        <f t="shared" si="210"/>
        <v>37</v>
      </c>
      <c r="J1965" t="str">
        <f t="shared" si="208"/>
        <v xml:space="preserve"> years</v>
      </c>
      <c r="K1965" t="str">
        <f t="shared" si="209"/>
        <v/>
      </c>
      <c r="L1965">
        <f t="shared" ref="L1965:L2028" si="211">IF((H1965/52*12-INT(H1965/52*12))=0,(H1965/52-INT(H1965/52))*12,INT((H1965/52-INT(H1965/52))*12)+1)</f>
        <v>12</v>
      </c>
      <c r="M1965" t="str">
        <f t="shared" ref="M1965:M2028" si="212">IF(OR(L1965=0,L1965=12),"",L1965)</f>
        <v/>
      </c>
      <c r="N1965" t="str">
        <f t="shared" ref="N1965:N2028" si="213">IF(L1965=1," month",IF(OR(L1965=0,L1965=12),""," months"))</f>
        <v/>
      </c>
      <c r="O1965" s="40" t="str">
        <f t="shared" ref="O1965:O2028" si="214">CONCATENATE(I1965&amp;J1965&amp;K1965&amp;M1965&amp;N1965)</f>
        <v>37 years</v>
      </c>
    </row>
    <row r="1966" spans="8:15" x14ac:dyDescent="0.25">
      <c r="H1966" s="38">
        <v>1923</v>
      </c>
      <c r="I1966">
        <f t="shared" si="210"/>
        <v>37</v>
      </c>
      <c r="J1966" t="str">
        <f t="shared" si="208"/>
        <v xml:space="preserve"> years</v>
      </c>
      <c r="K1966" t="str">
        <f t="shared" si="209"/>
        <v/>
      </c>
      <c r="L1966">
        <f t="shared" si="211"/>
        <v>12</v>
      </c>
      <c r="M1966" t="str">
        <f t="shared" si="212"/>
        <v/>
      </c>
      <c r="N1966" t="str">
        <f t="shared" si="213"/>
        <v/>
      </c>
      <c r="O1966" s="40" t="str">
        <f t="shared" si="214"/>
        <v>37 years</v>
      </c>
    </row>
    <row r="1967" spans="8:15" x14ac:dyDescent="0.25">
      <c r="H1967" s="38">
        <v>1924</v>
      </c>
      <c r="I1967">
        <f t="shared" si="210"/>
        <v>37</v>
      </c>
      <c r="J1967" t="str">
        <f t="shared" si="208"/>
        <v xml:space="preserve"> years</v>
      </c>
      <c r="K1967" t="str">
        <f t="shared" si="209"/>
        <v/>
      </c>
      <c r="L1967">
        <f t="shared" si="211"/>
        <v>0</v>
      </c>
      <c r="M1967" t="str">
        <f t="shared" si="212"/>
        <v/>
      </c>
      <c r="N1967" t="str">
        <f t="shared" si="213"/>
        <v/>
      </c>
      <c r="O1967" s="40" t="str">
        <f t="shared" si="214"/>
        <v>37 years</v>
      </c>
    </row>
    <row r="1968" spans="8:15" x14ac:dyDescent="0.25">
      <c r="H1968" s="38">
        <v>1925</v>
      </c>
      <c r="I1968">
        <f t="shared" si="210"/>
        <v>37</v>
      </c>
      <c r="J1968" t="str">
        <f t="shared" si="208"/>
        <v xml:space="preserve"> years</v>
      </c>
      <c r="K1968" t="str">
        <f t="shared" si="209"/>
        <v xml:space="preserve">, </v>
      </c>
      <c r="L1968">
        <f t="shared" si="211"/>
        <v>1</v>
      </c>
      <c r="M1968">
        <f t="shared" si="212"/>
        <v>1</v>
      </c>
      <c r="N1968" t="str">
        <f t="shared" si="213"/>
        <v xml:space="preserve"> month</v>
      </c>
      <c r="O1968" s="40" t="str">
        <f t="shared" si="214"/>
        <v>37 years, 1 month</v>
      </c>
    </row>
    <row r="1969" spans="8:15" x14ac:dyDescent="0.25">
      <c r="H1969" s="38">
        <v>1926</v>
      </c>
      <c r="I1969">
        <f t="shared" si="210"/>
        <v>37</v>
      </c>
      <c r="J1969" t="str">
        <f t="shared" si="208"/>
        <v xml:space="preserve"> years</v>
      </c>
      <c r="K1969" t="str">
        <f t="shared" si="209"/>
        <v xml:space="preserve">, </v>
      </c>
      <c r="L1969">
        <f t="shared" si="211"/>
        <v>1</v>
      </c>
      <c r="M1969">
        <f t="shared" si="212"/>
        <v>1</v>
      </c>
      <c r="N1969" t="str">
        <f t="shared" si="213"/>
        <v xml:space="preserve"> month</v>
      </c>
      <c r="O1969" s="40" t="str">
        <f t="shared" si="214"/>
        <v>37 years, 1 month</v>
      </c>
    </row>
    <row r="1970" spans="8:15" x14ac:dyDescent="0.25">
      <c r="H1970" s="38">
        <v>1927</v>
      </c>
      <c r="I1970">
        <f t="shared" si="210"/>
        <v>37</v>
      </c>
      <c r="J1970" t="str">
        <f t="shared" si="208"/>
        <v xml:space="preserve"> years</v>
      </c>
      <c r="K1970" t="str">
        <f t="shared" si="209"/>
        <v xml:space="preserve">, </v>
      </c>
      <c r="L1970">
        <f t="shared" si="211"/>
        <v>1</v>
      </c>
      <c r="M1970">
        <f t="shared" si="212"/>
        <v>1</v>
      </c>
      <c r="N1970" t="str">
        <f t="shared" si="213"/>
        <v xml:space="preserve"> month</v>
      </c>
      <c r="O1970" s="40" t="str">
        <f t="shared" si="214"/>
        <v>37 years, 1 month</v>
      </c>
    </row>
    <row r="1971" spans="8:15" x14ac:dyDescent="0.25">
      <c r="H1971" s="38">
        <v>1928</v>
      </c>
      <c r="I1971">
        <f t="shared" si="210"/>
        <v>37</v>
      </c>
      <c r="J1971" t="str">
        <f t="shared" si="208"/>
        <v xml:space="preserve"> years</v>
      </c>
      <c r="K1971" t="str">
        <f t="shared" si="209"/>
        <v xml:space="preserve">, </v>
      </c>
      <c r="L1971">
        <f t="shared" si="211"/>
        <v>1</v>
      </c>
      <c r="M1971">
        <f t="shared" si="212"/>
        <v>1</v>
      </c>
      <c r="N1971" t="str">
        <f t="shared" si="213"/>
        <v xml:space="preserve"> month</v>
      </c>
      <c r="O1971" s="40" t="str">
        <f t="shared" si="214"/>
        <v>37 years, 1 month</v>
      </c>
    </row>
    <row r="1972" spans="8:15" x14ac:dyDescent="0.25">
      <c r="H1972" s="38">
        <v>1929</v>
      </c>
      <c r="I1972">
        <f t="shared" si="210"/>
        <v>37</v>
      </c>
      <c r="J1972" t="str">
        <f t="shared" si="208"/>
        <v xml:space="preserve"> years</v>
      </c>
      <c r="K1972" t="str">
        <f t="shared" si="209"/>
        <v xml:space="preserve">, </v>
      </c>
      <c r="L1972">
        <f t="shared" si="211"/>
        <v>2</v>
      </c>
      <c r="M1972">
        <f t="shared" si="212"/>
        <v>2</v>
      </c>
      <c r="N1972" t="str">
        <f t="shared" si="213"/>
        <v xml:space="preserve"> months</v>
      </c>
      <c r="O1972" s="40" t="str">
        <f t="shared" si="214"/>
        <v>37 years, 2 months</v>
      </c>
    </row>
    <row r="1973" spans="8:15" x14ac:dyDescent="0.25">
      <c r="H1973" s="38">
        <v>1930</v>
      </c>
      <c r="I1973">
        <f t="shared" si="210"/>
        <v>37</v>
      </c>
      <c r="J1973" t="str">
        <f t="shared" si="208"/>
        <v xml:space="preserve"> years</v>
      </c>
      <c r="K1973" t="str">
        <f t="shared" si="209"/>
        <v xml:space="preserve">, </v>
      </c>
      <c r="L1973">
        <f t="shared" si="211"/>
        <v>2</v>
      </c>
      <c r="M1973">
        <f t="shared" si="212"/>
        <v>2</v>
      </c>
      <c r="N1973" t="str">
        <f t="shared" si="213"/>
        <v xml:space="preserve"> months</v>
      </c>
      <c r="O1973" s="40" t="str">
        <f t="shared" si="214"/>
        <v>37 years, 2 months</v>
      </c>
    </row>
    <row r="1974" spans="8:15" x14ac:dyDescent="0.25">
      <c r="H1974" s="38">
        <v>1931</v>
      </c>
      <c r="I1974">
        <f t="shared" si="210"/>
        <v>37</v>
      </c>
      <c r="J1974" t="str">
        <f t="shared" si="208"/>
        <v xml:space="preserve"> years</v>
      </c>
      <c r="K1974" t="str">
        <f t="shared" si="209"/>
        <v xml:space="preserve">, </v>
      </c>
      <c r="L1974">
        <f t="shared" si="211"/>
        <v>2</v>
      </c>
      <c r="M1974">
        <f t="shared" si="212"/>
        <v>2</v>
      </c>
      <c r="N1974" t="str">
        <f t="shared" si="213"/>
        <v xml:space="preserve"> months</v>
      </c>
      <c r="O1974" s="40" t="str">
        <f t="shared" si="214"/>
        <v>37 years, 2 months</v>
      </c>
    </row>
    <row r="1975" spans="8:15" x14ac:dyDescent="0.25">
      <c r="H1975" s="38">
        <v>1932</v>
      </c>
      <c r="I1975">
        <f t="shared" si="210"/>
        <v>37</v>
      </c>
      <c r="J1975" t="str">
        <f t="shared" si="208"/>
        <v xml:space="preserve"> years</v>
      </c>
      <c r="K1975" t="str">
        <f t="shared" si="209"/>
        <v xml:space="preserve">, </v>
      </c>
      <c r="L1975">
        <f t="shared" si="211"/>
        <v>2</v>
      </c>
      <c r="M1975">
        <f t="shared" si="212"/>
        <v>2</v>
      </c>
      <c r="N1975" t="str">
        <f t="shared" si="213"/>
        <v xml:space="preserve"> months</v>
      </c>
      <c r="O1975" s="40" t="str">
        <f t="shared" si="214"/>
        <v>37 years, 2 months</v>
      </c>
    </row>
    <row r="1976" spans="8:15" x14ac:dyDescent="0.25">
      <c r="H1976" s="38">
        <v>1933</v>
      </c>
      <c r="I1976">
        <f t="shared" si="210"/>
        <v>37</v>
      </c>
      <c r="J1976" t="str">
        <f t="shared" si="208"/>
        <v xml:space="preserve"> years</v>
      </c>
      <c r="K1976" t="str">
        <f t="shared" si="209"/>
        <v xml:space="preserve">, </v>
      </c>
      <c r="L1976">
        <f t="shared" si="211"/>
        <v>3</v>
      </c>
      <c r="M1976">
        <f t="shared" si="212"/>
        <v>3</v>
      </c>
      <c r="N1976" t="str">
        <f t="shared" si="213"/>
        <v xml:space="preserve"> months</v>
      </c>
      <c r="O1976" s="40" t="str">
        <f t="shared" si="214"/>
        <v>37 years, 3 months</v>
      </c>
    </row>
    <row r="1977" spans="8:15" x14ac:dyDescent="0.25">
      <c r="H1977" s="38">
        <v>1934</v>
      </c>
      <c r="I1977">
        <f t="shared" si="210"/>
        <v>37</v>
      </c>
      <c r="J1977" t="str">
        <f t="shared" si="208"/>
        <v xml:space="preserve"> years</v>
      </c>
      <c r="K1977" t="str">
        <f t="shared" si="209"/>
        <v xml:space="preserve">, </v>
      </c>
      <c r="L1977">
        <f t="shared" si="211"/>
        <v>3</v>
      </c>
      <c r="M1977">
        <f t="shared" si="212"/>
        <v>3</v>
      </c>
      <c r="N1977" t="str">
        <f t="shared" si="213"/>
        <v xml:space="preserve"> months</v>
      </c>
      <c r="O1977" s="40" t="str">
        <f t="shared" si="214"/>
        <v>37 years, 3 months</v>
      </c>
    </row>
    <row r="1978" spans="8:15" x14ac:dyDescent="0.25">
      <c r="H1978" s="38">
        <v>1935</v>
      </c>
      <c r="I1978">
        <f t="shared" si="210"/>
        <v>37</v>
      </c>
      <c r="J1978" t="str">
        <f t="shared" si="208"/>
        <v xml:space="preserve"> years</v>
      </c>
      <c r="K1978" t="str">
        <f t="shared" si="209"/>
        <v xml:space="preserve">, </v>
      </c>
      <c r="L1978">
        <f t="shared" si="211"/>
        <v>3</v>
      </c>
      <c r="M1978">
        <f t="shared" si="212"/>
        <v>3</v>
      </c>
      <c r="N1978" t="str">
        <f t="shared" si="213"/>
        <v xml:space="preserve"> months</v>
      </c>
      <c r="O1978" s="40" t="str">
        <f t="shared" si="214"/>
        <v>37 years, 3 months</v>
      </c>
    </row>
    <row r="1979" spans="8:15" x14ac:dyDescent="0.25">
      <c r="H1979" s="38">
        <v>1936</v>
      </c>
      <c r="I1979">
        <f t="shared" si="210"/>
        <v>37</v>
      </c>
      <c r="J1979" t="str">
        <f t="shared" si="208"/>
        <v xml:space="preserve"> years</v>
      </c>
      <c r="K1979" t="str">
        <f t="shared" si="209"/>
        <v xml:space="preserve">, </v>
      </c>
      <c r="L1979">
        <f t="shared" si="211"/>
        <v>3</v>
      </c>
      <c r="M1979">
        <f t="shared" si="212"/>
        <v>3</v>
      </c>
      <c r="N1979" t="str">
        <f t="shared" si="213"/>
        <v xml:space="preserve"> months</v>
      </c>
      <c r="O1979" s="40" t="str">
        <f t="shared" si="214"/>
        <v>37 years, 3 months</v>
      </c>
    </row>
    <row r="1980" spans="8:15" x14ac:dyDescent="0.25">
      <c r="H1980" s="38">
        <v>1937</v>
      </c>
      <c r="I1980">
        <f t="shared" si="210"/>
        <v>37</v>
      </c>
      <c r="J1980" t="str">
        <f t="shared" si="208"/>
        <v xml:space="preserve"> years</v>
      </c>
      <c r="K1980" t="str">
        <f t="shared" si="209"/>
        <v xml:space="preserve">, </v>
      </c>
      <c r="L1980">
        <f t="shared" si="211"/>
        <v>3</v>
      </c>
      <c r="M1980">
        <f t="shared" si="212"/>
        <v>3</v>
      </c>
      <c r="N1980" t="str">
        <f t="shared" si="213"/>
        <v xml:space="preserve"> months</v>
      </c>
      <c r="O1980" s="40" t="str">
        <f t="shared" si="214"/>
        <v>37 years, 3 months</v>
      </c>
    </row>
    <row r="1981" spans="8:15" x14ac:dyDescent="0.25">
      <c r="H1981" s="38">
        <v>1938</v>
      </c>
      <c r="I1981">
        <f t="shared" si="210"/>
        <v>37</v>
      </c>
      <c r="J1981" t="str">
        <f t="shared" si="208"/>
        <v xml:space="preserve"> years</v>
      </c>
      <c r="K1981" t="str">
        <f t="shared" si="209"/>
        <v xml:space="preserve">, </v>
      </c>
      <c r="L1981">
        <f t="shared" si="211"/>
        <v>4</v>
      </c>
      <c r="M1981">
        <f t="shared" si="212"/>
        <v>4</v>
      </c>
      <c r="N1981" t="str">
        <f t="shared" si="213"/>
        <v xml:space="preserve"> months</v>
      </c>
      <c r="O1981" s="40" t="str">
        <f t="shared" si="214"/>
        <v>37 years, 4 months</v>
      </c>
    </row>
    <row r="1982" spans="8:15" x14ac:dyDescent="0.25">
      <c r="H1982" s="38">
        <v>1939</v>
      </c>
      <c r="I1982">
        <f t="shared" si="210"/>
        <v>37</v>
      </c>
      <c r="J1982" t="str">
        <f t="shared" si="208"/>
        <v xml:space="preserve"> years</v>
      </c>
      <c r="K1982" t="str">
        <f t="shared" si="209"/>
        <v xml:space="preserve">, </v>
      </c>
      <c r="L1982">
        <f t="shared" si="211"/>
        <v>4</v>
      </c>
      <c r="M1982">
        <f t="shared" si="212"/>
        <v>4</v>
      </c>
      <c r="N1982" t="str">
        <f t="shared" si="213"/>
        <v xml:space="preserve"> months</v>
      </c>
      <c r="O1982" s="40" t="str">
        <f t="shared" si="214"/>
        <v>37 years, 4 months</v>
      </c>
    </row>
    <row r="1983" spans="8:15" x14ac:dyDescent="0.25">
      <c r="H1983" s="38">
        <v>1940</v>
      </c>
      <c r="I1983">
        <f t="shared" si="210"/>
        <v>37</v>
      </c>
      <c r="J1983" t="str">
        <f t="shared" si="208"/>
        <v xml:space="preserve"> years</v>
      </c>
      <c r="K1983" t="str">
        <f t="shared" si="209"/>
        <v xml:space="preserve">, </v>
      </c>
      <c r="L1983">
        <f t="shared" si="211"/>
        <v>4</v>
      </c>
      <c r="M1983">
        <f t="shared" si="212"/>
        <v>4</v>
      </c>
      <c r="N1983" t="str">
        <f t="shared" si="213"/>
        <v xml:space="preserve"> months</v>
      </c>
      <c r="O1983" s="40" t="str">
        <f t="shared" si="214"/>
        <v>37 years, 4 months</v>
      </c>
    </row>
    <row r="1984" spans="8:15" x14ac:dyDescent="0.25">
      <c r="H1984" s="38">
        <v>1941</v>
      </c>
      <c r="I1984">
        <f t="shared" si="210"/>
        <v>37</v>
      </c>
      <c r="J1984" t="str">
        <f t="shared" si="208"/>
        <v xml:space="preserve"> years</v>
      </c>
      <c r="K1984" t="str">
        <f t="shared" si="209"/>
        <v xml:space="preserve">, </v>
      </c>
      <c r="L1984">
        <f t="shared" si="211"/>
        <v>4</v>
      </c>
      <c r="M1984">
        <f t="shared" si="212"/>
        <v>4</v>
      </c>
      <c r="N1984" t="str">
        <f t="shared" si="213"/>
        <v xml:space="preserve"> months</v>
      </c>
      <c r="O1984" s="40" t="str">
        <f t="shared" si="214"/>
        <v>37 years, 4 months</v>
      </c>
    </row>
    <row r="1985" spans="8:15" x14ac:dyDescent="0.25">
      <c r="H1985" s="38">
        <v>1942</v>
      </c>
      <c r="I1985">
        <f t="shared" si="210"/>
        <v>37</v>
      </c>
      <c r="J1985" t="str">
        <f t="shared" si="208"/>
        <v xml:space="preserve"> years</v>
      </c>
      <c r="K1985" t="str">
        <f t="shared" si="209"/>
        <v xml:space="preserve">, </v>
      </c>
      <c r="L1985">
        <f t="shared" si="211"/>
        <v>5</v>
      </c>
      <c r="M1985">
        <f t="shared" si="212"/>
        <v>5</v>
      </c>
      <c r="N1985" t="str">
        <f t="shared" si="213"/>
        <v xml:space="preserve"> months</v>
      </c>
      <c r="O1985" s="40" t="str">
        <f t="shared" si="214"/>
        <v>37 years, 5 months</v>
      </c>
    </row>
    <row r="1986" spans="8:15" x14ac:dyDescent="0.25">
      <c r="H1986" s="38">
        <v>1943</v>
      </c>
      <c r="I1986">
        <f t="shared" si="210"/>
        <v>37</v>
      </c>
      <c r="J1986" t="str">
        <f t="shared" si="208"/>
        <v xml:space="preserve"> years</v>
      </c>
      <c r="K1986" t="str">
        <f t="shared" si="209"/>
        <v xml:space="preserve">, </v>
      </c>
      <c r="L1986">
        <f t="shared" si="211"/>
        <v>5</v>
      </c>
      <c r="M1986">
        <f t="shared" si="212"/>
        <v>5</v>
      </c>
      <c r="N1986" t="str">
        <f t="shared" si="213"/>
        <v xml:space="preserve"> months</v>
      </c>
      <c r="O1986" s="40" t="str">
        <f t="shared" si="214"/>
        <v>37 years, 5 months</v>
      </c>
    </row>
    <row r="1987" spans="8:15" x14ac:dyDescent="0.25">
      <c r="H1987" s="38">
        <v>1944</v>
      </c>
      <c r="I1987">
        <f t="shared" si="210"/>
        <v>37</v>
      </c>
      <c r="J1987" t="str">
        <f t="shared" si="208"/>
        <v xml:space="preserve"> years</v>
      </c>
      <c r="K1987" t="str">
        <f t="shared" si="209"/>
        <v xml:space="preserve">, </v>
      </c>
      <c r="L1987">
        <f t="shared" si="211"/>
        <v>5</v>
      </c>
      <c r="M1987">
        <f t="shared" si="212"/>
        <v>5</v>
      </c>
      <c r="N1987" t="str">
        <f t="shared" si="213"/>
        <v xml:space="preserve"> months</v>
      </c>
      <c r="O1987" s="40" t="str">
        <f t="shared" si="214"/>
        <v>37 years, 5 months</v>
      </c>
    </row>
    <row r="1988" spans="8:15" x14ac:dyDescent="0.25">
      <c r="H1988" s="38">
        <v>1945</v>
      </c>
      <c r="I1988">
        <f t="shared" si="210"/>
        <v>37</v>
      </c>
      <c r="J1988" t="str">
        <f t="shared" si="208"/>
        <v xml:space="preserve"> years</v>
      </c>
      <c r="K1988" t="str">
        <f t="shared" si="209"/>
        <v xml:space="preserve">, </v>
      </c>
      <c r="L1988">
        <f t="shared" si="211"/>
        <v>5</v>
      </c>
      <c r="M1988">
        <f t="shared" si="212"/>
        <v>5</v>
      </c>
      <c r="N1988" t="str">
        <f t="shared" si="213"/>
        <v xml:space="preserve"> months</v>
      </c>
      <c r="O1988" s="40" t="str">
        <f t="shared" si="214"/>
        <v>37 years, 5 months</v>
      </c>
    </row>
    <row r="1989" spans="8:15" x14ac:dyDescent="0.25">
      <c r="H1989" s="38">
        <v>1946</v>
      </c>
      <c r="I1989">
        <f t="shared" si="210"/>
        <v>37</v>
      </c>
      <c r="J1989" t="str">
        <f t="shared" si="208"/>
        <v xml:space="preserve"> years</v>
      </c>
      <c r="K1989" t="str">
        <f t="shared" si="209"/>
        <v xml:space="preserve">, </v>
      </c>
      <c r="L1989">
        <f t="shared" si="211"/>
        <v>6</v>
      </c>
      <c r="M1989">
        <f t="shared" si="212"/>
        <v>6</v>
      </c>
      <c r="N1989" t="str">
        <f t="shared" si="213"/>
        <v xml:space="preserve"> months</v>
      </c>
      <c r="O1989" s="40" t="str">
        <f t="shared" si="214"/>
        <v>37 years, 6 months</v>
      </c>
    </row>
    <row r="1990" spans="8:15" x14ac:dyDescent="0.25">
      <c r="H1990" s="38">
        <v>1947</v>
      </c>
      <c r="I1990">
        <f t="shared" si="210"/>
        <v>37</v>
      </c>
      <c r="J1990" t="str">
        <f t="shared" si="208"/>
        <v xml:space="preserve"> years</v>
      </c>
      <c r="K1990" t="str">
        <f t="shared" si="209"/>
        <v xml:space="preserve">, </v>
      </c>
      <c r="L1990">
        <f t="shared" si="211"/>
        <v>6</v>
      </c>
      <c r="M1990">
        <f t="shared" si="212"/>
        <v>6</v>
      </c>
      <c r="N1990" t="str">
        <f t="shared" si="213"/>
        <v xml:space="preserve"> months</v>
      </c>
      <c r="O1990" s="40" t="str">
        <f t="shared" si="214"/>
        <v>37 years, 6 months</v>
      </c>
    </row>
    <row r="1991" spans="8:15" x14ac:dyDescent="0.25">
      <c r="H1991" s="38">
        <v>1948</v>
      </c>
      <c r="I1991">
        <f t="shared" si="210"/>
        <v>37</v>
      </c>
      <c r="J1991" t="str">
        <f t="shared" si="208"/>
        <v xml:space="preserve"> years</v>
      </c>
      <c r="K1991" t="str">
        <f t="shared" si="209"/>
        <v xml:space="preserve">, </v>
      </c>
      <c r="L1991">
        <f t="shared" si="211"/>
        <v>6</v>
      </c>
      <c r="M1991">
        <f t="shared" si="212"/>
        <v>6</v>
      </c>
      <c r="N1991" t="str">
        <f t="shared" si="213"/>
        <v xml:space="preserve"> months</v>
      </c>
      <c r="O1991" s="40" t="str">
        <f t="shared" si="214"/>
        <v>37 years, 6 months</v>
      </c>
    </row>
    <row r="1992" spans="8:15" x14ac:dyDescent="0.25">
      <c r="H1992" s="38">
        <v>1949</v>
      </c>
      <c r="I1992">
        <f t="shared" si="210"/>
        <v>37</v>
      </c>
      <c r="J1992" t="str">
        <f t="shared" si="208"/>
        <v xml:space="preserve"> years</v>
      </c>
      <c r="K1992" t="str">
        <f t="shared" si="209"/>
        <v xml:space="preserve">, </v>
      </c>
      <c r="L1992">
        <f t="shared" si="211"/>
        <v>6</v>
      </c>
      <c r="M1992">
        <f t="shared" si="212"/>
        <v>6</v>
      </c>
      <c r="N1992" t="str">
        <f t="shared" si="213"/>
        <v xml:space="preserve"> months</v>
      </c>
      <c r="O1992" s="40" t="str">
        <f t="shared" si="214"/>
        <v>37 years, 6 months</v>
      </c>
    </row>
    <row r="1993" spans="8:15" x14ac:dyDescent="0.25">
      <c r="H1993" s="38">
        <v>1950</v>
      </c>
      <c r="I1993">
        <f t="shared" si="210"/>
        <v>37</v>
      </c>
      <c r="J1993" t="str">
        <f t="shared" si="208"/>
        <v xml:space="preserve"> years</v>
      </c>
      <c r="K1993" t="str">
        <f t="shared" si="209"/>
        <v xml:space="preserve">, </v>
      </c>
      <c r="L1993">
        <f t="shared" si="211"/>
        <v>6</v>
      </c>
      <c r="M1993">
        <f t="shared" si="212"/>
        <v>6</v>
      </c>
      <c r="N1993" t="str">
        <f t="shared" si="213"/>
        <v xml:space="preserve"> months</v>
      </c>
      <c r="O1993" s="40" t="str">
        <f t="shared" si="214"/>
        <v>37 years, 6 months</v>
      </c>
    </row>
    <row r="1994" spans="8:15" x14ac:dyDescent="0.25">
      <c r="H1994" s="38">
        <v>1951</v>
      </c>
      <c r="I1994">
        <f t="shared" si="210"/>
        <v>37</v>
      </c>
      <c r="J1994" t="str">
        <f t="shared" si="208"/>
        <v xml:space="preserve"> years</v>
      </c>
      <c r="K1994" t="str">
        <f t="shared" si="209"/>
        <v xml:space="preserve">, </v>
      </c>
      <c r="L1994">
        <f t="shared" si="211"/>
        <v>7</v>
      </c>
      <c r="M1994">
        <f t="shared" si="212"/>
        <v>7</v>
      </c>
      <c r="N1994" t="str">
        <f t="shared" si="213"/>
        <v xml:space="preserve"> months</v>
      </c>
      <c r="O1994" s="40" t="str">
        <f t="shared" si="214"/>
        <v>37 years, 7 months</v>
      </c>
    </row>
    <row r="1995" spans="8:15" x14ac:dyDescent="0.25">
      <c r="H1995" s="38">
        <v>1952</v>
      </c>
      <c r="I1995">
        <f t="shared" si="210"/>
        <v>37</v>
      </c>
      <c r="J1995" t="str">
        <f t="shared" si="208"/>
        <v xml:space="preserve"> years</v>
      </c>
      <c r="K1995" t="str">
        <f t="shared" si="209"/>
        <v xml:space="preserve">, </v>
      </c>
      <c r="L1995">
        <f t="shared" si="211"/>
        <v>7</v>
      </c>
      <c r="M1995">
        <f t="shared" si="212"/>
        <v>7</v>
      </c>
      <c r="N1995" t="str">
        <f t="shared" si="213"/>
        <v xml:space="preserve"> months</v>
      </c>
      <c r="O1995" s="40" t="str">
        <f t="shared" si="214"/>
        <v>37 years, 7 months</v>
      </c>
    </row>
    <row r="1996" spans="8:15" x14ac:dyDescent="0.25">
      <c r="H1996" s="38">
        <v>1953</v>
      </c>
      <c r="I1996">
        <f t="shared" si="210"/>
        <v>37</v>
      </c>
      <c r="J1996" t="str">
        <f t="shared" si="208"/>
        <v xml:space="preserve"> years</v>
      </c>
      <c r="K1996" t="str">
        <f t="shared" si="209"/>
        <v xml:space="preserve">, </v>
      </c>
      <c r="L1996">
        <f t="shared" si="211"/>
        <v>7</v>
      </c>
      <c r="M1996">
        <f t="shared" si="212"/>
        <v>7</v>
      </c>
      <c r="N1996" t="str">
        <f t="shared" si="213"/>
        <v xml:space="preserve"> months</v>
      </c>
      <c r="O1996" s="40" t="str">
        <f t="shared" si="214"/>
        <v>37 years, 7 months</v>
      </c>
    </row>
    <row r="1997" spans="8:15" x14ac:dyDescent="0.25">
      <c r="H1997" s="38">
        <v>1954</v>
      </c>
      <c r="I1997">
        <f t="shared" si="210"/>
        <v>37</v>
      </c>
      <c r="J1997" t="str">
        <f t="shared" si="208"/>
        <v xml:space="preserve"> years</v>
      </c>
      <c r="K1997" t="str">
        <f t="shared" si="209"/>
        <v xml:space="preserve">, </v>
      </c>
      <c r="L1997">
        <f t="shared" si="211"/>
        <v>7</v>
      </c>
      <c r="M1997">
        <f t="shared" si="212"/>
        <v>7</v>
      </c>
      <c r="N1997" t="str">
        <f t="shared" si="213"/>
        <v xml:space="preserve"> months</v>
      </c>
      <c r="O1997" s="40" t="str">
        <f t="shared" si="214"/>
        <v>37 years, 7 months</v>
      </c>
    </row>
    <row r="1998" spans="8:15" x14ac:dyDescent="0.25">
      <c r="H1998" s="38">
        <v>1955</v>
      </c>
      <c r="I1998">
        <f t="shared" si="210"/>
        <v>37</v>
      </c>
      <c r="J1998" t="str">
        <f t="shared" si="208"/>
        <v xml:space="preserve"> years</v>
      </c>
      <c r="K1998" t="str">
        <f t="shared" si="209"/>
        <v xml:space="preserve">, </v>
      </c>
      <c r="L1998">
        <f t="shared" si="211"/>
        <v>8</v>
      </c>
      <c r="M1998">
        <f t="shared" si="212"/>
        <v>8</v>
      </c>
      <c r="N1998" t="str">
        <f t="shared" si="213"/>
        <v xml:space="preserve"> months</v>
      </c>
      <c r="O1998" s="40" t="str">
        <f t="shared" si="214"/>
        <v>37 years, 8 months</v>
      </c>
    </row>
    <row r="1999" spans="8:15" x14ac:dyDescent="0.25">
      <c r="H1999" s="38">
        <v>1956</v>
      </c>
      <c r="I1999">
        <f t="shared" si="210"/>
        <v>37</v>
      </c>
      <c r="J1999" t="str">
        <f t="shared" si="208"/>
        <v xml:space="preserve"> years</v>
      </c>
      <c r="K1999" t="str">
        <f t="shared" si="209"/>
        <v xml:space="preserve">, </v>
      </c>
      <c r="L1999">
        <f t="shared" si="211"/>
        <v>8</v>
      </c>
      <c r="M1999">
        <f t="shared" si="212"/>
        <v>8</v>
      </c>
      <c r="N1999" t="str">
        <f t="shared" si="213"/>
        <v xml:space="preserve"> months</v>
      </c>
      <c r="O1999" s="40" t="str">
        <f t="shared" si="214"/>
        <v>37 years, 8 months</v>
      </c>
    </row>
    <row r="2000" spans="8:15" x14ac:dyDescent="0.25">
      <c r="H2000" s="38">
        <v>1957</v>
      </c>
      <c r="I2000">
        <f t="shared" si="210"/>
        <v>37</v>
      </c>
      <c r="J2000" t="str">
        <f t="shared" si="208"/>
        <v xml:space="preserve"> years</v>
      </c>
      <c r="K2000" t="str">
        <f t="shared" si="209"/>
        <v xml:space="preserve">, </v>
      </c>
      <c r="L2000">
        <f t="shared" si="211"/>
        <v>8</v>
      </c>
      <c r="M2000">
        <f t="shared" si="212"/>
        <v>8</v>
      </c>
      <c r="N2000" t="str">
        <f t="shared" si="213"/>
        <v xml:space="preserve"> months</v>
      </c>
      <c r="O2000" s="40" t="str">
        <f t="shared" si="214"/>
        <v>37 years, 8 months</v>
      </c>
    </row>
    <row r="2001" spans="8:15" x14ac:dyDescent="0.25">
      <c r="H2001" s="38">
        <v>1958</v>
      </c>
      <c r="I2001">
        <f t="shared" si="210"/>
        <v>37</v>
      </c>
      <c r="J2001" t="str">
        <f t="shared" si="208"/>
        <v xml:space="preserve"> years</v>
      </c>
      <c r="K2001" t="str">
        <f t="shared" si="209"/>
        <v xml:space="preserve">, </v>
      </c>
      <c r="L2001">
        <f t="shared" si="211"/>
        <v>8</v>
      </c>
      <c r="M2001">
        <f t="shared" si="212"/>
        <v>8</v>
      </c>
      <c r="N2001" t="str">
        <f t="shared" si="213"/>
        <v xml:space="preserve"> months</v>
      </c>
      <c r="O2001" s="40" t="str">
        <f t="shared" si="214"/>
        <v>37 years, 8 months</v>
      </c>
    </row>
    <row r="2002" spans="8:15" x14ac:dyDescent="0.25">
      <c r="H2002" s="38">
        <v>1959</v>
      </c>
      <c r="I2002">
        <f t="shared" si="210"/>
        <v>37</v>
      </c>
      <c r="J2002" t="str">
        <f t="shared" si="208"/>
        <v xml:space="preserve"> years</v>
      </c>
      <c r="K2002" t="str">
        <f t="shared" si="209"/>
        <v xml:space="preserve">, </v>
      </c>
      <c r="L2002">
        <f t="shared" si="211"/>
        <v>9</v>
      </c>
      <c r="M2002">
        <f t="shared" si="212"/>
        <v>9</v>
      </c>
      <c r="N2002" t="str">
        <f t="shared" si="213"/>
        <v xml:space="preserve"> months</v>
      </c>
      <c r="O2002" s="40" t="str">
        <f t="shared" si="214"/>
        <v>37 years, 9 months</v>
      </c>
    </row>
    <row r="2003" spans="8:15" x14ac:dyDescent="0.25">
      <c r="H2003" s="38">
        <v>1960</v>
      </c>
      <c r="I2003">
        <f t="shared" si="210"/>
        <v>37</v>
      </c>
      <c r="J2003" t="str">
        <f t="shared" si="208"/>
        <v xml:space="preserve"> years</v>
      </c>
      <c r="K2003" t="str">
        <f t="shared" si="209"/>
        <v xml:space="preserve">, </v>
      </c>
      <c r="L2003">
        <f t="shared" si="211"/>
        <v>9</v>
      </c>
      <c r="M2003">
        <f t="shared" si="212"/>
        <v>9</v>
      </c>
      <c r="N2003" t="str">
        <f t="shared" si="213"/>
        <v xml:space="preserve"> months</v>
      </c>
      <c r="O2003" s="40" t="str">
        <f t="shared" si="214"/>
        <v>37 years, 9 months</v>
      </c>
    </row>
    <row r="2004" spans="8:15" x14ac:dyDescent="0.25">
      <c r="H2004" s="38">
        <v>1961</v>
      </c>
      <c r="I2004">
        <f t="shared" si="210"/>
        <v>37</v>
      </c>
      <c r="J2004" t="str">
        <f t="shared" si="208"/>
        <v xml:space="preserve"> years</v>
      </c>
      <c r="K2004" t="str">
        <f t="shared" si="209"/>
        <v xml:space="preserve">, </v>
      </c>
      <c r="L2004">
        <f t="shared" si="211"/>
        <v>9</v>
      </c>
      <c r="M2004">
        <f t="shared" si="212"/>
        <v>9</v>
      </c>
      <c r="N2004" t="str">
        <f t="shared" si="213"/>
        <v xml:space="preserve"> months</v>
      </c>
      <c r="O2004" s="40" t="str">
        <f t="shared" si="214"/>
        <v>37 years, 9 months</v>
      </c>
    </row>
    <row r="2005" spans="8:15" x14ac:dyDescent="0.25">
      <c r="H2005" s="38">
        <v>1962</v>
      </c>
      <c r="I2005">
        <f t="shared" si="210"/>
        <v>37</v>
      </c>
      <c r="J2005" t="str">
        <f t="shared" si="208"/>
        <v xml:space="preserve"> years</v>
      </c>
      <c r="K2005" t="str">
        <f t="shared" si="209"/>
        <v xml:space="preserve">, </v>
      </c>
      <c r="L2005">
        <f t="shared" si="211"/>
        <v>9</v>
      </c>
      <c r="M2005">
        <f t="shared" si="212"/>
        <v>9</v>
      </c>
      <c r="N2005" t="str">
        <f t="shared" si="213"/>
        <v xml:space="preserve"> months</v>
      </c>
      <c r="O2005" s="40" t="str">
        <f t="shared" si="214"/>
        <v>37 years, 9 months</v>
      </c>
    </row>
    <row r="2006" spans="8:15" x14ac:dyDescent="0.25">
      <c r="H2006" s="38">
        <v>1963</v>
      </c>
      <c r="I2006">
        <f t="shared" si="210"/>
        <v>37</v>
      </c>
      <c r="J2006" t="str">
        <f t="shared" si="208"/>
        <v xml:space="preserve"> years</v>
      </c>
      <c r="K2006" t="str">
        <f t="shared" si="209"/>
        <v xml:space="preserve">, </v>
      </c>
      <c r="L2006">
        <f t="shared" si="211"/>
        <v>9</v>
      </c>
      <c r="M2006">
        <f t="shared" si="212"/>
        <v>9</v>
      </c>
      <c r="N2006" t="str">
        <f t="shared" si="213"/>
        <v xml:space="preserve"> months</v>
      </c>
      <c r="O2006" s="40" t="str">
        <f t="shared" si="214"/>
        <v>37 years, 9 months</v>
      </c>
    </row>
    <row r="2007" spans="8:15" x14ac:dyDescent="0.25">
      <c r="H2007" s="38">
        <v>1964</v>
      </c>
      <c r="I2007">
        <f t="shared" si="210"/>
        <v>37</v>
      </c>
      <c r="J2007" t="str">
        <f t="shared" si="208"/>
        <v xml:space="preserve"> years</v>
      </c>
      <c r="K2007" t="str">
        <f t="shared" si="209"/>
        <v xml:space="preserve">, </v>
      </c>
      <c r="L2007">
        <f t="shared" si="211"/>
        <v>10</v>
      </c>
      <c r="M2007">
        <f t="shared" si="212"/>
        <v>10</v>
      </c>
      <c r="N2007" t="str">
        <f t="shared" si="213"/>
        <v xml:space="preserve"> months</v>
      </c>
      <c r="O2007" s="40" t="str">
        <f t="shared" si="214"/>
        <v>37 years, 10 months</v>
      </c>
    </row>
    <row r="2008" spans="8:15" x14ac:dyDescent="0.25">
      <c r="H2008" s="38">
        <v>1965</v>
      </c>
      <c r="I2008">
        <f t="shared" si="210"/>
        <v>37</v>
      </c>
      <c r="J2008" t="str">
        <f t="shared" si="208"/>
        <v xml:space="preserve"> years</v>
      </c>
      <c r="K2008" t="str">
        <f t="shared" si="209"/>
        <v xml:space="preserve">, </v>
      </c>
      <c r="L2008">
        <f t="shared" si="211"/>
        <v>10</v>
      </c>
      <c r="M2008">
        <f t="shared" si="212"/>
        <v>10</v>
      </c>
      <c r="N2008" t="str">
        <f t="shared" si="213"/>
        <v xml:space="preserve"> months</v>
      </c>
      <c r="O2008" s="40" t="str">
        <f t="shared" si="214"/>
        <v>37 years, 10 months</v>
      </c>
    </row>
    <row r="2009" spans="8:15" x14ac:dyDescent="0.25">
      <c r="H2009" s="38">
        <v>1966</v>
      </c>
      <c r="I2009">
        <f t="shared" si="210"/>
        <v>37</v>
      </c>
      <c r="J2009" t="str">
        <f t="shared" si="208"/>
        <v xml:space="preserve"> years</v>
      </c>
      <c r="K2009" t="str">
        <f t="shared" si="209"/>
        <v xml:space="preserve">, </v>
      </c>
      <c r="L2009">
        <f t="shared" si="211"/>
        <v>10</v>
      </c>
      <c r="M2009">
        <f t="shared" si="212"/>
        <v>10</v>
      </c>
      <c r="N2009" t="str">
        <f t="shared" si="213"/>
        <v xml:space="preserve"> months</v>
      </c>
      <c r="O2009" s="40" t="str">
        <f t="shared" si="214"/>
        <v>37 years, 10 months</v>
      </c>
    </row>
    <row r="2010" spans="8:15" x14ac:dyDescent="0.25">
      <c r="H2010" s="38">
        <v>1967</v>
      </c>
      <c r="I2010">
        <f t="shared" si="210"/>
        <v>37</v>
      </c>
      <c r="J2010" t="str">
        <f t="shared" si="208"/>
        <v xml:space="preserve"> years</v>
      </c>
      <c r="K2010" t="str">
        <f t="shared" si="209"/>
        <v xml:space="preserve">, </v>
      </c>
      <c r="L2010">
        <f t="shared" si="211"/>
        <v>10</v>
      </c>
      <c r="M2010">
        <f t="shared" si="212"/>
        <v>10</v>
      </c>
      <c r="N2010" t="str">
        <f t="shared" si="213"/>
        <v xml:space="preserve"> months</v>
      </c>
      <c r="O2010" s="40" t="str">
        <f t="shared" si="214"/>
        <v>37 years, 10 months</v>
      </c>
    </row>
    <row r="2011" spans="8:15" x14ac:dyDescent="0.25">
      <c r="H2011" s="38">
        <v>1968</v>
      </c>
      <c r="I2011">
        <f t="shared" si="210"/>
        <v>37</v>
      </c>
      <c r="J2011" t="str">
        <f t="shared" si="208"/>
        <v xml:space="preserve"> years</v>
      </c>
      <c r="K2011" t="str">
        <f t="shared" si="209"/>
        <v xml:space="preserve">, </v>
      </c>
      <c r="L2011">
        <f t="shared" si="211"/>
        <v>11</v>
      </c>
      <c r="M2011">
        <f t="shared" si="212"/>
        <v>11</v>
      </c>
      <c r="N2011" t="str">
        <f t="shared" si="213"/>
        <v xml:space="preserve"> months</v>
      </c>
      <c r="O2011" s="40" t="str">
        <f t="shared" si="214"/>
        <v>37 years, 11 months</v>
      </c>
    </row>
    <row r="2012" spans="8:15" x14ac:dyDescent="0.25">
      <c r="H2012" s="38">
        <v>1969</v>
      </c>
      <c r="I2012">
        <f t="shared" si="210"/>
        <v>37</v>
      </c>
      <c r="J2012" t="str">
        <f t="shared" ref="J2012:J2075" si="215">IF(I2012=1," year"," years")</f>
        <v xml:space="preserve"> years</v>
      </c>
      <c r="K2012" t="str">
        <f t="shared" ref="K2012:K2075" si="216">IF(OR(L2012=12,L2012=0),"",", ")</f>
        <v xml:space="preserve">, </v>
      </c>
      <c r="L2012">
        <f t="shared" si="211"/>
        <v>11</v>
      </c>
      <c r="M2012">
        <f t="shared" si="212"/>
        <v>11</v>
      </c>
      <c r="N2012" t="str">
        <f t="shared" si="213"/>
        <v xml:space="preserve"> months</v>
      </c>
      <c r="O2012" s="40" t="str">
        <f t="shared" si="214"/>
        <v>37 years, 11 months</v>
      </c>
    </row>
    <row r="2013" spans="8:15" x14ac:dyDescent="0.25">
      <c r="H2013" s="38">
        <v>1970</v>
      </c>
      <c r="I2013">
        <f t="shared" si="210"/>
        <v>37</v>
      </c>
      <c r="J2013" t="str">
        <f t="shared" si="215"/>
        <v xml:space="preserve"> years</v>
      </c>
      <c r="K2013" t="str">
        <f t="shared" si="216"/>
        <v xml:space="preserve">, </v>
      </c>
      <c r="L2013">
        <f t="shared" si="211"/>
        <v>11</v>
      </c>
      <c r="M2013">
        <f t="shared" si="212"/>
        <v>11</v>
      </c>
      <c r="N2013" t="str">
        <f t="shared" si="213"/>
        <v xml:space="preserve"> months</v>
      </c>
      <c r="O2013" s="40" t="str">
        <f t="shared" si="214"/>
        <v>37 years, 11 months</v>
      </c>
    </row>
    <row r="2014" spans="8:15" x14ac:dyDescent="0.25">
      <c r="H2014" s="38">
        <v>1971</v>
      </c>
      <c r="I2014">
        <f t="shared" si="210"/>
        <v>37</v>
      </c>
      <c r="J2014" t="str">
        <f t="shared" si="215"/>
        <v xml:space="preserve"> years</v>
      </c>
      <c r="K2014" t="str">
        <f t="shared" si="216"/>
        <v xml:space="preserve">, </v>
      </c>
      <c r="L2014">
        <f t="shared" si="211"/>
        <v>11</v>
      </c>
      <c r="M2014">
        <f t="shared" si="212"/>
        <v>11</v>
      </c>
      <c r="N2014" t="str">
        <f t="shared" si="213"/>
        <v xml:space="preserve"> months</v>
      </c>
      <c r="O2014" s="40" t="str">
        <f t="shared" si="214"/>
        <v>37 years, 11 months</v>
      </c>
    </row>
    <row r="2015" spans="8:15" x14ac:dyDescent="0.25">
      <c r="H2015" s="38">
        <v>1972</v>
      </c>
      <c r="I2015">
        <f t="shared" si="210"/>
        <v>38</v>
      </c>
      <c r="J2015" t="str">
        <f t="shared" si="215"/>
        <v xml:space="preserve"> years</v>
      </c>
      <c r="K2015" t="str">
        <f t="shared" si="216"/>
        <v/>
      </c>
      <c r="L2015">
        <f t="shared" si="211"/>
        <v>12</v>
      </c>
      <c r="M2015" t="str">
        <f t="shared" si="212"/>
        <v/>
      </c>
      <c r="N2015" t="str">
        <f t="shared" si="213"/>
        <v/>
      </c>
      <c r="O2015" s="40" t="str">
        <f t="shared" si="214"/>
        <v>38 years</v>
      </c>
    </row>
    <row r="2016" spans="8:15" x14ac:dyDescent="0.25">
      <c r="H2016" s="38">
        <v>1973</v>
      </c>
      <c r="I2016">
        <f t="shared" ref="I2016:I2079" si="217">IF(INT(H2016/52)=0,"",INT(H2016/52))+IF(L2016=12,1,0)</f>
        <v>38</v>
      </c>
      <c r="J2016" t="str">
        <f t="shared" si="215"/>
        <v xml:space="preserve"> years</v>
      </c>
      <c r="K2016" t="str">
        <f t="shared" si="216"/>
        <v/>
      </c>
      <c r="L2016">
        <f t="shared" si="211"/>
        <v>12</v>
      </c>
      <c r="M2016" t="str">
        <f t="shared" si="212"/>
        <v/>
      </c>
      <c r="N2016" t="str">
        <f t="shared" si="213"/>
        <v/>
      </c>
      <c r="O2016" s="40" t="str">
        <f t="shared" si="214"/>
        <v>38 years</v>
      </c>
    </row>
    <row r="2017" spans="8:15" x14ac:dyDescent="0.25">
      <c r="H2017" s="38">
        <v>1974</v>
      </c>
      <c r="I2017">
        <f t="shared" si="217"/>
        <v>38</v>
      </c>
      <c r="J2017" t="str">
        <f t="shared" si="215"/>
        <v xml:space="preserve"> years</v>
      </c>
      <c r="K2017" t="str">
        <f t="shared" si="216"/>
        <v/>
      </c>
      <c r="L2017">
        <f t="shared" si="211"/>
        <v>12</v>
      </c>
      <c r="M2017" t="str">
        <f t="shared" si="212"/>
        <v/>
      </c>
      <c r="N2017" t="str">
        <f t="shared" si="213"/>
        <v/>
      </c>
      <c r="O2017" s="40" t="str">
        <f t="shared" si="214"/>
        <v>38 years</v>
      </c>
    </row>
    <row r="2018" spans="8:15" x14ac:dyDescent="0.25">
      <c r="H2018" s="38">
        <v>1975</v>
      </c>
      <c r="I2018">
        <f t="shared" si="217"/>
        <v>38</v>
      </c>
      <c r="J2018" t="str">
        <f t="shared" si="215"/>
        <v xml:space="preserve"> years</v>
      </c>
      <c r="K2018" t="str">
        <f t="shared" si="216"/>
        <v/>
      </c>
      <c r="L2018">
        <f t="shared" si="211"/>
        <v>12</v>
      </c>
      <c r="M2018" t="str">
        <f t="shared" si="212"/>
        <v/>
      </c>
      <c r="N2018" t="str">
        <f t="shared" si="213"/>
        <v/>
      </c>
      <c r="O2018" s="40" t="str">
        <f t="shared" si="214"/>
        <v>38 years</v>
      </c>
    </row>
    <row r="2019" spans="8:15" x14ac:dyDescent="0.25">
      <c r="H2019" s="38">
        <v>1976</v>
      </c>
      <c r="I2019">
        <f t="shared" si="217"/>
        <v>38</v>
      </c>
      <c r="J2019" t="str">
        <f t="shared" si="215"/>
        <v xml:space="preserve"> years</v>
      </c>
      <c r="K2019" t="str">
        <f t="shared" si="216"/>
        <v/>
      </c>
      <c r="L2019">
        <f t="shared" si="211"/>
        <v>0</v>
      </c>
      <c r="M2019" t="str">
        <f t="shared" si="212"/>
        <v/>
      </c>
      <c r="N2019" t="str">
        <f t="shared" si="213"/>
        <v/>
      </c>
      <c r="O2019" s="40" t="str">
        <f t="shared" si="214"/>
        <v>38 years</v>
      </c>
    </row>
    <row r="2020" spans="8:15" x14ac:dyDescent="0.25">
      <c r="H2020" s="38">
        <v>1977</v>
      </c>
      <c r="I2020">
        <f t="shared" si="217"/>
        <v>38</v>
      </c>
      <c r="J2020" t="str">
        <f t="shared" si="215"/>
        <v xml:space="preserve"> years</v>
      </c>
      <c r="K2020" t="str">
        <f t="shared" si="216"/>
        <v xml:space="preserve">, </v>
      </c>
      <c r="L2020">
        <f t="shared" si="211"/>
        <v>1</v>
      </c>
      <c r="M2020">
        <f t="shared" si="212"/>
        <v>1</v>
      </c>
      <c r="N2020" t="str">
        <f t="shared" si="213"/>
        <v xml:space="preserve"> month</v>
      </c>
      <c r="O2020" s="40" t="str">
        <f t="shared" si="214"/>
        <v>38 years, 1 month</v>
      </c>
    </row>
    <row r="2021" spans="8:15" x14ac:dyDescent="0.25">
      <c r="H2021" s="38">
        <v>1978</v>
      </c>
      <c r="I2021">
        <f t="shared" si="217"/>
        <v>38</v>
      </c>
      <c r="J2021" t="str">
        <f t="shared" si="215"/>
        <v xml:space="preserve"> years</v>
      </c>
      <c r="K2021" t="str">
        <f t="shared" si="216"/>
        <v xml:space="preserve">, </v>
      </c>
      <c r="L2021">
        <f t="shared" si="211"/>
        <v>1</v>
      </c>
      <c r="M2021">
        <f t="shared" si="212"/>
        <v>1</v>
      </c>
      <c r="N2021" t="str">
        <f t="shared" si="213"/>
        <v xml:space="preserve"> month</v>
      </c>
      <c r="O2021" s="40" t="str">
        <f t="shared" si="214"/>
        <v>38 years, 1 month</v>
      </c>
    </row>
    <row r="2022" spans="8:15" x14ac:dyDescent="0.25">
      <c r="H2022" s="38">
        <v>1979</v>
      </c>
      <c r="I2022">
        <f t="shared" si="217"/>
        <v>38</v>
      </c>
      <c r="J2022" t="str">
        <f t="shared" si="215"/>
        <v xml:space="preserve"> years</v>
      </c>
      <c r="K2022" t="str">
        <f t="shared" si="216"/>
        <v xml:space="preserve">, </v>
      </c>
      <c r="L2022">
        <f t="shared" si="211"/>
        <v>1</v>
      </c>
      <c r="M2022">
        <f t="shared" si="212"/>
        <v>1</v>
      </c>
      <c r="N2022" t="str">
        <f t="shared" si="213"/>
        <v xml:space="preserve"> month</v>
      </c>
      <c r="O2022" s="40" t="str">
        <f t="shared" si="214"/>
        <v>38 years, 1 month</v>
      </c>
    </row>
    <row r="2023" spans="8:15" x14ac:dyDescent="0.25">
      <c r="H2023" s="38">
        <v>1980</v>
      </c>
      <c r="I2023">
        <f t="shared" si="217"/>
        <v>38</v>
      </c>
      <c r="J2023" t="str">
        <f t="shared" si="215"/>
        <v xml:space="preserve"> years</v>
      </c>
      <c r="K2023" t="str">
        <f t="shared" si="216"/>
        <v xml:space="preserve">, </v>
      </c>
      <c r="L2023">
        <f t="shared" si="211"/>
        <v>1</v>
      </c>
      <c r="M2023">
        <f t="shared" si="212"/>
        <v>1</v>
      </c>
      <c r="N2023" t="str">
        <f t="shared" si="213"/>
        <v xml:space="preserve"> month</v>
      </c>
      <c r="O2023" s="40" t="str">
        <f t="shared" si="214"/>
        <v>38 years, 1 month</v>
      </c>
    </row>
    <row r="2024" spans="8:15" x14ac:dyDescent="0.25">
      <c r="H2024" s="38">
        <v>1981</v>
      </c>
      <c r="I2024">
        <f t="shared" si="217"/>
        <v>38</v>
      </c>
      <c r="J2024" t="str">
        <f t="shared" si="215"/>
        <v xml:space="preserve"> years</v>
      </c>
      <c r="K2024" t="str">
        <f t="shared" si="216"/>
        <v xml:space="preserve">, </v>
      </c>
      <c r="L2024">
        <f t="shared" si="211"/>
        <v>2</v>
      </c>
      <c r="M2024">
        <f t="shared" si="212"/>
        <v>2</v>
      </c>
      <c r="N2024" t="str">
        <f t="shared" si="213"/>
        <v xml:space="preserve"> months</v>
      </c>
      <c r="O2024" s="40" t="str">
        <f t="shared" si="214"/>
        <v>38 years, 2 months</v>
      </c>
    </row>
    <row r="2025" spans="8:15" x14ac:dyDescent="0.25">
      <c r="H2025" s="38">
        <v>1982</v>
      </c>
      <c r="I2025">
        <f t="shared" si="217"/>
        <v>38</v>
      </c>
      <c r="J2025" t="str">
        <f t="shared" si="215"/>
        <v xml:space="preserve"> years</v>
      </c>
      <c r="K2025" t="str">
        <f t="shared" si="216"/>
        <v xml:space="preserve">, </v>
      </c>
      <c r="L2025">
        <f t="shared" si="211"/>
        <v>2</v>
      </c>
      <c r="M2025">
        <f t="shared" si="212"/>
        <v>2</v>
      </c>
      <c r="N2025" t="str">
        <f t="shared" si="213"/>
        <v xml:space="preserve"> months</v>
      </c>
      <c r="O2025" s="40" t="str">
        <f t="shared" si="214"/>
        <v>38 years, 2 months</v>
      </c>
    </row>
    <row r="2026" spans="8:15" x14ac:dyDescent="0.25">
      <c r="H2026" s="38">
        <v>1983</v>
      </c>
      <c r="I2026">
        <f t="shared" si="217"/>
        <v>38</v>
      </c>
      <c r="J2026" t="str">
        <f t="shared" si="215"/>
        <v xml:space="preserve"> years</v>
      </c>
      <c r="K2026" t="str">
        <f t="shared" si="216"/>
        <v xml:space="preserve">, </v>
      </c>
      <c r="L2026">
        <f t="shared" si="211"/>
        <v>2</v>
      </c>
      <c r="M2026">
        <f t="shared" si="212"/>
        <v>2</v>
      </c>
      <c r="N2026" t="str">
        <f t="shared" si="213"/>
        <v xml:space="preserve"> months</v>
      </c>
      <c r="O2026" s="40" t="str">
        <f t="shared" si="214"/>
        <v>38 years, 2 months</v>
      </c>
    </row>
    <row r="2027" spans="8:15" x14ac:dyDescent="0.25">
      <c r="H2027" s="38">
        <v>1984</v>
      </c>
      <c r="I2027">
        <f t="shared" si="217"/>
        <v>38</v>
      </c>
      <c r="J2027" t="str">
        <f t="shared" si="215"/>
        <v xml:space="preserve"> years</v>
      </c>
      <c r="K2027" t="str">
        <f t="shared" si="216"/>
        <v xml:space="preserve">, </v>
      </c>
      <c r="L2027">
        <f t="shared" si="211"/>
        <v>2</v>
      </c>
      <c r="M2027">
        <f t="shared" si="212"/>
        <v>2</v>
      </c>
      <c r="N2027" t="str">
        <f t="shared" si="213"/>
        <v xml:space="preserve"> months</v>
      </c>
      <c r="O2027" s="40" t="str">
        <f t="shared" si="214"/>
        <v>38 years, 2 months</v>
      </c>
    </row>
    <row r="2028" spans="8:15" x14ac:dyDescent="0.25">
      <c r="H2028" s="38">
        <v>1985</v>
      </c>
      <c r="I2028">
        <f t="shared" si="217"/>
        <v>38</v>
      </c>
      <c r="J2028" t="str">
        <f t="shared" si="215"/>
        <v xml:space="preserve"> years</v>
      </c>
      <c r="K2028" t="str">
        <f t="shared" si="216"/>
        <v xml:space="preserve">, </v>
      </c>
      <c r="L2028">
        <f t="shared" si="211"/>
        <v>3</v>
      </c>
      <c r="M2028">
        <f t="shared" si="212"/>
        <v>3</v>
      </c>
      <c r="N2028" t="str">
        <f t="shared" si="213"/>
        <v xml:space="preserve"> months</v>
      </c>
      <c r="O2028" s="40" t="str">
        <f t="shared" si="214"/>
        <v>38 years, 3 months</v>
      </c>
    </row>
    <row r="2029" spans="8:15" x14ac:dyDescent="0.25">
      <c r="H2029" s="38">
        <v>1986</v>
      </c>
      <c r="I2029">
        <f t="shared" si="217"/>
        <v>38</v>
      </c>
      <c r="J2029" t="str">
        <f t="shared" si="215"/>
        <v xml:space="preserve"> years</v>
      </c>
      <c r="K2029" t="str">
        <f t="shared" si="216"/>
        <v xml:space="preserve">, </v>
      </c>
      <c r="L2029">
        <f t="shared" ref="L2029:L2092" si="218">IF((H2029/52*12-INT(H2029/52*12))=0,(H2029/52-INT(H2029/52))*12,INT((H2029/52-INT(H2029/52))*12)+1)</f>
        <v>3</v>
      </c>
      <c r="M2029">
        <f t="shared" ref="M2029:M2092" si="219">IF(OR(L2029=0,L2029=12),"",L2029)</f>
        <v>3</v>
      </c>
      <c r="N2029" t="str">
        <f t="shared" ref="N2029:N2092" si="220">IF(L2029=1," month",IF(OR(L2029=0,L2029=12),""," months"))</f>
        <v xml:space="preserve"> months</v>
      </c>
      <c r="O2029" s="40" t="str">
        <f t="shared" ref="O2029:O2092" si="221">CONCATENATE(I2029&amp;J2029&amp;K2029&amp;M2029&amp;N2029)</f>
        <v>38 years, 3 months</v>
      </c>
    </row>
    <row r="2030" spans="8:15" x14ac:dyDescent="0.25">
      <c r="H2030" s="38">
        <v>1987</v>
      </c>
      <c r="I2030">
        <f t="shared" si="217"/>
        <v>38</v>
      </c>
      <c r="J2030" t="str">
        <f t="shared" si="215"/>
        <v xml:space="preserve"> years</v>
      </c>
      <c r="K2030" t="str">
        <f t="shared" si="216"/>
        <v xml:space="preserve">, </v>
      </c>
      <c r="L2030">
        <f t="shared" si="218"/>
        <v>3</v>
      </c>
      <c r="M2030">
        <f t="shared" si="219"/>
        <v>3</v>
      </c>
      <c r="N2030" t="str">
        <f t="shared" si="220"/>
        <v xml:space="preserve"> months</v>
      </c>
      <c r="O2030" s="40" t="str">
        <f t="shared" si="221"/>
        <v>38 years, 3 months</v>
      </c>
    </row>
    <row r="2031" spans="8:15" x14ac:dyDescent="0.25">
      <c r="H2031" s="38">
        <v>1988</v>
      </c>
      <c r="I2031">
        <f t="shared" si="217"/>
        <v>38</v>
      </c>
      <c r="J2031" t="str">
        <f t="shared" si="215"/>
        <v xml:space="preserve"> years</v>
      </c>
      <c r="K2031" t="str">
        <f t="shared" si="216"/>
        <v xml:space="preserve">, </v>
      </c>
      <c r="L2031">
        <f t="shared" si="218"/>
        <v>3</v>
      </c>
      <c r="M2031">
        <f t="shared" si="219"/>
        <v>3</v>
      </c>
      <c r="N2031" t="str">
        <f t="shared" si="220"/>
        <v xml:space="preserve"> months</v>
      </c>
      <c r="O2031" s="40" t="str">
        <f t="shared" si="221"/>
        <v>38 years, 3 months</v>
      </c>
    </row>
    <row r="2032" spans="8:15" x14ac:dyDescent="0.25">
      <c r="H2032" s="38">
        <v>1989</v>
      </c>
      <c r="I2032">
        <f t="shared" si="217"/>
        <v>38</v>
      </c>
      <c r="J2032" t="str">
        <f t="shared" si="215"/>
        <v xml:space="preserve"> years</v>
      </c>
      <c r="K2032" t="str">
        <f t="shared" si="216"/>
        <v xml:space="preserve">, </v>
      </c>
      <c r="L2032">
        <f t="shared" si="218"/>
        <v>3</v>
      </c>
      <c r="M2032">
        <f t="shared" si="219"/>
        <v>3</v>
      </c>
      <c r="N2032" t="str">
        <f t="shared" si="220"/>
        <v xml:space="preserve"> months</v>
      </c>
      <c r="O2032" s="40" t="str">
        <f t="shared" si="221"/>
        <v>38 years, 3 months</v>
      </c>
    </row>
    <row r="2033" spans="8:15" x14ac:dyDescent="0.25">
      <c r="H2033" s="38">
        <v>1990</v>
      </c>
      <c r="I2033">
        <f t="shared" si="217"/>
        <v>38</v>
      </c>
      <c r="J2033" t="str">
        <f t="shared" si="215"/>
        <v xml:space="preserve"> years</v>
      </c>
      <c r="K2033" t="str">
        <f t="shared" si="216"/>
        <v xml:space="preserve">, </v>
      </c>
      <c r="L2033">
        <f t="shared" si="218"/>
        <v>4</v>
      </c>
      <c r="M2033">
        <f t="shared" si="219"/>
        <v>4</v>
      </c>
      <c r="N2033" t="str">
        <f t="shared" si="220"/>
        <v xml:space="preserve"> months</v>
      </c>
      <c r="O2033" s="40" t="str">
        <f t="shared" si="221"/>
        <v>38 years, 4 months</v>
      </c>
    </row>
    <row r="2034" spans="8:15" x14ac:dyDescent="0.25">
      <c r="H2034" s="38">
        <v>1991</v>
      </c>
      <c r="I2034">
        <f t="shared" si="217"/>
        <v>38</v>
      </c>
      <c r="J2034" t="str">
        <f t="shared" si="215"/>
        <v xml:space="preserve"> years</v>
      </c>
      <c r="K2034" t="str">
        <f t="shared" si="216"/>
        <v xml:space="preserve">, </v>
      </c>
      <c r="L2034">
        <f t="shared" si="218"/>
        <v>4</v>
      </c>
      <c r="M2034">
        <f t="shared" si="219"/>
        <v>4</v>
      </c>
      <c r="N2034" t="str">
        <f t="shared" si="220"/>
        <v xml:space="preserve"> months</v>
      </c>
      <c r="O2034" s="40" t="str">
        <f t="shared" si="221"/>
        <v>38 years, 4 months</v>
      </c>
    </row>
    <row r="2035" spans="8:15" x14ac:dyDescent="0.25">
      <c r="H2035" s="38">
        <v>1992</v>
      </c>
      <c r="I2035">
        <f t="shared" si="217"/>
        <v>38</v>
      </c>
      <c r="J2035" t="str">
        <f t="shared" si="215"/>
        <v xml:space="preserve"> years</v>
      </c>
      <c r="K2035" t="str">
        <f t="shared" si="216"/>
        <v xml:space="preserve">, </v>
      </c>
      <c r="L2035">
        <f t="shared" si="218"/>
        <v>4</v>
      </c>
      <c r="M2035">
        <f t="shared" si="219"/>
        <v>4</v>
      </c>
      <c r="N2035" t="str">
        <f t="shared" si="220"/>
        <v xml:space="preserve"> months</v>
      </c>
      <c r="O2035" s="40" t="str">
        <f t="shared" si="221"/>
        <v>38 years, 4 months</v>
      </c>
    </row>
    <row r="2036" spans="8:15" x14ac:dyDescent="0.25">
      <c r="H2036" s="38">
        <v>1993</v>
      </c>
      <c r="I2036">
        <f t="shared" si="217"/>
        <v>38</v>
      </c>
      <c r="J2036" t="str">
        <f t="shared" si="215"/>
        <v xml:space="preserve"> years</v>
      </c>
      <c r="K2036" t="str">
        <f t="shared" si="216"/>
        <v xml:space="preserve">, </v>
      </c>
      <c r="L2036">
        <f t="shared" si="218"/>
        <v>4</v>
      </c>
      <c r="M2036">
        <f t="shared" si="219"/>
        <v>4</v>
      </c>
      <c r="N2036" t="str">
        <f t="shared" si="220"/>
        <v xml:space="preserve"> months</v>
      </c>
      <c r="O2036" s="40" t="str">
        <f t="shared" si="221"/>
        <v>38 years, 4 months</v>
      </c>
    </row>
    <row r="2037" spans="8:15" x14ac:dyDescent="0.25">
      <c r="H2037" s="38">
        <v>1994</v>
      </c>
      <c r="I2037">
        <f t="shared" si="217"/>
        <v>38</v>
      </c>
      <c r="J2037" t="str">
        <f t="shared" si="215"/>
        <v xml:space="preserve"> years</v>
      </c>
      <c r="K2037" t="str">
        <f t="shared" si="216"/>
        <v xml:space="preserve">, </v>
      </c>
      <c r="L2037">
        <f t="shared" si="218"/>
        <v>5</v>
      </c>
      <c r="M2037">
        <f t="shared" si="219"/>
        <v>5</v>
      </c>
      <c r="N2037" t="str">
        <f t="shared" si="220"/>
        <v xml:space="preserve"> months</v>
      </c>
      <c r="O2037" s="40" t="str">
        <f t="shared" si="221"/>
        <v>38 years, 5 months</v>
      </c>
    </row>
    <row r="2038" spans="8:15" x14ac:dyDescent="0.25">
      <c r="H2038" s="38">
        <v>1995</v>
      </c>
      <c r="I2038">
        <f t="shared" si="217"/>
        <v>38</v>
      </c>
      <c r="J2038" t="str">
        <f t="shared" si="215"/>
        <v xml:space="preserve"> years</v>
      </c>
      <c r="K2038" t="str">
        <f t="shared" si="216"/>
        <v xml:space="preserve">, </v>
      </c>
      <c r="L2038">
        <f t="shared" si="218"/>
        <v>5</v>
      </c>
      <c r="M2038">
        <f t="shared" si="219"/>
        <v>5</v>
      </c>
      <c r="N2038" t="str">
        <f t="shared" si="220"/>
        <v xml:space="preserve"> months</v>
      </c>
      <c r="O2038" s="40" t="str">
        <f t="shared" si="221"/>
        <v>38 years, 5 months</v>
      </c>
    </row>
    <row r="2039" spans="8:15" x14ac:dyDescent="0.25">
      <c r="H2039" s="38">
        <v>1996</v>
      </c>
      <c r="I2039">
        <f t="shared" si="217"/>
        <v>38</v>
      </c>
      <c r="J2039" t="str">
        <f t="shared" si="215"/>
        <v xml:space="preserve"> years</v>
      </c>
      <c r="K2039" t="str">
        <f t="shared" si="216"/>
        <v xml:space="preserve">, </v>
      </c>
      <c r="L2039">
        <f t="shared" si="218"/>
        <v>5</v>
      </c>
      <c r="M2039">
        <f t="shared" si="219"/>
        <v>5</v>
      </c>
      <c r="N2039" t="str">
        <f t="shared" si="220"/>
        <v xml:space="preserve"> months</v>
      </c>
      <c r="O2039" s="40" t="str">
        <f t="shared" si="221"/>
        <v>38 years, 5 months</v>
      </c>
    </row>
    <row r="2040" spans="8:15" x14ac:dyDescent="0.25">
      <c r="H2040" s="38">
        <v>1997</v>
      </c>
      <c r="I2040">
        <f t="shared" si="217"/>
        <v>38</v>
      </c>
      <c r="J2040" t="str">
        <f t="shared" si="215"/>
        <v xml:space="preserve"> years</v>
      </c>
      <c r="K2040" t="str">
        <f t="shared" si="216"/>
        <v xml:space="preserve">, </v>
      </c>
      <c r="L2040">
        <f t="shared" si="218"/>
        <v>5</v>
      </c>
      <c r="M2040">
        <f t="shared" si="219"/>
        <v>5</v>
      </c>
      <c r="N2040" t="str">
        <f t="shared" si="220"/>
        <v xml:space="preserve"> months</v>
      </c>
      <c r="O2040" s="40" t="str">
        <f t="shared" si="221"/>
        <v>38 years, 5 months</v>
      </c>
    </row>
    <row r="2041" spans="8:15" x14ac:dyDescent="0.25">
      <c r="H2041" s="38">
        <v>1998</v>
      </c>
      <c r="I2041">
        <f t="shared" si="217"/>
        <v>38</v>
      </c>
      <c r="J2041" t="str">
        <f t="shared" si="215"/>
        <v xml:space="preserve"> years</v>
      </c>
      <c r="K2041" t="str">
        <f t="shared" si="216"/>
        <v xml:space="preserve">, </v>
      </c>
      <c r="L2041">
        <f t="shared" si="218"/>
        <v>6</v>
      </c>
      <c r="M2041">
        <f t="shared" si="219"/>
        <v>6</v>
      </c>
      <c r="N2041" t="str">
        <f t="shared" si="220"/>
        <v xml:space="preserve"> months</v>
      </c>
      <c r="O2041" s="40" t="str">
        <f t="shared" si="221"/>
        <v>38 years, 6 months</v>
      </c>
    </row>
    <row r="2042" spans="8:15" x14ac:dyDescent="0.25">
      <c r="H2042" s="38">
        <v>1999</v>
      </c>
      <c r="I2042">
        <f t="shared" si="217"/>
        <v>38</v>
      </c>
      <c r="J2042" t="str">
        <f t="shared" si="215"/>
        <v xml:space="preserve"> years</v>
      </c>
      <c r="K2042" t="str">
        <f t="shared" si="216"/>
        <v xml:space="preserve">, </v>
      </c>
      <c r="L2042">
        <f t="shared" si="218"/>
        <v>6</v>
      </c>
      <c r="M2042">
        <f t="shared" si="219"/>
        <v>6</v>
      </c>
      <c r="N2042" t="str">
        <f t="shared" si="220"/>
        <v xml:space="preserve"> months</v>
      </c>
      <c r="O2042" s="40" t="str">
        <f t="shared" si="221"/>
        <v>38 years, 6 months</v>
      </c>
    </row>
    <row r="2043" spans="8:15" x14ac:dyDescent="0.25">
      <c r="H2043" s="38">
        <v>2000</v>
      </c>
      <c r="I2043">
        <f t="shared" si="217"/>
        <v>38</v>
      </c>
      <c r="J2043" t="str">
        <f t="shared" si="215"/>
        <v xml:space="preserve"> years</v>
      </c>
      <c r="K2043" t="str">
        <f t="shared" si="216"/>
        <v xml:space="preserve">, </v>
      </c>
      <c r="L2043">
        <f t="shared" si="218"/>
        <v>6</v>
      </c>
      <c r="M2043">
        <f t="shared" si="219"/>
        <v>6</v>
      </c>
      <c r="N2043" t="str">
        <f t="shared" si="220"/>
        <v xml:space="preserve"> months</v>
      </c>
      <c r="O2043" s="40" t="str">
        <f t="shared" si="221"/>
        <v>38 years, 6 months</v>
      </c>
    </row>
    <row r="2044" spans="8:15" x14ac:dyDescent="0.25">
      <c r="H2044" s="38">
        <v>2001</v>
      </c>
      <c r="I2044">
        <f t="shared" si="217"/>
        <v>38</v>
      </c>
      <c r="J2044" t="str">
        <f t="shared" si="215"/>
        <v xml:space="preserve"> years</v>
      </c>
      <c r="K2044" t="str">
        <f t="shared" si="216"/>
        <v xml:space="preserve">, </v>
      </c>
      <c r="L2044">
        <f t="shared" si="218"/>
        <v>6</v>
      </c>
      <c r="M2044">
        <f t="shared" si="219"/>
        <v>6</v>
      </c>
      <c r="N2044" t="str">
        <f t="shared" si="220"/>
        <v xml:space="preserve"> months</v>
      </c>
      <c r="O2044" s="40" t="str">
        <f t="shared" si="221"/>
        <v>38 years, 6 months</v>
      </c>
    </row>
    <row r="2045" spans="8:15" x14ac:dyDescent="0.25">
      <c r="H2045" s="38">
        <v>2002</v>
      </c>
      <c r="I2045">
        <f t="shared" si="217"/>
        <v>38</v>
      </c>
      <c r="J2045" t="str">
        <f t="shared" si="215"/>
        <v xml:space="preserve"> years</v>
      </c>
      <c r="K2045" t="str">
        <f t="shared" si="216"/>
        <v xml:space="preserve">, </v>
      </c>
      <c r="L2045">
        <f t="shared" si="218"/>
        <v>6</v>
      </c>
      <c r="M2045">
        <f t="shared" si="219"/>
        <v>6</v>
      </c>
      <c r="N2045" t="str">
        <f t="shared" si="220"/>
        <v xml:space="preserve"> months</v>
      </c>
      <c r="O2045" s="40" t="str">
        <f t="shared" si="221"/>
        <v>38 years, 6 months</v>
      </c>
    </row>
    <row r="2046" spans="8:15" x14ac:dyDescent="0.25">
      <c r="H2046" s="38">
        <v>2003</v>
      </c>
      <c r="I2046">
        <f t="shared" si="217"/>
        <v>38</v>
      </c>
      <c r="J2046" t="str">
        <f t="shared" si="215"/>
        <v xml:space="preserve"> years</v>
      </c>
      <c r="K2046" t="str">
        <f t="shared" si="216"/>
        <v xml:space="preserve">, </v>
      </c>
      <c r="L2046">
        <f t="shared" si="218"/>
        <v>7</v>
      </c>
      <c r="M2046">
        <f t="shared" si="219"/>
        <v>7</v>
      </c>
      <c r="N2046" t="str">
        <f t="shared" si="220"/>
        <v xml:space="preserve"> months</v>
      </c>
      <c r="O2046" s="40" t="str">
        <f t="shared" si="221"/>
        <v>38 years, 7 months</v>
      </c>
    </row>
    <row r="2047" spans="8:15" x14ac:dyDescent="0.25">
      <c r="H2047" s="38">
        <v>2004</v>
      </c>
      <c r="I2047">
        <f t="shared" si="217"/>
        <v>38</v>
      </c>
      <c r="J2047" t="str">
        <f t="shared" si="215"/>
        <v xml:space="preserve"> years</v>
      </c>
      <c r="K2047" t="str">
        <f t="shared" si="216"/>
        <v xml:space="preserve">, </v>
      </c>
      <c r="L2047">
        <f t="shared" si="218"/>
        <v>7</v>
      </c>
      <c r="M2047">
        <f t="shared" si="219"/>
        <v>7</v>
      </c>
      <c r="N2047" t="str">
        <f t="shared" si="220"/>
        <v xml:space="preserve"> months</v>
      </c>
      <c r="O2047" s="40" t="str">
        <f t="shared" si="221"/>
        <v>38 years, 7 months</v>
      </c>
    </row>
    <row r="2048" spans="8:15" x14ac:dyDescent="0.25">
      <c r="H2048" s="38">
        <v>2005</v>
      </c>
      <c r="I2048">
        <f t="shared" si="217"/>
        <v>38</v>
      </c>
      <c r="J2048" t="str">
        <f t="shared" si="215"/>
        <v xml:space="preserve"> years</v>
      </c>
      <c r="K2048" t="str">
        <f t="shared" si="216"/>
        <v xml:space="preserve">, </v>
      </c>
      <c r="L2048">
        <f t="shared" si="218"/>
        <v>7</v>
      </c>
      <c r="M2048">
        <f t="shared" si="219"/>
        <v>7</v>
      </c>
      <c r="N2048" t="str">
        <f t="shared" si="220"/>
        <v xml:space="preserve"> months</v>
      </c>
      <c r="O2048" s="40" t="str">
        <f t="shared" si="221"/>
        <v>38 years, 7 months</v>
      </c>
    </row>
    <row r="2049" spans="8:15" x14ac:dyDescent="0.25">
      <c r="H2049" s="38">
        <v>2006</v>
      </c>
      <c r="I2049">
        <f t="shared" si="217"/>
        <v>38</v>
      </c>
      <c r="J2049" t="str">
        <f t="shared" si="215"/>
        <v xml:space="preserve"> years</v>
      </c>
      <c r="K2049" t="str">
        <f t="shared" si="216"/>
        <v xml:space="preserve">, </v>
      </c>
      <c r="L2049">
        <f t="shared" si="218"/>
        <v>7</v>
      </c>
      <c r="M2049">
        <f t="shared" si="219"/>
        <v>7</v>
      </c>
      <c r="N2049" t="str">
        <f t="shared" si="220"/>
        <v xml:space="preserve"> months</v>
      </c>
      <c r="O2049" s="40" t="str">
        <f t="shared" si="221"/>
        <v>38 years, 7 months</v>
      </c>
    </row>
    <row r="2050" spans="8:15" x14ac:dyDescent="0.25">
      <c r="H2050" s="38">
        <v>2007</v>
      </c>
      <c r="I2050">
        <f t="shared" si="217"/>
        <v>38</v>
      </c>
      <c r="J2050" t="str">
        <f t="shared" si="215"/>
        <v xml:space="preserve"> years</v>
      </c>
      <c r="K2050" t="str">
        <f t="shared" si="216"/>
        <v xml:space="preserve">, </v>
      </c>
      <c r="L2050">
        <f t="shared" si="218"/>
        <v>8</v>
      </c>
      <c r="M2050">
        <f t="shared" si="219"/>
        <v>8</v>
      </c>
      <c r="N2050" t="str">
        <f t="shared" si="220"/>
        <v xml:space="preserve"> months</v>
      </c>
      <c r="O2050" s="40" t="str">
        <f t="shared" si="221"/>
        <v>38 years, 8 months</v>
      </c>
    </row>
    <row r="2051" spans="8:15" x14ac:dyDescent="0.25">
      <c r="H2051" s="38">
        <v>2008</v>
      </c>
      <c r="I2051">
        <f t="shared" si="217"/>
        <v>38</v>
      </c>
      <c r="J2051" t="str">
        <f t="shared" si="215"/>
        <v xml:space="preserve"> years</v>
      </c>
      <c r="K2051" t="str">
        <f t="shared" si="216"/>
        <v xml:space="preserve">, </v>
      </c>
      <c r="L2051">
        <f t="shared" si="218"/>
        <v>8</v>
      </c>
      <c r="M2051">
        <f t="shared" si="219"/>
        <v>8</v>
      </c>
      <c r="N2051" t="str">
        <f t="shared" si="220"/>
        <v xml:space="preserve"> months</v>
      </c>
      <c r="O2051" s="40" t="str">
        <f t="shared" si="221"/>
        <v>38 years, 8 months</v>
      </c>
    </row>
    <row r="2052" spans="8:15" x14ac:dyDescent="0.25">
      <c r="H2052" s="38">
        <v>2009</v>
      </c>
      <c r="I2052">
        <f t="shared" si="217"/>
        <v>38</v>
      </c>
      <c r="J2052" t="str">
        <f t="shared" si="215"/>
        <v xml:space="preserve"> years</v>
      </c>
      <c r="K2052" t="str">
        <f t="shared" si="216"/>
        <v xml:space="preserve">, </v>
      </c>
      <c r="L2052">
        <f t="shared" si="218"/>
        <v>8</v>
      </c>
      <c r="M2052">
        <f t="shared" si="219"/>
        <v>8</v>
      </c>
      <c r="N2052" t="str">
        <f t="shared" si="220"/>
        <v xml:space="preserve"> months</v>
      </c>
      <c r="O2052" s="40" t="str">
        <f t="shared" si="221"/>
        <v>38 years, 8 months</v>
      </c>
    </row>
    <row r="2053" spans="8:15" x14ac:dyDescent="0.25">
      <c r="H2053" s="38">
        <v>2010</v>
      </c>
      <c r="I2053">
        <f t="shared" si="217"/>
        <v>38</v>
      </c>
      <c r="J2053" t="str">
        <f t="shared" si="215"/>
        <v xml:space="preserve"> years</v>
      </c>
      <c r="K2053" t="str">
        <f t="shared" si="216"/>
        <v xml:space="preserve">, </v>
      </c>
      <c r="L2053">
        <f t="shared" si="218"/>
        <v>8</v>
      </c>
      <c r="M2053">
        <f t="shared" si="219"/>
        <v>8</v>
      </c>
      <c r="N2053" t="str">
        <f t="shared" si="220"/>
        <v xml:space="preserve"> months</v>
      </c>
      <c r="O2053" s="40" t="str">
        <f t="shared" si="221"/>
        <v>38 years, 8 months</v>
      </c>
    </row>
    <row r="2054" spans="8:15" x14ac:dyDescent="0.25">
      <c r="H2054" s="38">
        <v>2011</v>
      </c>
      <c r="I2054">
        <f t="shared" si="217"/>
        <v>38</v>
      </c>
      <c r="J2054" t="str">
        <f t="shared" si="215"/>
        <v xml:space="preserve"> years</v>
      </c>
      <c r="K2054" t="str">
        <f t="shared" si="216"/>
        <v xml:space="preserve">, </v>
      </c>
      <c r="L2054">
        <f t="shared" si="218"/>
        <v>9</v>
      </c>
      <c r="M2054">
        <f t="shared" si="219"/>
        <v>9</v>
      </c>
      <c r="N2054" t="str">
        <f t="shared" si="220"/>
        <v xml:space="preserve"> months</v>
      </c>
      <c r="O2054" s="40" t="str">
        <f t="shared" si="221"/>
        <v>38 years, 9 months</v>
      </c>
    </row>
    <row r="2055" spans="8:15" x14ac:dyDescent="0.25">
      <c r="H2055" s="38">
        <v>2012</v>
      </c>
      <c r="I2055">
        <f t="shared" si="217"/>
        <v>38</v>
      </c>
      <c r="J2055" t="str">
        <f t="shared" si="215"/>
        <v xml:space="preserve"> years</v>
      </c>
      <c r="K2055" t="str">
        <f t="shared" si="216"/>
        <v xml:space="preserve">, </v>
      </c>
      <c r="L2055">
        <f t="shared" si="218"/>
        <v>9</v>
      </c>
      <c r="M2055">
        <f t="shared" si="219"/>
        <v>9</v>
      </c>
      <c r="N2055" t="str">
        <f t="shared" si="220"/>
        <v xml:space="preserve"> months</v>
      </c>
      <c r="O2055" s="40" t="str">
        <f t="shared" si="221"/>
        <v>38 years, 9 months</v>
      </c>
    </row>
    <row r="2056" spans="8:15" x14ac:dyDescent="0.25">
      <c r="H2056" s="38">
        <v>2013</v>
      </c>
      <c r="I2056">
        <f t="shared" si="217"/>
        <v>38</v>
      </c>
      <c r="J2056" t="str">
        <f t="shared" si="215"/>
        <v xml:space="preserve"> years</v>
      </c>
      <c r="K2056" t="str">
        <f t="shared" si="216"/>
        <v xml:space="preserve">, </v>
      </c>
      <c r="L2056">
        <f t="shared" si="218"/>
        <v>9</v>
      </c>
      <c r="M2056">
        <f t="shared" si="219"/>
        <v>9</v>
      </c>
      <c r="N2056" t="str">
        <f t="shared" si="220"/>
        <v xml:space="preserve"> months</v>
      </c>
      <c r="O2056" s="40" t="str">
        <f t="shared" si="221"/>
        <v>38 years, 9 months</v>
      </c>
    </row>
    <row r="2057" spans="8:15" x14ac:dyDescent="0.25">
      <c r="H2057" s="38">
        <v>2014</v>
      </c>
      <c r="I2057">
        <f t="shared" si="217"/>
        <v>38</v>
      </c>
      <c r="J2057" t="str">
        <f t="shared" si="215"/>
        <v xml:space="preserve"> years</v>
      </c>
      <c r="K2057" t="str">
        <f t="shared" si="216"/>
        <v xml:space="preserve">, </v>
      </c>
      <c r="L2057">
        <f t="shared" si="218"/>
        <v>9</v>
      </c>
      <c r="M2057">
        <f t="shared" si="219"/>
        <v>9</v>
      </c>
      <c r="N2057" t="str">
        <f t="shared" si="220"/>
        <v xml:space="preserve"> months</v>
      </c>
      <c r="O2057" s="40" t="str">
        <f t="shared" si="221"/>
        <v>38 years, 9 months</v>
      </c>
    </row>
    <row r="2058" spans="8:15" x14ac:dyDescent="0.25">
      <c r="H2058" s="38">
        <v>2015</v>
      </c>
      <c r="I2058">
        <f t="shared" si="217"/>
        <v>38</v>
      </c>
      <c r="J2058" t="str">
        <f t="shared" si="215"/>
        <v xml:space="preserve"> years</v>
      </c>
      <c r="K2058" t="str">
        <f t="shared" si="216"/>
        <v xml:space="preserve">, </v>
      </c>
      <c r="L2058">
        <f t="shared" si="218"/>
        <v>9</v>
      </c>
      <c r="M2058">
        <f t="shared" si="219"/>
        <v>9</v>
      </c>
      <c r="N2058" t="str">
        <f t="shared" si="220"/>
        <v xml:space="preserve"> months</v>
      </c>
      <c r="O2058" s="40" t="str">
        <f t="shared" si="221"/>
        <v>38 years, 9 months</v>
      </c>
    </row>
    <row r="2059" spans="8:15" x14ac:dyDescent="0.25">
      <c r="H2059" s="38">
        <v>2016</v>
      </c>
      <c r="I2059">
        <f t="shared" si="217"/>
        <v>38</v>
      </c>
      <c r="J2059" t="str">
        <f t="shared" si="215"/>
        <v xml:space="preserve"> years</v>
      </c>
      <c r="K2059" t="str">
        <f t="shared" si="216"/>
        <v xml:space="preserve">, </v>
      </c>
      <c r="L2059">
        <f t="shared" si="218"/>
        <v>10</v>
      </c>
      <c r="M2059">
        <f t="shared" si="219"/>
        <v>10</v>
      </c>
      <c r="N2059" t="str">
        <f t="shared" si="220"/>
        <v xml:space="preserve"> months</v>
      </c>
      <c r="O2059" s="40" t="str">
        <f t="shared" si="221"/>
        <v>38 years, 10 months</v>
      </c>
    </row>
    <row r="2060" spans="8:15" x14ac:dyDescent="0.25">
      <c r="H2060" s="38">
        <v>2017</v>
      </c>
      <c r="I2060">
        <f t="shared" si="217"/>
        <v>38</v>
      </c>
      <c r="J2060" t="str">
        <f t="shared" si="215"/>
        <v xml:space="preserve"> years</v>
      </c>
      <c r="K2060" t="str">
        <f t="shared" si="216"/>
        <v xml:space="preserve">, </v>
      </c>
      <c r="L2060">
        <f t="shared" si="218"/>
        <v>10</v>
      </c>
      <c r="M2060">
        <f t="shared" si="219"/>
        <v>10</v>
      </c>
      <c r="N2060" t="str">
        <f t="shared" si="220"/>
        <v xml:space="preserve"> months</v>
      </c>
      <c r="O2060" s="40" t="str">
        <f t="shared" si="221"/>
        <v>38 years, 10 months</v>
      </c>
    </row>
    <row r="2061" spans="8:15" x14ac:dyDescent="0.25">
      <c r="H2061" s="38">
        <v>2018</v>
      </c>
      <c r="I2061">
        <f t="shared" si="217"/>
        <v>38</v>
      </c>
      <c r="J2061" t="str">
        <f t="shared" si="215"/>
        <v xml:space="preserve"> years</v>
      </c>
      <c r="K2061" t="str">
        <f t="shared" si="216"/>
        <v xml:space="preserve">, </v>
      </c>
      <c r="L2061">
        <f t="shared" si="218"/>
        <v>10</v>
      </c>
      <c r="M2061">
        <f t="shared" si="219"/>
        <v>10</v>
      </c>
      <c r="N2061" t="str">
        <f t="shared" si="220"/>
        <v xml:space="preserve"> months</v>
      </c>
      <c r="O2061" s="40" t="str">
        <f t="shared" si="221"/>
        <v>38 years, 10 months</v>
      </c>
    </row>
    <row r="2062" spans="8:15" x14ac:dyDescent="0.25">
      <c r="H2062" s="38">
        <v>2019</v>
      </c>
      <c r="I2062">
        <f t="shared" si="217"/>
        <v>38</v>
      </c>
      <c r="J2062" t="str">
        <f t="shared" si="215"/>
        <v xml:space="preserve"> years</v>
      </c>
      <c r="K2062" t="str">
        <f t="shared" si="216"/>
        <v xml:space="preserve">, </v>
      </c>
      <c r="L2062">
        <f t="shared" si="218"/>
        <v>10</v>
      </c>
      <c r="M2062">
        <f t="shared" si="219"/>
        <v>10</v>
      </c>
      <c r="N2062" t="str">
        <f t="shared" si="220"/>
        <v xml:space="preserve"> months</v>
      </c>
      <c r="O2062" s="40" t="str">
        <f t="shared" si="221"/>
        <v>38 years, 10 months</v>
      </c>
    </row>
    <row r="2063" spans="8:15" x14ac:dyDescent="0.25">
      <c r="H2063" s="38">
        <v>2020</v>
      </c>
      <c r="I2063">
        <f t="shared" si="217"/>
        <v>38</v>
      </c>
      <c r="J2063" t="str">
        <f t="shared" si="215"/>
        <v xml:space="preserve"> years</v>
      </c>
      <c r="K2063" t="str">
        <f t="shared" si="216"/>
        <v xml:space="preserve">, </v>
      </c>
      <c r="L2063">
        <f t="shared" si="218"/>
        <v>11</v>
      </c>
      <c r="M2063">
        <f t="shared" si="219"/>
        <v>11</v>
      </c>
      <c r="N2063" t="str">
        <f t="shared" si="220"/>
        <v xml:space="preserve"> months</v>
      </c>
      <c r="O2063" s="40" t="str">
        <f t="shared" si="221"/>
        <v>38 years, 11 months</v>
      </c>
    </row>
    <row r="2064" spans="8:15" x14ac:dyDescent="0.25">
      <c r="H2064" s="38">
        <v>2021</v>
      </c>
      <c r="I2064">
        <f t="shared" si="217"/>
        <v>38</v>
      </c>
      <c r="J2064" t="str">
        <f t="shared" si="215"/>
        <v xml:space="preserve"> years</v>
      </c>
      <c r="K2064" t="str">
        <f t="shared" si="216"/>
        <v xml:space="preserve">, </v>
      </c>
      <c r="L2064">
        <f t="shared" si="218"/>
        <v>11</v>
      </c>
      <c r="M2064">
        <f t="shared" si="219"/>
        <v>11</v>
      </c>
      <c r="N2064" t="str">
        <f t="shared" si="220"/>
        <v xml:space="preserve"> months</v>
      </c>
      <c r="O2064" s="40" t="str">
        <f t="shared" si="221"/>
        <v>38 years, 11 months</v>
      </c>
    </row>
    <row r="2065" spans="8:15" x14ac:dyDescent="0.25">
      <c r="H2065" s="38">
        <v>2022</v>
      </c>
      <c r="I2065">
        <f t="shared" si="217"/>
        <v>38</v>
      </c>
      <c r="J2065" t="str">
        <f t="shared" si="215"/>
        <v xml:space="preserve"> years</v>
      </c>
      <c r="K2065" t="str">
        <f t="shared" si="216"/>
        <v xml:space="preserve">, </v>
      </c>
      <c r="L2065">
        <f t="shared" si="218"/>
        <v>11</v>
      </c>
      <c r="M2065">
        <f t="shared" si="219"/>
        <v>11</v>
      </c>
      <c r="N2065" t="str">
        <f t="shared" si="220"/>
        <v xml:space="preserve"> months</v>
      </c>
      <c r="O2065" s="40" t="str">
        <f t="shared" si="221"/>
        <v>38 years, 11 months</v>
      </c>
    </row>
    <row r="2066" spans="8:15" x14ac:dyDescent="0.25">
      <c r="H2066" s="38">
        <v>2023</v>
      </c>
      <c r="I2066">
        <f t="shared" si="217"/>
        <v>38</v>
      </c>
      <c r="J2066" t="str">
        <f t="shared" si="215"/>
        <v xml:space="preserve"> years</v>
      </c>
      <c r="K2066" t="str">
        <f t="shared" si="216"/>
        <v xml:space="preserve">, </v>
      </c>
      <c r="L2066">
        <f t="shared" si="218"/>
        <v>11</v>
      </c>
      <c r="M2066">
        <f t="shared" si="219"/>
        <v>11</v>
      </c>
      <c r="N2066" t="str">
        <f t="shared" si="220"/>
        <v xml:space="preserve"> months</v>
      </c>
      <c r="O2066" s="40" t="str">
        <f t="shared" si="221"/>
        <v>38 years, 11 months</v>
      </c>
    </row>
    <row r="2067" spans="8:15" x14ac:dyDescent="0.25">
      <c r="H2067" s="38">
        <v>2024</v>
      </c>
      <c r="I2067">
        <f t="shared" si="217"/>
        <v>39</v>
      </c>
      <c r="J2067" t="str">
        <f t="shared" si="215"/>
        <v xml:space="preserve"> years</v>
      </c>
      <c r="K2067" t="str">
        <f t="shared" si="216"/>
        <v/>
      </c>
      <c r="L2067">
        <f t="shared" si="218"/>
        <v>12</v>
      </c>
      <c r="M2067" t="str">
        <f t="shared" si="219"/>
        <v/>
      </c>
      <c r="N2067" t="str">
        <f t="shared" si="220"/>
        <v/>
      </c>
      <c r="O2067" s="40" t="str">
        <f t="shared" si="221"/>
        <v>39 years</v>
      </c>
    </row>
    <row r="2068" spans="8:15" x14ac:dyDescent="0.25">
      <c r="H2068" s="38">
        <v>2025</v>
      </c>
      <c r="I2068">
        <f t="shared" si="217"/>
        <v>39</v>
      </c>
      <c r="J2068" t="str">
        <f t="shared" si="215"/>
        <v xml:space="preserve"> years</v>
      </c>
      <c r="K2068" t="str">
        <f t="shared" si="216"/>
        <v/>
      </c>
      <c r="L2068">
        <f t="shared" si="218"/>
        <v>12</v>
      </c>
      <c r="M2068" t="str">
        <f t="shared" si="219"/>
        <v/>
      </c>
      <c r="N2068" t="str">
        <f t="shared" si="220"/>
        <v/>
      </c>
      <c r="O2068" s="40" t="str">
        <f t="shared" si="221"/>
        <v>39 years</v>
      </c>
    </row>
    <row r="2069" spans="8:15" x14ac:dyDescent="0.25">
      <c r="H2069" s="38">
        <v>2026</v>
      </c>
      <c r="I2069">
        <f t="shared" si="217"/>
        <v>39</v>
      </c>
      <c r="J2069" t="str">
        <f t="shared" si="215"/>
        <v xml:space="preserve"> years</v>
      </c>
      <c r="K2069" t="str">
        <f t="shared" si="216"/>
        <v/>
      </c>
      <c r="L2069">
        <f t="shared" si="218"/>
        <v>12</v>
      </c>
      <c r="M2069" t="str">
        <f t="shared" si="219"/>
        <v/>
      </c>
      <c r="N2069" t="str">
        <f t="shared" si="220"/>
        <v/>
      </c>
      <c r="O2069" s="40" t="str">
        <f t="shared" si="221"/>
        <v>39 years</v>
      </c>
    </row>
    <row r="2070" spans="8:15" x14ac:dyDescent="0.25">
      <c r="H2070" s="38">
        <v>2027</v>
      </c>
      <c r="I2070">
        <f t="shared" si="217"/>
        <v>39</v>
      </c>
      <c r="J2070" t="str">
        <f t="shared" si="215"/>
        <v xml:space="preserve"> years</v>
      </c>
      <c r="K2070" t="str">
        <f t="shared" si="216"/>
        <v/>
      </c>
      <c r="L2070">
        <f t="shared" si="218"/>
        <v>12</v>
      </c>
      <c r="M2070" t="str">
        <f t="shared" si="219"/>
        <v/>
      </c>
      <c r="N2070" t="str">
        <f t="shared" si="220"/>
        <v/>
      </c>
      <c r="O2070" s="40" t="str">
        <f t="shared" si="221"/>
        <v>39 years</v>
      </c>
    </row>
    <row r="2071" spans="8:15" x14ac:dyDescent="0.25">
      <c r="H2071" s="38">
        <v>2028</v>
      </c>
      <c r="I2071">
        <f t="shared" si="217"/>
        <v>39</v>
      </c>
      <c r="J2071" t="str">
        <f t="shared" si="215"/>
        <v xml:space="preserve"> years</v>
      </c>
      <c r="K2071" t="str">
        <f t="shared" si="216"/>
        <v/>
      </c>
      <c r="L2071">
        <f t="shared" si="218"/>
        <v>0</v>
      </c>
      <c r="M2071" t="str">
        <f t="shared" si="219"/>
        <v/>
      </c>
      <c r="N2071" t="str">
        <f t="shared" si="220"/>
        <v/>
      </c>
      <c r="O2071" s="40" t="str">
        <f t="shared" si="221"/>
        <v>39 years</v>
      </c>
    </row>
    <row r="2072" spans="8:15" x14ac:dyDescent="0.25">
      <c r="H2072" s="38">
        <v>2029</v>
      </c>
      <c r="I2072">
        <f t="shared" si="217"/>
        <v>39</v>
      </c>
      <c r="J2072" t="str">
        <f t="shared" si="215"/>
        <v xml:space="preserve"> years</v>
      </c>
      <c r="K2072" t="str">
        <f t="shared" si="216"/>
        <v xml:space="preserve">, </v>
      </c>
      <c r="L2072">
        <f t="shared" si="218"/>
        <v>1</v>
      </c>
      <c r="M2072">
        <f t="shared" si="219"/>
        <v>1</v>
      </c>
      <c r="N2072" t="str">
        <f t="shared" si="220"/>
        <v xml:space="preserve"> month</v>
      </c>
      <c r="O2072" s="40" t="str">
        <f t="shared" si="221"/>
        <v>39 years, 1 month</v>
      </c>
    </row>
    <row r="2073" spans="8:15" x14ac:dyDescent="0.25">
      <c r="H2073" s="38">
        <v>2030</v>
      </c>
      <c r="I2073">
        <f t="shared" si="217"/>
        <v>39</v>
      </c>
      <c r="J2073" t="str">
        <f t="shared" si="215"/>
        <v xml:space="preserve"> years</v>
      </c>
      <c r="K2073" t="str">
        <f t="shared" si="216"/>
        <v xml:space="preserve">, </v>
      </c>
      <c r="L2073">
        <f t="shared" si="218"/>
        <v>1</v>
      </c>
      <c r="M2073">
        <f t="shared" si="219"/>
        <v>1</v>
      </c>
      <c r="N2073" t="str">
        <f t="shared" si="220"/>
        <v xml:space="preserve"> month</v>
      </c>
      <c r="O2073" s="40" t="str">
        <f t="shared" si="221"/>
        <v>39 years, 1 month</v>
      </c>
    </row>
    <row r="2074" spans="8:15" x14ac:dyDescent="0.25">
      <c r="H2074" s="38">
        <v>2031</v>
      </c>
      <c r="I2074">
        <f t="shared" si="217"/>
        <v>39</v>
      </c>
      <c r="J2074" t="str">
        <f t="shared" si="215"/>
        <v xml:space="preserve"> years</v>
      </c>
      <c r="K2074" t="str">
        <f t="shared" si="216"/>
        <v xml:space="preserve">, </v>
      </c>
      <c r="L2074">
        <f t="shared" si="218"/>
        <v>1</v>
      </c>
      <c r="M2074">
        <f t="shared" si="219"/>
        <v>1</v>
      </c>
      <c r="N2074" t="str">
        <f t="shared" si="220"/>
        <v xml:space="preserve"> month</v>
      </c>
      <c r="O2074" s="40" t="str">
        <f t="shared" si="221"/>
        <v>39 years, 1 month</v>
      </c>
    </row>
    <row r="2075" spans="8:15" x14ac:dyDescent="0.25">
      <c r="H2075" s="38">
        <v>2032</v>
      </c>
      <c r="I2075">
        <f t="shared" si="217"/>
        <v>39</v>
      </c>
      <c r="J2075" t="str">
        <f t="shared" si="215"/>
        <v xml:space="preserve"> years</v>
      </c>
      <c r="K2075" t="str">
        <f t="shared" si="216"/>
        <v xml:space="preserve">, </v>
      </c>
      <c r="L2075">
        <f t="shared" si="218"/>
        <v>1</v>
      </c>
      <c r="M2075">
        <f t="shared" si="219"/>
        <v>1</v>
      </c>
      <c r="N2075" t="str">
        <f t="shared" si="220"/>
        <v xml:space="preserve"> month</v>
      </c>
      <c r="O2075" s="40" t="str">
        <f t="shared" si="221"/>
        <v>39 years, 1 month</v>
      </c>
    </row>
    <row r="2076" spans="8:15" x14ac:dyDescent="0.25">
      <c r="H2076" s="38">
        <v>2033</v>
      </c>
      <c r="I2076">
        <f t="shared" si="217"/>
        <v>39</v>
      </c>
      <c r="J2076" t="str">
        <f t="shared" ref="J2076:J2139" si="222">IF(I2076=1," year"," years")</f>
        <v xml:space="preserve"> years</v>
      </c>
      <c r="K2076" t="str">
        <f t="shared" ref="K2076:K2139" si="223">IF(OR(L2076=12,L2076=0),"",", ")</f>
        <v xml:space="preserve">, </v>
      </c>
      <c r="L2076">
        <f t="shared" si="218"/>
        <v>2</v>
      </c>
      <c r="M2076">
        <f t="shared" si="219"/>
        <v>2</v>
      </c>
      <c r="N2076" t="str">
        <f t="shared" si="220"/>
        <v xml:space="preserve"> months</v>
      </c>
      <c r="O2076" s="40" t="str">
        <f t="shared" si="221"/>
        <v>39 years, 2 months</v>
      </c>
    </row>
    <row r="2077" spans="8:15" x14ac:dyDescent="0.25">
      <c r="H2077" s="38">
        <v>2034</v>
      </c>
      <c r="I2077">
        <f t="shared" si="217"/>
        <v>39</v>
      </c>
      <c r="J2077" t="str">
        <f t="shared" si="222"/>
        <v xml:space="preserve"> years</v>
      </c>
      <c r="K2077" t="str">
        <f t="shared" si="223"/>
        <v xml:space="preserve">, </v>
      </c>
      <c r="L2077">
        <f t="shared" si="218"/>
        <v>2</v>
      </c>
      <c r="M2077">
        <f t="shared" si="219"/>
        <v>2</v>
      </c>
      <c r="N2077" t="str">
        <f t="shared" si="220"/>
        <v xml:space="preserve"> months</v>
      </c>
      <c r="O2077" s="40" t="str">
        <f t="shared" si="221"/>
        <v>39 years, 2 months</v>
      </c>
    </row>
    <row r="2078" spans="8:15" x14ac:dyDescent="0.25">
      <c r="H2078" s="38">
        <v>2035</v>
      </c>
      <c r="I2078">
        <f t="shared" si="217"/>
        <v>39</v>
      </c>
      <c r="J2078" t="str">
        <f t="shared" si="222"/>
        <v xml:space="preserve"> years</v>
      </c>
      <c r="K2078" t="str">
        <f t="shared" si="223"/>
        <v xml:space="preserve">, </v>
      </c>
      <c r="L2078">
        <f t="shared" si="218"/>
        <v>2</v>
      </c>
      <c r="M2078">
        <f t="shared" si="219"/>
        <v>2</v>
      </c>
      <c r="N2078" t="str">
        <f t="shared" si="220"/>
        <v xml:space="preserve"> months</v>
      </c>
      <c r="O2078" s="40" t="str">
        <f t="shared" si="221"/>
        <v>39 years, 2 months</v>
      </c>
    </row>
    <row r="2079" spans="8:15" x14ac:dyDescent="0.25">
      <c r="H2079" s="38">
        <v>2036</v>
      </c>
      <c r="I2079">
        <f t="shared" si="217"/>
        <v>39</v>
      </c>
      <c r="J2079" t="str">
        <f t="shared" si="222"/>
        <v xml:space="preserve"> years</v>
      </c>
      <c r="K2079" t="str">
        <f t="shared" si="223"/>
        <v xml:space="preserve">, </v>
      </c>
      <c r="L2079">
        <f t="shared" si="218"/>
        <v>2</v>
      </c>
      <c r="M2079">
        <f t="shared" si="219"/>
        <v>2</v>
      </c>
      <c r="N2079" t="str">
        <f t="shared" si="220"/>
        <v xml:space="preserve"> months</v>
      </c>
      <c r="O2079" s="40" t="str">
        <f t="shared" si="221"/>
        <v>39 years, 2 months</v>
      </c>
    </row>
    <row r="2080" spans="8:15" x14ac:dyDescent="0.25">
      <c r="H2080" s="38">
        <v>2037</v>
      </c>
      <c r="I2080">
        <f t="shared" ref="I2080:I2143" si="224">IF(INT(H2080/52)=0,"",INT(H2080/52))+IF(L2080=12,1,0)</f>
        <v>39</v>
      </c>
      <c r="J2080" t="str">
        <f t="shared" si="222"/>
        <v xml:space="preserve"> years</v>
      </c>
      <c r="K2080" t="str">
        <f t="shared" si="223"/>
        <v xml:space="preserve">, </v>
      </c>
      <c r="L2080">
        <f t="shared" si="218"/>
        <v>3</v>
      </c>
      <c r="M2080">
        <f t="shared" si="219"/>
        <v>3</v>
      </c>
      <c r="N2080" t="str">
        <f t="shared" si="220"/>
        <v xml:space="preserve"> months</v>
      </c>
      <c r="O2080" s="40" t="str">
        <f t="shared" si="221"/>
        <v>39 years, 3 months</v>
      </c>
    </row>
    <row r="2081" spans="8:15" x14ac:dyDescent="0.25">
      <c r="H2081" s="38">
        <v>2038</v>
      </c>
      <c r="I2081">
        <f t="shared" si="224"/>
        <v>39</v>
      </c>
      <c r="J2081" t="str">
        <f t="shared" si="222"/>
        <v xml:space="preserve"> years</v>
      </c>
      <c r="K2081" t="str">
        <f t="shared" si="223"/>
        <v xml:space="preserve">, </v>
      </c>
      <c r="L2081">
        <f t="shared" si="218"/>
        <v>3</v>
      </c>
      <c r="M2081">
        <f t="shared" si="219"/>
        <v>3</v>
      </c>
      <c r="N2081" t="str">
        <f t="shared" si="220"/>
        <v xml:space="preserve"> months</v>
      </c>
      <c r="O2081" s="40" t="str">
        <f t="shared" si="221"/>
        <v>39 years, 3 months</v>
      </c>
    </row>
    <row r="2082" spans="8:15" x14ac:dyDescent="0.25">
      <c r="H2082" s="38">
        <v>2039</v>
      </c>
      <c r="I2082">
        <f t="shared" si="224"/>
        <v>39</v>
      </c>
      <c r="J2082" t="str">
        <f t="shared" si="222"/>
        <v xml:space="preserve"> years</v>
      </c>
      <c r="K2082" t="str">
        <f t="shared" si="223"/>
        <v xml:space="preserve">, </v>
      </c>
      <c r="L2082">
        <f t="shared" si="218"/>
        <v>3</v>
      </c>
      <c r="M2082">
        <f t="shared" si="219"/>
        <v>3</v>
      </c>
      <c r="N2082" t="str">
        <f t="shared" si="220"/>
        <v xml:space="preserve"> months</v>
      </c>
      <c r="O2082" s="40" t="str">
        <f t="shared" si="221"/>
        <v>39 years, 3 months</v>
      </c>
    </row>
    <row r="2083" spans="8:15" x14ac:dyDescent="0.25">
      <c r="H2083" s="38">
        <v>2040</v>
      </c>
      <c r="I2083">
        <f t="shared" si="224"/>
        <v>39</v>
      </c>
      <c r="J2083" t="str">
        <f t="shared" si="222"/>
        <v xml:space="preserve"> years</v>
      </c>
      <c r="K2083" t="str">
        <f t="shared" si="223"/>
        <v xml:space="preserve">, </v>
      </c>
      <c r="L2083">
        <f t="shared" si="218"/>
        <v>3</v>
      </c>
      <c r="M2083">
        <f t="shared" si="219"/>
        <v>3</v>
      </c>
      <c r="N2083" t="str">
        <f t="shared" si="220"/>
        <v xml:space="preserve"> months</v>
      </c>
      <c r="O2083" s="40" t="str">
        <f t="shared" si="221"/>
        <v>39 years, 3 months</v>
      </c>
    </row>
    <row r="2084" spans="8:15" x14ac:dyDescent="0.25">
      <c r="H2084" s="38">
        <v>2041</v>
      </c>
      <c r="I2084">
        <f t="shared" si="224"/>
        <v>39</v>
      </c>
      <c r="J2084" t="str">
        <f t="shared" si="222"/>
        <v xml:space="preserve"> years</v>
      </c>
      <c r="K2084" t="str">
        <f t="shared" si="223"/>
        <v xml:space="preserve">, </v>
      </c>
      <c r="L2084">
        <f t="shared" si="218"/>
        <v>3</v>
      </c>
      <c r="M2084">
        <f t="shared" si="219"/>
        <v>3</v>
      </c>
      <c r="N2084" t="str">
        <f t="shared" si="220"/>
        <v xml:space="preserve"> months</v>
      </c>
      <c r="O2084" s="40" t="str">
        <f t="shared" si="221"/>
        <v>39 years, 3 months</v>
      </c>
    </row>
    <row r="2085" spans="8:15" x14ac:dyDescent="0.25">
      <c r="H2085" s="38">
        <v>2042</v>
      </c>
      <c r="I2085">
        <f t="shared" si="224"/>
        <v>39</v>
      </c>
      <c r="J2085" t="str">
        <f t="shared" si="222"/>
        <v xml:space="preserve"> years</v>
      </c>
      <c r="K2085" t="str">
        <f t="shared" si="223"/>
        <v xml:space="preserve">, </v>
      </c>
      <c r="L2085">
        <f t="shared" si="218"/>
        <v>4</v>
      </c>
      <c r="M2085">
        <f t="shared" si="219"/>
        <v>4</v>
      </c>
      <c r="N2085" t="str">
        <f t="shared" si="220"/>
        <v xml:space="preserve"> months</v>
      </c>
      <c r="O2085" s="40" t="str">
        <f t="shared" si="221"/>
        <v>39 years, 4 months</v>
      </c>
    </row>
    <row r="2086" spans="8:15" x14ac:dyDescent="0.25">
      <c r="H2086" s="38">
        <v>2043</v>
      </c>
      <c r="I2086">
        <f t="shared" si="224"/>
        <v>39</v>
      </c>
      <c r="J2086" t="str">
        <f t="shared" si="222"/>
        <v xml:space="preserve"> years</v>
      </c>
      <c r="K2086" t="str">
        <f t="shared" si="223"/>
        <v xml:space="preserve">, </v>
      </c>
      <c r="L2086">
        <f t="shared" si="218"/>
        <v>4</v>
      </c>
      <c r="M2086">
        <f t="shared" si="219"/>
        <v>4</v>
      </c>
      <c r="N2086" t="str">
        <f t="shared" si="220"/>
        <v xml:space="preserve"> months</v>
      </c>
      <c r="O2086" s="40" t="str">
        <f t="shared" si="221"/>
        <v>39 years, 4 months</v>
      </c>
    </row>
    <row r="2087" spans="8:15" x14ac:dyDescent="0.25">
      <c r="H2087" s="38">
        <v>2044</v>
      </c>
      <c r="I2087">
        <f t="shared" si="224"/>
        <v>39</v>
      </c>
      <c r="J2087" t="str">
        <f t="shared" si="222"/>
        <v xml:space="preserve"> years</v>
      </c>
      <c r="K2087" t="str">
        <f t="shared" si="223"/>
        <v xml:space="preserve">, </v>
      </c>
      <c r="L2087">
        <f t="shared" si="218"/>
        <v>4</v>
      </c>
      <c r="M2087">
        <f t="shared" si="219"/>
        <v>4</v>
      </c>
      <c r="N2087" t="str">
        <f t="shared" si="220"/>
        <v xml:space="preserve"> months</v>
      </c>
      <c r="O2087" s="40" t="str">
        <f t="shared" si="221"/>
        <v>39 years, 4 months</v>
      </c>
    </row>
    <row r="2088" spans="8:15" x14ac:dyDescent="0.25">
      <c r="H2088" s="38">
        <v>2045</v>
      </c>
      <c r="I2088">
        <f t="shared" si="224"/>
        <v>39</v>
      </c>
      <c r="J2088" t="str">
        <f t="shared" si="222"/>
        <v xml:space="preserve"> years</v>
      </c>
      <c r="K2088" t="str">
        <f t="shared" si="223"/>
        <v xml:space="preserve">, </v>
      </c>
      <c r="L2088">
        <f t="shared" si="218"/>
        <v>4</v>
      </c>
      <c r="M2088">
        <f t="shared" si="219"/>
        <v>4</v>
      </c>
      <c r="N2088" t="str">
        <f t="shared" si="220"/>
        <v xml:space="preserve"> months</v>
      </c>
      <c r="O2088" s="40" t="str">
        <f t="shared" si="221"/>
        <v>39 years, 4 months</v>
      </c>
    </row>
    <row r="2089" spans="8:15" x14ac:dyDescent="0.25">
      <c r="H2089" s="38">
        <v>2046</v>
      </c>
      <c r="I2089">
        <f t="shared" si="224"/>
        <v>39</v>
      </c>
      <c r="J2089" t="str">
        <f t="shared" si="222"/>
        <v xml:space="preserve"> years</v>
      </c>
      <c r="K2089" t="str">
        <f t="shared" si="223"/>
        <v xml:space="preserve">, </v>
      </c>
      <c r="L2089">
        <f t="shared" si="218"/>
        <v>5</v>
      </c>
      <c r="M2089">
        <f t="shared" si="219"/>
        <v>5</v>
      </c>
      <c r="N2089" t="str">
        <f t="shared" si="220"/>
        <v xml:space="preserve"> months</v>
      </c>
      <c r="O2089" s="40" t="str">
        <f t="shared" si="221"/>
        <v>39 years, 5 months</v>
      </c>
    </row>
    <row r="2090" spans="8:15" x14ac:dyDescent="0.25">
      <c r="H2090" s="38">
        <v>2047</v>
      </c>
      <c r="I2090">
        <f t="shared" si="224"/>
        <v>39</v>
      </c>
      <c r="J2090" t="str">
        <f t="shared" si="222"/>
        <v xml:space="preserve"> years</v>
      </c>
      <c r="K2090" t="str">
        <f t="shared" si="223"/>
        <v xml:space="preserve">, </v>
      </c>
      <c r="L2090">
        <f t="shared" si="218"/>
        <v>5</v>
      </c>
      <c r="M2090">
        <f t="shared" si="219"/>
        <v>5</v>
      </c>
      <c r="N2090" t="str">
        <f t="shared" si="220"/>
        <v xml:space="preserve"> months</v>
      </c>
      <c r="O2090" s="40" t="str">
        <f t="shared" si="221"/>
        <v>39 years, 5 months</v>
      </c>
    </row>
    <row r="2091" spans="8:15" x14ac:dyDescent="0.25">
      <c r="H2091" s="38">
        <v>2048</v>
      </c>
      <c r="I2091">
        <f t="shared" si="224"/>
        <v>39</v>
      </c>
      <c r="J2091" t="str">
        <f t="shared" si="222"/>
        <v xml:space="preserve"> years</v>
      </c>
      <c r="K2091" t="str">
        <f t="shared" si="223"/>
        <v xml:space="preserve">, </v>
      </c>
      <c r="L2091">
        <f t="shared" si="218"/>
        <v>5</v>
      </c>
      <c r="M2091">
        <f t="shared" si="219"/>
        <v>5</v>
      </c>
      <c r="N2091" t="str">
        <f t="shared" si="220"/>
        <v xml:space="preserve"> months</v>
      </c>
      <c r="O2091" s="40" t="str">
        <f t="shared" si="221"/>
        <v>39 years, 5 months</v>
      </c>
    </row>
    <row r="2092" spans="8:15" x14ac:dyDescent="0.25">
      <c r="H2092" s="38">
        <v>2049</v>
      </c>
      <c r="I2092">
        <f t="shared" si="224"/>
        <v>39</v>
      </c>
      <c r="J2092" t="str">
        <f t="shared" si="222"/>
        <v xml:space="preserve"> years</v>
      </c>
      <c r="K2092" t="str">
        <f t="shared" si="223"/>
        <v xml:space="preserve">, </v>
      </c>
      <c r="L2092">
        <f t="shared" si="218"/>
        <v>5</v>
      </c>
      <c r="M2092">
        <f t="shared" si="219"/>
        <v>5</v>
      </c>
      <c r="N2092" t="str">
        <f t="shared" si="220"/>
        <v xml:space="preserve"> months</v>
      </c>
      <c r="O2092" s="40" t="str">
        <f t="shared" si="221"/>
        <v>39 years, 5 months</v>
      </c>
    </row>
    <row r="2093" spans="8:15" x14ac:dyDescent="0.25">
      <c r="H2093" s="38">
        <v>2050</v>
      </c>
      <c r="I2093">
        <f t="shared" si="224"/>
        <v>39</v>
      </c>
      <c r="J2093" t="str">
        <f t="shared" si="222"/>
        <v xml:space="preserve"> years</v>
      </c>
      <c r="K2093" t="str">
        <f t="shared" si="223"/>
        <v xml:space="preserve">, </v>
      </c>
      <c r="L2093">
        <f t="shared" ref="L2093:L2156" si="225">IF((H2093/52*12-INT(H2093/52*12))=0,(H2093/52-INT(H2093/52))*12,INT((H2093/52-INT(H2093/52))*12)+1)</f>
        <v>6</v>
      </c>
      <c r="M2093">
        <f t="shared" ref="M2093:M2156" si="226">IF(OR(L2093=0,L2093=12),"",L2093)</f>
        <v>6</v>
      </c>
      <c r="N2093" t="str">
        <f t="shared" ref="N2093:N2156" si="227">IF(L2093=1," month",IF(OR(L2093=0,L2093=12),""," months"))</f>
        <v xml:space="preserve"> months</v>
      </c>
      <c r="O2093" s="40" t="str">
        <f t="shared" ref="O2093:O2156" si="228">CONCATENATE(I2093&amp;J2093&amp;K2093&amp;M2093&amp;N2093)</f>
        <v>39 years, 6 months</v>
      </c>
    </row>
    <row r="2094" spans="8:15" x14ac:dyDescent="0.25">
      <c r="H2094" s="38">
        <v>2051</v>
      </c>
      <c r="I2094">
        <f t="shared" si="224"/>
        <v>39</v>
      </c>
      <c r="J2094" t="str">
        <f t="shared" si="222"/>
        <v xml:space="preserve"> years</v>
      </c>
      <c r="K2094" t="str">
        <f t="shared" si="223"/>
        <v xml:space="preserve">, </v>
      </c>
      <c r="L2094">
        <f t="shared" si="225"/>
        <v>6</v>
      </c>
      <c r="M2094">
        <f t="shared" si="226"/>
        <v>6</v>
      </c>
      <c r="N2094" t="str">
        <f t="shared" si="227"/>
        <v xml:space="preserve"> months</v>
      </c>
      <c r="O2094" s="40" t="str">
        <f t="shared" si="228"/>
        <v>39 years, 6 months</v>
      </c>
    </row>
    <row r="2095" spans="8:15" x14ac:dyDescent="0.25">
      <c r="H2095" s="38">
        <v>2052</v>
      </c>
      <c r="I2095">
        <f t="shared" si="224"/>
        <v>39</v>
      </c>
      <c r="J2095" t="str">
        <f t="shared" si="222"/>
        <v xml:space="preserve"> years</v>
      </c>
      <c r="K2095" t="str">
        <f t="shared" si="223"/>
        <v xml:space="preserve">, </v>
      </c>
      <c r="L2095">
        <f t="shared" si="225"/>
        <v>6</v>
      </c>
      <c r="M2095">
        <f t="shared" si="226"/>
        <v>6</v>
      </c>
      <c r="N2095" t="str">
        <f t="shared" si="227"/>
        <v xml:space="preserve"> months</v>
      </c>
      <c r="O2095" s="40" t="str">
        <f t="shared" si="228"/>
        <v>39 years, 6 months</v>
      </c>
    </row>
    <row r="2096" spans="8:15" x14ac:dyDescent="0.25">
      <c r="H2096" s="38">
        <v>2053</v>
      </c>
      <c r="I2096">
        <f t="shared" si="224"/>
        <v>39</v>
      </c>
      <c r="J2096" t="str">
        <f t="shared" si="222"/>
        <v xml:space="preserve"> years</v>
      </c>
      <c r="K2096" t="str">
        <f t="shared" si="223"/>
        <v xml:space="preserve">, </v>
      </c>
      <c r="L2096">
        <f t="shared" si="225"/>
        <v>6</v>
      </c>
      <c r="M2096">
        <f t="shared" si="226"/>
        <v>6</v>
      </c>
      <c r="N2096" t="str">
        <f t="shared" si="227"/>
        <v xml:space="preserve"> months</v>
      </c>
      <c r="O2096" s="40" t="str">
        <f t="shared" si="228"/>
        <v>39 years, 6 months</v>
      </c>
    </row>
    <row r="2097" spans="8:15" x14ac:dyDescent="0.25">
      <c r="H2097" s="38">
        <v>2054</v>
      </c>
      <c r="I2097">
        <f t="shared" si="224"/>
        <v>39</v>
      </c>
      <c r="J2097" t="str">
        <f t="shared" si="222"/>
        <v xml:space="preserve"> years</v>
      </c>
      <c r="K2097" t="str">
        <f t="shared" si="223"/>
        <v xml:space="preserve">, </v>
      </c>
      <c r="L2097">
        <f t="shared" si="225"/>
        <v>6</v>
      </c>
      <c r="M2097">
        <f t="shared" si="226"/>
        <v>6</v>
      </c>
      <c r="N2097" t="str">
        <f t="shared" si="227"/>
        <v xml:space="preserve"> months</v>
      </c>
      <c r="O2097" s="40" t="str">
        <f t="shared" si="228"/>
        <v>39 years, 6 months</v>
      </c>
    </row>
    <row r="2098" spans="8:15" x14ac:dyDescent="0.25">
      <c r="H2098" s="38">
        <v>2055</v>
      </c>
      <c r="I2098">
        <f t="shared" si="224"/>
        <v>39</v>
      </c>
      <c r="J2098" t="str">
        <f t="shared" si="222"/>
        <v xml:space="preserve"> years</v>
      </c>
      <c r="K2098" t="str">
        <f t="shared" si="223"/>
        <v xml:space="preserve">, </v>
      </c>
      <c r="L2098">
        <f t="shared" si="225"/>
        <v>7</v>
      </c>
      <c r="M2098">
        <f t="shared" si="226"/>
        <v>7</v>
      </c>
      <c r="N2098" t="str">
        <f t="shared" si="227"/>
        <v xml:space="preserve"> months</v>
      </c>
      <c r="O2098" s="40" t="str">
        <f t="shared" si="228"/>
        <v>39 years, 7 months</v>
      </c>
    </row>
    <row r="2099" spans="8:15" x14ac:dyDescent="0.25">
      <c r="H2099" s="38">
        <v>2056</v>
      </c>
      <c r="I2099">
        <f t="shared" si="224"/>
        <v>39</v>
      </c>
      <c r="J2099" t="str">
        <f t="shared" si="222"/>
        <v xml:space="preserve"> years</v>
      </c>
      <c r="K2099" t="str">
        <f t="shared" si="223"/>
        <v xml:space="preserve">, </v>
      </c>
      <c r="L2099">
        <f t="shared" si="225"/>
        <v>7</v>
      </c>
      <c r="M2099">
        <f t="shared" si="226"/>
        <v>7</v>
      </c>
      <c r="N2099" t="str">
        <f t="shared" si="227"/>
        <v xml:space="preserve"> months</v>
      </c>
      <c r="O2099" s="40" t="str">
        <f t="shared" si="228"/>
        <v>39 years, 7 months</v>
      </c>
    </row>
    <row r="2100" spans="8:15" x14ac:dyDescent="0.25">
      <c r="H2100" s="38">
        <v>2057</v>
      </c>
      <c r="I2100">
        <f t="shared" si="224"/>
        <v>39</v>
      </c>
      <c r="J2100" t="str">
        <f t="shared" si="222"/>
        <v xml:space="preserve"> years</v>
      </c>
      <c r="K2100" t="str">
        <f t="shared" si="223"/>
        <v xml:space="preserve">, </v>
      </c>
      <c r="L2100">
        <f t="shared" si="225"/>
        <v>7</v>
      </c>
      <c r="M2100">
        <f t="shared" si="226"/>
        <v>7</v>
      </c>
      <c r="N2100" t="str">
        <f t="shared" si="227"/>
        <v xml:space="preserve"> months</v>
      </c>
      <c r="O2100" s="40" t="str">
        <f t="shared" si="228"/>
        <v>39 years, 7 months</v>
      </c>
    </row>
    <row r="2101" spans="8:15" x14ac:dyDescent="0.25">
      <c r="H2101" s="38">
        <v>2058</v>
      </c>
      <c r="I2101">
        <f t="shared" si="224"/>
        <v>39</v>
      </c>
      <c r="J2101" t="str">
        <f t="shared" si="222"/>
        <v xml:space="preserve"> years</v>
      </c>
      <c r="K2101" t="str">
        <f t="shared" si="223"/>
        <v xml:space="preserve">, </v>
      </c>
      <c r="L2101">
        <f t="shared" si="225"/>
        <v>7</v>
      </c>
      <c r="M2101">
        <f t="shared" si="226"/>
        <v>7</v>
      </c>
      <c r="N2101" t="str">
        <f t="shared" si="227"/>
        <v xml:space="preserve"> months</v>
      </c>
      <c r="O2101" s="40" t="str">
        <f t="shared" si="228"/>
        <v>39 years, 7 months</v>
      </c>
    </row>
    <row r="2102" spans="8:15" x14ac:dyDescent="0.25">
      <c r="H2102" s="38">
        <v>2059</v>
      </c>
      <c r="I2102">
        <f t="shared" si="224"/>
        <v>39</v>
      </c>
      <c r="J2102" t="str">
        <f t="shared" si="222"/>
        <v xml:space="preserve"> years</v>
      </c>
      <c r="K2102" t="str">
        <f t="shared" si="223"/>
        <v xml:space="preserve">, </v>
      </c>
      <c r="L2102">
        <f t="shared" si="225"/>
        <v>8</v>
      </c>
      <c r="M2102">
        <f t="shared" si="226"/>
        <v>8</v>
      </c>
      <c r="N2102" t="str">
        <f t="shared" si="227"/>
        <v xml:space="preserve"> months</v>
      </c>
      <c r="O2102" s="40" t="str">
        <f t="shared" si="228"/>
        <v>39 years, 8 months</v>
      </c>
    </row>
    <row r="2103" spans="8:15" x14ac:dyDescent="0.25">
      <c r="H2103" s="38">
        <v>2060</v>
      </c>
      <c r="I2103">
        <f t="shared" si="224"/>
        <v>39</v>
      </c>
      <c r="J2103" t="str">
        <f t="shared" si="222"/>
        <v xml:space="preserve"> years</v>
      </c>
      <c r="K2103" t="str">
        <f t="shared" si="223"/>
        <v xml:space="preserve">, </v>
      </c>
      <c r="L2103">
        <f t="shared" si="225"/>
        <v>8</v>
      </c>
      <c r="M2103">
        <f t="shared" si="226"/>
        <v>8</v>
      </c>
      <c r="N2103" t="str">
        <f t="shared" si="227"/>
        <v xml:space="preserve"> months</v>
      </c>
      <c r="O2103" s="40" t="str">
        <f t="shared" si="228"/>
        <v>39 years, 8 months</v>
      </c>
    </row>
    <row r="2104" spans="8:15" x14ac:dyDescent="0.25">
      <c r="H2104" s="38">
        <v>2061</v>
      </c>
      <c r="I2104">
        <f t="shared" si="224"/>
        <v>39</v>
      </c>
      <c r="J2104" t="str">
        <f t="shared" si="222"/>
        <v xml:space="preserve"> years</v>
      </c>
      <c r="K2104" t="str">
        <f t="shared" si="223"/>
        <v xml:space="preserve">, </v>
      </c>
      <c r="L2104">
        <f t="shared" si="225"/>
        <v>8</v>
      </c>
      <c r="M2104">
        <f t="shared" si="226"/>
        <v>8</v>
      </c>
      <c r="N2104" t="str">
        <f t="shared" si="227"/>
        <v xml:space="preserve"> months</v>
      </c>
      <c r="O2104" s="40" t="str">
        <f t="shared" si="228"/>
        <v>39 years, 8 months</v>
      </c>
    </row>
    <row r="2105" spans="8:15" x14ac:dyDescent="0.25">
      <c r="H2105" s="38">
        <v>2062</v>
      </c>
      <c r="I2105">
        <f t="shared" si="224"/>
        <v>39</v>
      </c>
      <c r="J2105" t="str">
        <f t="shared" si="222"/>
        <v xml:space="preserve"> years</v>
      </c>
      <c r="K2105" t="str">
        <f t="shared" si="223"/>
        <v xml:space="preserve">, </v>
      </c>
      <c r="L2105">
        <f t="shared" si="225"/>
        <v>8</v>
      </c>
      <c r="M2105">
        <f t="shared" si="226"/>
        <v>8</v>
      </c>
      <c r="N2105" t="str">
        <f t="shared" si="227"/>
        <v xml:space="preserve"> months</v>
      </c>
      <c r="O2105" s="40" t="str">
        <f t="shared" si="228"/>
        <v>39 years, 8 months</v>
      </c>
    </row>
    <row r="2106" spans="8:15" x14ac:dyDescent="0.25">
      <c r="H2106" s="38">
        <v>2063</v>
      </c>
      <c r="I2106">
        <f t="shared" si="224"/>
        <v>39</v>
      </c>
      <c r="J2106" t="str">
        <f t="shared" si="222"/>
        <v xml:space="preserve"> years</v>
      </c>
      <c r="K2106" t="str">
        <f t="shared" si="223"/>
        <v xml:space="preserve">, </v>
      </c>
      <c r="L2106">
        <f t="shared" si="225"/>
        <v>9</v>
      </c>
      <c r="M2106">
        <f t="shared" si="226"/>
        <v>9</v>
      </c>
      <c r="N2106" t="str">
        <f t="shared" si="227"/>
        <v xml:space="preserve"> months</v>
      </c>
      <c r="O2106" s="40" t="str">
        <f t="shared" si="228"/>
        <v>39 years, 9 months</v>
      </c>
    </row>
    <row r="2107" spans="8:15" x14ac:dyDescent="0.25">
      <c r="H2107" s="38">
        <v>2064</v>
      </c>
      <c r="I2107">
        <f t="shared" si="224"/>
        <v>39</v>
      </c>
      <c r="J2107" t="str">
        <f t="shared" si="222"/>
        <v xml:space="preserve"> years</v>
      </c>
      <c r="K2107" t="str">
        <f t="shared" si="223"/>
        <v xml:space="preserve">, </v>
      </c>
      <c r="L2107">
        <f t="shared" si="225"/>
        <v>9</v>
      </c>
      <c r="M2107">
        <f t="shared" si="226"/>
        <v>9</v>
      </c>
      <c r="N2107" t="str">
        <f t="shared" si="227"/>
        <v xml:space="preserve"> months</v>
      </c>
      <c r="O2107" s="40" t="str">
        <f t="shared" si="228"/>
        <v>39 years, 9 months</v>
      </c>
    </row>
    <row r="2108" spans="8:15" x14ac:dyDescent="0.25">
      <c r="H2108" s="38">
        <v>2065</v>
      </c>
      <c r="I2108">
        <f t="shared" si="224"/>
        <v>39</v>
      </c>
      <c r="J2108" t="str">
        <f t="shared" si="222"/>
        <v xml:space="preserve"> years</v>
      </c>
      <c r="K2108" t="str">
        <f t="shared" si="223"/>
        <v xml:space="preserve">, </v>
      </c>
      <c r="L2108">
        <f t="shared" si="225"/>
        <v>9</v>
      </c>
      <c r="M2108">
        <f t="shared" si="226"/>
        <v>9</v>
      </c>
      <c r="N2108" t="str">
        <f t="shared" si="227"/>
        <v xml:space="preserve"> months</v>
      </c>
      <c r="O2108" s="40" t="str">
        <f t="shared" si="228"/>
        <v>39 years, 9 months</v>
      </c>
    </row>
    <row r="2109" spans="8:15" x14ac:dyDescent="0.25">
      <c r="H2109" s="38">
        <v>2066</v>
      </c>
      <c r="I2109">
        <f t="shared" si="224"/>
        <v>39</v>
      </c>
      <c r="J2109" t="str">
        <f t="shared" si="222"/>
        <v xml:space="preserve"> years</v>
      </c>
      <c r="K2109" t="str">
        <f t="shared" si="223"/>
        <v xml:space="preserve">, </v>
      </c>
      <c r="L2109">
        <f t="shared" si="225"/>
        <v>9</v>
      </c>
      <c r="M2109">
        <f t="shared" si="226"/>
        <v>9</v>
      </c>
      <c r="N2109" t="str">
        <f t="shared" si="227"/>
        <v xml:space="preserve"> months</v>
      </c>
      <c r="O2109" s="40" t="str">
        <f t="shared" si="228"/>
        <v>39 years, 9 months</v>
      </c>
    </row>
    <row r="2110" spans="8:15" x14ac:dyDescent="0.25">
      <c r="H2110" s="38">
        <v>2067</v>
      </c>
      <c r="I2110">
        <f t="shared" si="224"/>
        <v>39</v>
      </c>
      <c r="J2110" t="str">
        <f t="shared" si="222"/>
        <v xml:space="preserve"> years</v>
      </c>
      <c r="K2110" t="str">
        <f t="shared" si="223"/>
        <v xml:space="preserve">, </v>
      </c>
      <c r="L2110">
        <f t="shared" si="225"/>
        <v>9</v>
      </c>
      <c r="M2110">
        <f t="shared" si="226"/>
        <v>9</v>
      </c>
      <c r="N2110" t="str">
        <f t="shared" si="227"/>
        <v xml:space="preserve"> months</v>
      </c>
      <c r="O2110" s="40" t="str">
        <f t="shared" si="228"/>
        <v>39 years, 9 months</v>
      </c>
    </row>
    <row r="2111" spans="8:15" x14ac:dyDescent="0.25">
      <c r="H2111" s="38">
        <v>2068</v>
      </c>
      <c r="I2111">
        <f t="shared" si="224"/>
        <v>39</v>
      </c>
      <c r="J2111" t="str">
        <f t="shared" si="222"/>
        <v xml:space="preserve"> years</v>
      </c>
      <c r="K2111" t="str">
        <f t="shared" si="223"/>
        <v xml:space="preserve">, </v>
      </c>
      <c r="L2111">
        <f t="shared" si="225"/>
        <v>10</v>
      </c>
      <c r="M2111">
        <f t="shared" si="226"/>
        <v>10</v>
      </c>
      <c r="N2111" t="str">
        <f t="shared" si="227"/>
        <v xml:space="preserve"> months</v>
      </c>
      <c r="O2111" s="40" t="str">
        <f t="shared" si="228"/>
        <v>39 years, 10 months</v>
      </c>
    </row>
    <row r="2112" spans="8:15" x14ac:dyDescent="0.25">
      <c r="H2112" s="38">
        <v>2069</v>
      </c>
      <c r="I2112">
        <f t="shared" si="224"/>
        <v>39</v>
      </c>
      <c r="J2112" t="str">
        <f t="shared" si="222"/>
        <v xml:space="preserve"> years</v>
      </c>
      <c r="K2112" t="str">
        <f t="shared" si="223"/>
        <v xml:space="preserve">, </v>
      </c>
      <c r="L2112">
        <f t="shared" si="225"/>
        <v>10</v>
      </c>
      <c r="M2112">
        <f t="shared" si="226"/>
        <v>10</v>
      </c>
      <c r="N2112" t="str">
        <f t="shared" si="227"/>
        <v xml:space="preserve"> months</v>
      </c>
      <c r="O2112" s="40" t="str">
        <f t="shared" si="228"/>
        <v>39 years, 10 months</v>
      </c>
    </row>
    <row r="2113" spans="8:15" x14ac:dyDescent="0.25">
      <c r="H2113" s="38">
        <v>2070</v>
      </c>
      <c r="I2113">
        <f t="shared" si="224"/>
        <v>39</v>
      </c>
      <c r="J2113" t="str">
        <f t="shared" si="222"/>
        <v xml:space="preserve"> years</v>
      </c>
      <c r="K2113" t="str">
        <f t="shared" si="223"/>
        <v xml:space="preserve">, </v>
      </c>
      <c r="L2113">
        <f t="shared" si="225"/>
        <v>10</v>
      </c>
      <c r="M2113">
        <f t="shared" si="226"/>
        <v>10</v>
      </c>
      <c r="N2113" t="str">
        <f t="shared" si="227"/>
        <v xml:space="preserve"> months</v>
      </c>
      <c r="O2113" s="40" t="str">
        <f t="shared" si="228"/>
        <v>39 years, 10 months</v>
      </c>
    </row>
    <row r="2114" spans="8:15" x14ac:dyDescent="0.25">
      <c r="H2114" s="38">
        <v>2071</v>
      </c>
      <c r="I2114">
        <f t="shared" si="224"/>
        <v>39</v>
      </c>
      <c r="J2114" t="str">
        <f t="shared" si="222"/>
        <v xml:space="preserve"> years</v>
      </c>
      <c r="K2114" t="str">
        <f t="shared" si="223"/>
        <v xml:space="preserve">, </v>
      </c>
      <c r="L2114">
        <f t="shared" si="225"/>
        <v>10</v>
      </c>
      <c r="M2114">
        <f t="shared" si="226"/>
        <v>10</v>
      </c>
      <c r="N2114" t="str">
        <f t="shared" si="227"/>
        <v xml:space="preserve"> months</v>
      </c>
      <c r="O2114" s="40" t="str">
        <f t="shared" si="228"/>
        <v>39 years, 10 months</v>
      </c>
    </row>
    <row r="2115" spans="8:15" x14ac:dyDescent="0.25">
      <c r="H2115" s="38">
        <v>2072</v>
      </c>
      <c r="I2115">
        <f t="shared" si="224"/>
        <v>39</v>
      </c>
      <c r="J2115" t="str">
        <f t="shared" si="222"/>
        <v xml:space="preserve"> years</v>
      </c>
      <c r="K2115" t="str">
        <f t="shared" si="223"/>
        <v xml:space="preserve">, </v>
      </c>
      <c r="L2115">
        <f t="shared" si="225"/>
        <v>11</v>
      </c>
      <c r="M2115">
        <f t="shared" si="226"/>
        <v>11</v>
      </c>
      <c r="N2115" t="str">
        <f t="shared" si="227"/>
        <v xml:space="preserve"> months</v>
      </c>
      <c r="O2115" s="40" t="str">
        <f t="shared" si="228"/>
        <v>39 years, 11 months</v>
      </c>
    </row>
    <row r="2116" spans="8:15" x14ac:dyDescent="0.25">
      <c r="H2116" s="38">
        <v>2073</v>
      </c>
      <c r="I2116">
        <f t="shared" si="224"/>
        <v>39</v>
      </c>
      <c r="J2116" t="str">
        <f t="shared" si="222"/>
        <v xml:space="preserve"> years</v>
      </c>
      <c r="K2116" t="str">
        <f t="shared" si="223"/>
        <v xml:space="preserve">, </v>
      </c>
      <c r="L2116">
        <f t="shared" si="225"/>
        <v>11</v>
      </c>
      <c r="M2116">
        <f t="shared" si="226"/>
        <v>11</v>
      </c>
      <c r="N2116" t="str">
        <f t="shared" si="227"/>
        <v xml:space="preserve"> months</v>
      </c>
      <c r="O2116" s="40" t="str">
        <f t="shared" si="228"/>
        <v>39 years, 11 months</v>
      </c>
    </row>
    <row r="2117" spans="8:15" x14ac:dyDescent="0.25">
      <c r="H2117" s="38">
        <v>2074</v>
      </c>
      <c r="I2117">
        <f t="shared" si="224"/>
        <v>39</v>
      </c>
      <c r="J2117" t="str">
        <f t="shared" si="222"/>
        <v xml:space="preserve"> years</v>
      </c>
      <c r="K2117" t="str">
        <f t="shared" si="223"/>
        <v xml:space="preserve">, </v>
      </c>
      <c r="L2117">
        <f t="shared" si="225"/>
        <v>11</v>
      </c>
      <c r="M2117">
        <f t="shared" si="226"/>
        <v>11</v>
      </c>
      <c r="N2117" t="str">
        <f t="shared" si="227"/>
        <v xml:space="preserve"> months</v>
      </c>
      <c r="O2117" s="40" t="str">
        <f t="shared" si="228"/>
        <v>39 years, 11 months</v>
      </c>
    </row>
    <row r="2118" spans="8:15" x14ac:dyDescent="0.25">
      <c r="H2118" s="38">
        <v>2075</v>
      </c>
      <c r="I2118">
        <f t="shared" si="224"/>
        <v>39</v>
      </c>
      <c r="J2118" t="str">
        <f t="shared" si="222"/>
        <v xml:space="preserve"> years</v>
      </c>
      <c r="K2118" t="str">
        <f t="shared" si="223"/>
        <v xml:space="preserve">, </v>
      </c>
      <c r="L2118">
        <f t="shared" si="225"/>
        <v>11</v>
      </c>
      <c r="M2118">
        <f t="shared" si="226"/>
        <v>11</v>
      </c>
      <c r="N2118" t="str">
        <f t="shared" si="227"/>
        <v xml:space="preserve"> months</v>
      </c>
      <c r="O2118" s="40" t="str">
        <f t="shared" si="228"/>
        <v>39 years, 11 months</v>
      </c>
    </row>
    <row r="2119" spans="8:15" x14ac:dyDescent="0.25">
      <c r="H2119" s="38">
        <v>2076</v>
      </c>
      <c r="I2119">
        <f t="shared" si="224"/>
        <v>40</v>
      </c>
      <c r="J2119" t="str">
        <f t="shared" si="222"/>
        <v xml:space="preserve"> years</v>
      </c>
      <c r="K2119" t="str">
        <f t="shared" si="223"/>
        <v/>
      </c>
      <c r="L2119">
        <f t="shared" si="225"/>
        <v>12</v>
      </c>
      <c r="M2119" t="str">
        <f t="shared" si="226"/>
        <v/>
      </c>
      <c r="N2119" t="str">
        <f t="shared" si="227"/>
        <v/>
      </c>
      <c r="O2119" s="40" t="str">
        <f t="shared" si="228"/>
        <v>40 years</v>
      </c>
    </row>
    <row r="2120" spans="8:15" x14ac:dyDescent="0.25">
      <c r="H2120" s="38">
        <v>2077</v>
      </c>
      <c r="I2120">
        <f t="shared" si="224"/>
        <v>40</v>
      </c>
      <c r="J2120" t="str">
        <f t="shared" si="222"/>
        <v xml:space="preserve"> years</v>
      </c>
      <c r="K2120" t="str">
        <f t="shared" si="223"/>
        <v/>
      </c>
      <c r="L2120">
        <f t="shared" si="225"/>
        <v>12</v>
      </c>
      <c r="M2120" t="str">
        <f t="shared" si="226"/>
        <v/>
      </c>
      <c r="N2120" t="str">
        <f t="shared" si="227"/>
        <v/>
      </c>
      <c r="O2120" s="40" t="str">
        <f t="shared" si="228"/>
        <v>40 years</v>
      </c>
    </row>
    <row r="2121" spans="8:15" x14ac:dyDescent="0.25">
      <c r="H2121" s="38">
        <v>2078</v>
      </c>
      <c r="I2121">
        <f t="shared" si="224"/>
        <v>40</v>
      </c>
      <c r="J2121" t="str">
        <f t="shared" si="222"/>
        <v xml:space="preserve"> years</v>
      </c>
      <c r="K2121" t="str">
        <f t="shared" si="223"/>
        <v/>
      </c>
      <c r="L2121">
        <f t="shared" si="225"/>
        <v>12</v>
      </c>
      <c r="M2121" t="str">
        <f t="shared" si="226"/>
        <v/>
      </c>
      <c r="N2121" t="str">
        <f t="shared" si="227"/>
        <v/>
      </c>
      <c r="O2121" s="40" t="str">
        <f t="shared" si="228"/>
        <v>40 years</v>
      </c>
    </row>
    <row r="2122" spans="8:15" x14ac:dyDescent="0.25">
      <c r="H2122" s="38">
        <v>2079</v>
      </c>
      <c r="I2122">
        <f t="shared" si="224"/>
        <v>40</v>
      </c>
      <c r="J2122" t="str">
        <f t="shared" si="222"/>
        <v xml:space="preserve"> years</v>
      </c>
      <c r="K2122" t="str">
        <f t="shared" si="223"/>
        <v/>
      </c>
      <c r="L2122">
        <f t="shared" si="225"/>
        <v>12</v>
      </c>
      <c r="M2122" t="str">
        <f t="shared" si="226"/>
        <v/>
      </c>
      <c r="N2122" t="str">
        <f t="shared" si="227"/>
        <v/>
      </c>
      <c r="O2122" s="40" t="str">
        <f t="shared" si="228"/>
        <v>40 years</v>
      </c>
    </row>
    <row r="2123" spans="8:15" x14ac:dyDescent="0.25">
      <c r="H2123" s="38">
        <v>2080</v>
      </c>
      <c r="I2123">
        <f t="shared" si="224"/>
        <v>40</v>
      </c>
      <c r="J2123" t="str">
        <f t="shared" si="222"/>
        <v xml:space="preserve"> years</v>
      </c>
      <c r="K2123" t="str">
        <f t="shared" si="223"/>
        <v/>
      </c>
      <c r="L2123">
        <f t="shared" si="225"/>
        <v>0</v>
      </c>
      <c r="M2123" t="str">
        <f t="shared" si="226"/>
        <v/>
      </c>
      <c r="N2123" t="str">
        <f t="shared" si="227"/>
        <v/>
      </c>
      <c r="O2123" s="40" t="str">
        <f t="shared" si="228"/>
        <v>40 years</v>
      </c>
    </row>
    <row r="2124" spans="8:15" x14ac:dyDescent="0.25">
      <c r="H2124" s="38">
        <v>2081</v>
      </c>
      <c r="I2124">
        <f t="shared" si="224"/>
        <v>40</v>
      </c>
      <c r="J2124" t="str">
        <f t="shared" si="222"/>
        <v xml:space="preserve"> years</v>
      </c>
      <c r="K2124" t="str">
        <f t="shared" si="223"/>
        <v xml:space="preserve">, </v>
      </c>
      <c r="L2124">
        <f t="shared" si="225"/>
        <v>1</v>
      </c>
      <c r="M2124">
        <f t="shared" si="226"/>
        <v>1</v>
      </c>
      <c r="N2124" t="str">
        <f t="shared" si="227"/>
        <v xml:space="preserve"> month</v>
      </c>
      <c r="O2124" s="40" t="str">
        <f t="shared" si="228"/>
        <v>40 years, 1 month</v>
      </c>
    </row>
    <row r="2125" spans="8:15" x14ac:dyDescent="0.25">
      <c r="H2125" s="38">
        <v>2082</v>
      </c>
      <c r="I2125">
        <f t="shared" si="224"/>
        <v>40</v>
      </c>
      <c r="J2125" t="str">
        <f t="shared" si="222"/>
        <v xml:space="preserve"> years</v>
      </c>
      <c r="K2125" t="str">
        <f t="shared" si="223"/>
        <v xml:space="preserve">, </v>
      </c>
      <c r="L2125">
        <f t="shared" si="225"/>
        <v>1</v>
      </c>
      <c r="M2125">
        <f t="shared" si="226"/>
        <v>1</v>
      </c>
      <c r="N2125" t="str">
        <f t="shared" si="227"/>
        <v xml:space="preserve"> month</v>
      </c>
      <c r="O2125" s="40" t="str">
        <f t="shared" si="228"/>
        <v>40 years, 1 month</v>
      </c>
    </row>
    <row r="2126" spans="8:15" x14ac:dyDescent="0.25">
      <c r="H2126" s="38">
        <v>2083</v>
      </c>
      <c r="I2126">
        <f t="shared" si="224"/>
        <v>40</v>
      </c>
      <c r="J2126" t="str">
        <f t="shared" si="222"/>
        <v xml:space="preserve"> years</v>
      </c>
      <c r="K2126" t="str">
        <f t="shared" si="223"/>
        <v xml:space="preserve">, </v>
      </c>
      <c r="L2126">
        <f t="shared" si="225"/>
        <v>1</v>
      </c>
      <c r="M2126">
        <f t="shared" si="226"/>
        <v>1</v>
      </c>
      <c r="N2126" t="str">
        <f t="shared" si="227"/>
        <v xml:space="preserve"> month</v>
      </c>
      <c r="O2126" s="40" t="str">
        <f t="shared" si="228"/>
        <v>40 years, 1 month</v>
      </c>
    </row>
    <row r="2127" spans="8:15" x14ac:dyDescent="0.25">
      <c r="H2127" s="38">
        <v>2084</v>
      </c>
      <c r="I2127">
        <f t="shared" si="224"/>
        <v>40</v>
      </c>
      <c r="J2127" t="str">
        <f t="shared" si="222"/>
        <v xml:space="preserve"> years</v>
      </c>
      <c r="K2127" t="str">
        <f t="shared" si="223"/>
        <v xml:space="preserve">, </v>
      </c>
      <c r="L2127">
        <f t="shared" si="225"/>
        <v>1</v>
      </c>
      <c r="M2127">
        <f t="shared" si="226"/>
        <v>1</v>
      </c>
      <c r="N2127" t="str">
        <f t="shared" si="227"/>
        <v xml:space="preserve"> month</v>
      </c>
      <c r="O2127" s="40" t="str">
        <f t="shared" si="228"/>
        <v>40 years, 1 month</v>
      </c>
    </row>
    <row r="2128" spans="8:15" x14ac:dyDescent="0.25">
      <c r="H2128" s="38">
        <v>2085</v>
      </c>
      <c r="I2128">
        <f t="shared" si="224"/>
        <v>40</v>
      </c>
      <c r="J2128" t="str">
        <f t="shared" si="222"/>
        <v xml:space="preserve"> years</v>
      </c>
      <c r="K2128" t="str">
        <f t="shared" si="223"/>
        <v xml:space="preserve">, </v>
      </c>
      <c r="L2128">
        <f t="shared" si="225"/>
        <v>2</v>
      </c>
      <c r="M2128">
        <f t="shared" si="226"/>
        <v>2</v>
      </c>
      <c r="N2128" t="str">
        <f t="shared" si="227"/>
        <v xml:space="preserve"> months</v>
      </c>
      <c r="O2128" s="40" t="str">
        <f t="shared" si="228"/>
        <v>40 years, 2 months</v>
      </c>
    </row>
    <row r="2129" spans="8:15" x14ac:dyDescent="0.25">
      <c r="H2129" s="38">
        <v>2086</v>
      </c>
      <c r="I2129">
        <f t="shared" si="224"/>
        <v>40</v>
      </c>
      <c r="J2129" t="str">
        <f t="shared" si="222"/>
        <v xml:space="preserve"> years</v>
      </c>
      <c r="K2129" t="str">
        <f t="shared" si="223"/>
        <v xml:space="preserve">, </v>
      </c>
      <c r="L2129">
        <f t="shared" si="225"/>
        <v>2</v>
      </c>
      <c r="M2129">
        <f t="shared" si="226"/>
        <v>2</v>
      </c>
      <c r="N2129" t="str">
        <f t="shared" si="227"/>
        <v xml:space="preserve"> months</v>
      </c>
      <c r="O2129" s="40" t="str">
        <f t="shared" si="228"/>
        <v>40 years, 2 months</v>
      </c>
    </row>
    <row r="2130" spans="8:15" x14ac:dyDescent="0.25">
      <c r="H2130" s="38">
        <v>2087</v>
      </c>
      <c r="I2130">
        <f t="shared" si="224"/>
        <v>40</v>
      </c>
      <c r="J2130" t="str">
        <f t="shared" si="222"/>
        <v xml:space="preserve"> years</v>
      </c>
      <c r="K2130" t="str">
        <f t="shared" si="223"/>
        <v xml:space="preserve">, </v>
      </c>
      <c r="L2130">
        <f t="shared" si="225"/>
        <v>2</v>
      </c>
      <c r="M2130">
        <f t="shared" si="226"/>
        <v>2</v>
      </c>
      <c r="N2130" t="str">
        <f t="shared" si="227"/>
        <v xml:space="preserve"> months</v>
      </c>
      <c r="O2130" s="40" t="str">
        <f t="shared" si="228"/>
        <v>40 years, 2 months</v>
      </c>
    </row>
    <row r="2131" spans="8:15" x14ac:dyDescent="0.25">
      <c r="H2131" s="38">
        <v>2088</v>
      </c>
      <c r="I2131">
        <f t="shared" si="224"/>
        <v>40</v>
      </c>
      <c r="J2131" t="str">
        <f t="shared" si="222"/>
        <v xml:space="preserve"> years</v>
      </c>
      <c r="K2131" t="str">
        <f t="shared" si="223"/>
        <v xml:space="preserve">, </v>
      </c>
      <c r="L2131">
        <f t="shared" si="225"/>
        <v>2</v>
      </c>
      <c r="M2131">
        <f t="shared" si="226"/>
        <v>2</v>
      </c>
      <c r="N2131" t="str">
        <f t="shared" si="227"/>
        <v xml:space="preserve"> months</v>
      </c>
      <c r="O2131" s="40" t="str">
        <f t="shared" si="228"/>
        <v>40 years, 2 months</v>
      </c>
    </row>
    <row r="2132" spans="8:15" x14ac:dyDescent="0.25">
      <c r="H2132" s="38">
        <v>2089</v>
      </c>
      <c r="I2132">
        <f t="shared" si="224"/>
        <v>40</v>
      </c>
      <c r="J2132" t="str">
        <f t="shared" si="222"/>
        <v xml:space="preserve"> years</v>
      </c>
      <c r="K2132" t="str">
        <f t="shared" si="223"/>
        <v xml:space="preserve">, </v>
      </c>
      <c r="L2132">
        <f t="shared" si="225"/>
        <v>3</v>
      </c>
      <c r="M2132">
        <f t="shared" si="226"/>
        <v>3</v>
      </c>
      <c r="N2132" t="str">
        <f t="shared" si="227"/>
        <v xml:space="preserve"> months</v>
      </c>
      <c r="O2132" s="40" t="str">
        <f t="shared" si="228"/>
        <v>40 years, 3 months</v>
      </c>
    </row>
    <row r="2133" spans="8:15" x14ac:dyDescent="0.25">
      <c r="H2133" s="38">
        <v>2090</v>
      </c>
      <c r="I2133">
        <f t="shared" si="224"/>
        <v>40</v>
      </c>
      <c r="J2133" t="str">
        <f t="shared" si="222"/>
        <v xml:space="preserve"> years</v>
      </c>
      <c r="K2133" t="str">
        <f t="shared" si="223"/>
        <v xml:space="preserve">, </v>
      </c>
      <c r="L2133">
        <f t="shared" si="225"/>
        <v>3</v>
      </c>
      <c r="M2133">
        <f t="shared" si="226"/>
        <v>3</v>
      </c>
      <c r="N2133" t="str">
        <f t="shared" si="227"/>
        <v xml:space="preserve"> months</v>
      </c>
      <c r="O2133" s="40" t="str">
        <f t="shared" si="228"/>
        <v>40 years, 3 months</v>
      </c>
    </row>
    <row r="2134" spans="8:15" x14ac:dyDescent="0.25">
      <c r="H2134" s="38">
        <v>2091</v>
      </c>
      <c r="I2134">
        <f t="shared" si="224"/>
        <v>40</v>
      </c>
      <c r="J2134" t="str">
        <f t="shared" si="222"/>
        <v xml:space="preserve"> years</v>
      </c>
      <c r="K2134" t="str">
        <f t="shared" si="223"/>
        <v xml:space="preserve">, </v>
      </c>
      <c r="L2134">
        <f t="shared" si="225"/>
        <v>3</v>
      </c>
      <c r="M2134">
        <f t="shared" si="226"/>
        <v>3</v>
      </c>
      <c r="N2134" t="str">
        <f t="shared" si="227"/>
        <v xml:space="preserve"> months</v>
      </c>
      <c r="O2134" s="40" t="str">
        <f t="shared" si="228"/>
        <v>40 years, 3 months</v>
      </c>
    </row>
    <row r="2135" spans="8:15" x14ac:dyDescent="0.25">
      <c r="H2135" s="38">
        <v>2092</v>
      </c>
      <c r="I2135">
        <f t="shared" si="224"/>
        <v>40</v>
      </c>
      <c r="J2135" t="str">
        <f t="shared" si="222"/>
        <v xml:space="preserve"> years</v>
      </c>
      <c r="K2135" t="str">
        <f t="shared" si="223"/>
        <v xml:space="preserve">, </v>
      </c>
      <c r="L2135">
        <f t="shared" si="225"/>
        <v>3</v>
      </c>
      <c r="M2135">
        <f t="shared" si="226"/>
        <v>3</v>
      </c>
      <c r="N2135" t="str">
        <f t="shared" si="227"/>
        <v xml:space="preserve"> months</v>
      </c>
      <c r="O2135" s="40" t="str">
        <f t="shared" si="228"/>
        <v>40 years, 3 months</v>
      </c>
    </row>
    <row r="2136" spans="8:15" x14ac:dyDescent="0.25">
      <c r="H2136" s="38">
        <v>2093</v>
      </c>
      <c r="I2136">
        <f t="shared" si="224"/>
        <v>40</v>
      </c>
      <c r="J2136" t="str">
        <f t="shared" si="222"/>
        <v xml:space="preserve"> years</v>
      </c>
      <c r="K2136" t="str">
        <f t="shared" si="223"/>
        <v xml:space="preserve">, </v>
      </c>
      <c r="L2136">
        <f t="shared" si="225"/>
        <v>3</v>
      </c>
      <c r="M2136">
        <f t="shared" si="226"/>
        <v>3</v>
      </c>
      <c r="N2136" t="str">
        <f t="shared" si="227"/>
        <v xml:space="preserve"> months</v>
      </c>
      <c r="O2136" s="40" t="str">
        <f t="shared" si="228"/>
        <v>40 years, 3 months</v>
      </c>
    </row>
    <row r="2137" spans="8:15" x14ac:dyDescent="0.25">
      <c r="H2137" s="38">
        <v>2094</v>
      </c>
      <c r="I2137">
        <f t="shared" si="224"/>
        <v>40</v>
      </c>
      <c r="J2137" t="str">
        <f t="shared" si="222"/>
        <v xml:space="preserve"> years</v>
      </c>
      <c r="K2137" t="str">
        <f t="shared" si="223"/>
        <v xml:space="preserve">, </v>
      </c>
      <c r="L2137">
        <f t="shared" si="225"/>
        <v>4</v>
      </c>
      <c r="M2137">
        <f t="shared" si="226"/>
        <v>4</v>
      </c>
      <c r="N2137" t="str">
        <f t="shared" si="227"/>
        <v xml:space="preserve"> months</v>
      </c>
      <c r="O2137" s="40" t="str">
        <f t="shared" si="228"/>
        <v>40 years, 4 months</v>
      </c>
    </row>
    <row r="2138" spans="8:15" x14ac:dyDescent="0.25">
      <c r="H2138" s="38">
        <v>2095</v>
      </c>
      <c r="I2138">
        <f t="shared" si="224"/>
        <v>40</v>
      </c>
      <c r="J2138" t="str">
        <f t="shared" si="222"/>
        <v xml:space="preserve"> years</v>
      </c>
      <c r="K2138" t="str">
        <f t="shared" si="223"/>
        <v xml:space="preserve">, </v>
      </c>
      <c r="L2138">
        <f t="shared" si="225"/>
        <v>4</v>
      </c>
      <c r="M2138">
        <f t="shared" si="226"/>
        <v>4</v>
      </c>
      <c r="N2138" t="str">
        <f t="shared" si="227"/>
        <v xml:space="preserve"> months</v>
      </c>
      <c r="O2138" s="40" t="str">
        <f t="shared" si="228"/>
        <v>40 years, 4 months</v>
      </c>
    </row>
    <row r="2139" spans="8:15" x14ac:dyDescent="0.25">
      <c r="H2139" s="38">
        <v>2096</v>
      </c>
      <c r="I2139">
        <f t="shared" si="224"/>
        <v>40</v>
      </c>
      <c r="J2139" t="str">
        <f t="shared" si="222"/>
        <v xml:space="preserve"> years</v>
      </c>
      <c r="K2139" t="str">
        <f t="shared" si="223"/>
        <v xml:space="preserve">, </v>
      </c>
      <c r="L2139">
        <f t="shared" si="225"/>
        <v>4</v>
      </c>
      <c r="M2139">
        <f t="shared" si="226"/>
        <v>4</v>
      </c>
      <c r="N2139" t="str">
        <f t="shared" si="227"/>
        <v xml:space="preserve"> months</v>
      </c>
      <c r="O2139" s="40" t="str">
        <f t="shared" si="228"/>
        <v>40 years, 4 months</v>
      </c>
    </row>
    <row r="2140" spans="8:15" x14ac:dyDescent="0.25">
      <c r="H2140" s="38">
        <v>2097</v>
      </c>
      <c r="I2140">
        <f t="shared" si="224"/>
        <v>40</v>
      </c>
      <c r="J2140" t="str">
        <f t="shared" ref="J2140:J2203" si="229">IF(I2140=1," year"," years")</f>
        <v xml:space="preserve"> years</v>
      </c>
      <c r="K2140" t="str">
        <f t="shared" ref="K2140:K2203" si="230">IF(OR(L2140=12,L2140=0),"",", ")</f>
        <v xml:space="preserve">, </v>
      </c>
      <c r="L2140">
        <f t="shared" si="225"/>
        <v>4</v>
      </c>
      <c r="M2140">
        <f t="shared" si="226"/>
        <v>4</v>
      </c>
      <c r="N2140" t="str">
        <f t="shared" si="227"/>
        <v xml:space="preserve"> months</v>
      </c>
      <c r="O2140" s="40" t="str">
        <f t="shared" si="228"/>
        <v>40 years, 4 months</v>
      </c>
    </row>
    <row r="2141" spans="8:15" x14ac:dyDescent="0.25">
      <c r="H2141" s="38">
        <v>2098</v>
      </c>
      <c r="I2141">
        <f t="shared" si="224"/>
        <v>40</v>
      </c>
      <c r="J2141" t="str">
        <f t="shared" si="229"/>
        <v xml:space="preserve"> years</v>
      </c>
      <c r="K2141" t="str">
        <f t="shared" si="230"/>
        <v xml:space="preserve">, </v>
      </c>
      <c r="L2141">
        <f t="shared" si="225"/>
        <v>5</v>
      </c>
      <c r="M2141">
        <f t="shared" si="226"/>
        <v>5</v>
      </c>
      <c r="N2141" t="str">
        <f t="shared" si="227"/>
        <v xml:space="preserve"> months</v>
      </c>
      <c r="O2141" s="40" t="str">
        <f t="shared" si="228"/>
        <v>40 years, 5 months</v>
      </c>
    </row>
    <row r="2142" spans="8:15" x14ac:dyDescent="0.25">
      <c r="H2142" s="38">
        <v>2099</v>
      </c>
      <c r="I2142">
        <f t="shared" si="224"/>
        <v>40</v>
      </c>
      <c r="J2142" t="str">
        <f t="shared" si="229"/>
        <v xml:space="preserve"> years</v>
      </c>
      <c r="K2142" t="str">
        <f t="shared" si="230"/>
        <v xml:space="preserve">, </v>
      </c>
      <c r="L2142">
        <f t="shared" si="225"/>
        <v>5</v>
      </c>
      <c r="M2142">
        <f t="shared" si="226"/>
        <v>5</v>
      </c>
      <c r="N2142" t="str">
        <f t="shared" si="227"/>
        <v xml:space="preserve"> months</v>
      </c>
      <c r="O2142" s="40" t="str">
        <f t="shared" si="228"/>
        <v>40 years, 5 months</v>
      </c>
    </row>
    <row r="2143" spans="8:15" x14ac:dyDescent="0.25">
      <c r="H2143" s="38">
        <v>2100</v>
      </c>
      <c r="I2143">
        <f t="shared" si="224"/>
        <v>40</v>
      </c>
      <c r="J2143" t="str">
        <f t="shared" si="229"/>
        <v xml:space="preserve"> years</v>
      </c>
      <c r="K2143" t="str">
        <f t="shared" si="230"/>
        <v xml:space="preserve">, </v>
      </c>
      <c r="L2143">
        <f t="shared" si="225"/>
        <v>5</v>
      </c>
      <c r="M2143">
        <f t="shared" si="226"/>
        <v>5</v>
      </c>
      <c r="N2143" t="str">
        <f t="shared" si="227"/>
        <v xml:space="preserve"> months</v>
      </c>
      <c r="O2143" s="40" t="str">
        <f t="shared" si="228"/>
        <v>40 years, 5 months</v>
      </c>
    </row>
    <row r="2144" spans="8:15" x14ac:dyDescent="0.25">
      <c r="H2144" s="38">
        <v>2101</v>
      </c>
      <c r="I2144">
        <f t="shared" ref="I2144:I2207" si="231">IF(INT(H2144/52)=0,"",INT(H2144/52))+IF(L2144=12,1,0)</f>
        <v>40</v>
      </c>
      <c r="J2144" t="str">
        <f t="shared" si="229"/>
        <v xml:space="preserve"> years</v>
      </c>
      <c r="K2144" t="str">
        <f t="shared" si="230"/>
        <v xml:space="preserve">, </v>
      </c>
      <c r="L2144">
        <f t="shared" si="225"/>
        <v>5</v>
      </c>
      <c r="M2144">
        <f t="shared" si="226"/>
        <v>5</v>
      </c>
      <c r="N2144" t="str">
        <f t="shared" si="227"/>
        <v xml:space="preserve"> months</v>
      </c>
      <c r="O2144" s="40" t="str">
        <f t="shared" si="228"/>
        <v>40 years, 5 months</v>
      </c>
    </row>
    <row r="2145" spans="8:15" x14ac:dyDescent="0.25">
      <c r="H2145" s="38">
        <v>2102</v>
      </c>
      <c r="I2145">
        <f t="shared" si="231"/>
        <v>40</v>
      </c>
      <c r="J2145" t="str">
        <f t="shared" si="229"/>
        <v xml:space="preserve"> years</v>
      </c>
      <c r="K2145" t="str">
        <f t="shared" si="230"/>
        <v xml:space="preserve">, </v>
      </c>
      <c r="L2145">
        <f t="shared" si="225"/>
        <v>6</v>
      </c>
      <c r="M2145">
        <f t="shared" si="226"/>
        <v>6</v>
      </c>
      <c r="N2145" t="str">
        <f t="shared" si="227"/>
        <v xml:space="preserve"> months</v>
      </c>
      <c r="O2145" s="40" t="str">
        <f t="shared" si="228"/>
        <v>40 years, 6 months</v>
      </c>
    </row>
    <row r="2146" spans="8:15" x14ac:dyDescent="0.25">
      <c r="H2146" s="38">
        <v>2103</v>
      </c>
      <c r="I2146">
        <f t="shared" si="231"/>
        <v>40</v>
      </c>
      <c r="J2146" t="str">
        <f t="shared" si="229"/>
        <v xml:space="preserve"> years</v>
      </c>
      <c r="K2146" t="str">
        <f t="shared" si="230"/>
        <v xml:space="preserve">, </v>
      </c>
      <c r="L2146">
        <f t="shared" si="225"/>
        <v>6</v>
      </c>
      <c r="M2146">
        <f t="shared" si="226"/>
        <v>6</v>
      </c>
      <c r="N2146" t="str">
        <f t="shared" si="227"/>
        <v xml:space="preserve"> months</v>
      </c>
      <c r="O2146" s="40" t="str">
        <f t="shared" si="228"/>
        <v>40 years, 6 months</v>
      </c>
    </row>
    <row r="2147" spans="8:15" x14ac:dyDescent="0.25">
      <c r="H2147" s="38">
        <v>2104</v>
      </c>
      <c r="I2147">
        <f t="shared" si="231"/>
        <v>40</v>
      </c>
      <c r="J2147" t="str">
        <f t="shared" si="229"/>
        <v xml:space="preserve"> years</v>
      </c>
      <c r="K2147" t="str">
        <f t="shared" si="230"/>
        <v xml:space="preserve">, </v>
      </c>
      <c r="L2147">
        <f t="shared" si="225"/>
        <v>6</v>
      </c>
      <c r="M2147">
        <f t="shared" si="226"/>
        <v>6</v>
      </c>
      <c r="N2147" t="str">
        <f t="shared" si="227"/>
        <v xml:space="preserve"> months</v>
      </c>
      <c r="O2147" s="40" t="str">
        <f t="shared" si="228"/>
        <v>40 years, 6 months</v>
      </c>
    </row>
    <row r="2148" spans="8:15" x14ac:dyDescent="0.25">
      <c r="H2148" s="38">
        <v>2105</v>
      </c>
      <c r="I2148">
        <f t="shared" si="231"/>
        <v>40</v>
      </c>
      <c r="J2148" t="str">
        <f t="shared" si="229"/>
        <v xml:space="preserve"> years</v>
      </c>
      <c r="K2148" t="str">
        <f t="shared" si="230"/>
        <v xml:space="preserve">, </v>
      </c>
      <c r="L2148">
        <f t="shared" si="225"/>
        <v>6</v>
      </c>
      <c r="M2148">
        <f t="shared" si="226"/>
        <v>6</v>
      </c>
      <c r="N2148" t="str">
        <f t="shared" si="227"/>
        <v xml:space="preserve"> months</v>
      </c>
      <c r="O2148" s="40" t="str">
        <f t="shared" si="228"/>
        <v>40 years, 6 months</v>
      </c>
    </row>
    <row r="2149" spans="8:15" x14ac:dyDescent="0.25">
      <c r="H2149" s="38">
        <v>2106</v>
      </c>
      <c r="I2149">
        <f t="shared" si="231"/>
        <v>40</v>
      </c>
      <c r="J2149" t="str">
        <f t="shared" si="229"/>
        <v xml:space="preserve"> years</v>
      </c>
      <c r="K2149" t="str">
        <f t="shared" si="230"/>
        <v xml:space="preserve">, </v>
      </c>
      <c r="L2149">
        <f t="shared" si="225"/>
        <v>6</v>
      </c>
      <c r="M2149">
        <f t="shared" si="226"/>
        <v>6</v>
      </c>
      <c r="N2149" t="str">
        <f t="shared" si="227"/>
        <v xml:space="preserve"> months</v>
      </c>
      <c r="O2149" s="40" t="str">
        <f t="shared" si="228"/>
        <v>40 years, 6 months</v>
      </c>
    </row>
    <row r="2150" spans="8:15" x14ac:dyDescent="0.25">
      <c r="H2150" s="38">
        <v>2107</v>
      </c>
      <c r="I2150">
        <f t="shared" si="231"/>
        <v>40</v>
      </c>
      <c r="J2150" t="str">
        <f t="shared" si="229"/>
        <v xml:space="preserve"> years</v>
      </c>
      <c r="K2150" t="str">
        <f t="shared" si="230"/>
        <v xml:space="preserve">, </v>
      </c>
      <c r="L2150">
        <f t="shared" si="225"/>
        <v>7</v>
      </c>
      <c r="M2150">
        <f t="shared" si="226"/>
        <v>7</v>
      </c>
      <c r="N2150" t="str">
        <f t="shared" si="227"/>
        <v xml:space="preserve"> months</v>
      </c>
      <c r="O2150" s="40" t="str">
        <f t="shared" si="228"/>
        <v>40 years, 7 months</v>
      </c>
    </row>
    <row r="2151" spans="8:15" x14ac:dyDescent="0.25">
      <c r="H2151" s="38">
        <v>2108</v>
      </c>
      <c r="I2151">
        <f t="shared" si="231"/>
        <v>40</v>
      </c>
      <c r="J2151" t="str">
        <f t="shared" si="229"/>
        <v xml:space="preserve"> years</v>
      </c>
      <c r="K2151" t="str">
        <f t="shared" si="230"/>
        <v xml:space="preserve">, </v>
      </c>
      <c r="L2151">
        <f t="shared" si="225"/>
        <v>7</v>
      </c>
      <c r="M2151">
        <f t="shared" si="226"/>
        <v>7</v>
      </c>
      <c r="N2151" t="str">
        <f t="shared" si="227"/>
        <v xml:space="preserve"> months</v>
      </c>
      <c r="O2151" s="40" t="str">
        <f t="shared" si="228"/>
        <v>40 years, 7 months</v>
      </c>
    </row>
    <row r="2152" spans="8:15" x14ac:dyDescent="0.25">
      <c r="H2152" s="38">
        <v>2109</v>
      </c>
      <c r="I2152">
        <f t="shared" si="231"/>
        <v>40</v>
      </c>
      <c r="J2152" t="str">
        <f t="shared" si="229"/>
        <v xml:space="preserve"> years</v>
      </c>
      <c r="K2152" t="str">
        <f t="shared" si="230"/>
        <v xml:space="preserve">, </v>
      </c>
      <c r="L2152">
        <f t="shared" si="225"/>
        <v>7</v>
      </c>
      <c r="M2152">
        <f t="shared" si="226"/>
        <v>7</v>
      </c>
      <c r="N2152" t="str">
        <f t="shared" si="227"/>
        <v xml:space="preserve"> months</v>
      </c>
      <c r="O2152" s="40" t="str">
        <f t="shared" si="228"/>
        <v>40 years, 7 months</v>
      </c>
    </row>
    <row r="2153" spans="8:15" x14ac:dyDescent="0.25">
      <c r="H2153" s="38">
        <v>2110</v>
      </c>
      <c r="I2153">
        <f t="shared" si="231"/>
        <v>40</v>
      </c>
      <c r="J2153" t="str">
        <f t="shared" si="229"/>
        <v xml:space="preserve"> years</v>
      </c>
      <c r="K2153" t="str">
        <f t="shared" si="230"/>
        <v xml:space="preserve">, </v>
      </c>
      <c r="L2153">
        <f t="shared" si="225"/>
        <v>7</v>
      </c>
      <c r="M2153">
        <f t="shared" si="226"/>
        <v>7</v>
      </c>
      <c r="N2153" t="str">
        <f t="shared" si="227"/>
        <v xml:space="preserve"> months</v>
      </c>
      <c r="O2153" s="40" t="str">
        <f t="shared" si="228"/>
        <v>40 years, 7 months</v>
      </c>
    </row>
    <row r="2154" spans="8:15" x14ac:dyDescent="0.25">
      <c r="H2154" s="38">
        <v>2111</v>
      </c>
      <c r="I2154">
        <f t="shared" si="231"/>
        <v>40</v>
      </c>
      <c r="J2154" t="str">
        <f t="shared" si="229"/>
        <v xml:space="preserve"> years</v>
      </c>
      <c r="K2154" t="str">
        <f t="shared" si="230"/>
        <v xml:space="preserve">, </v>
      </c>
      <c r="L2154">
        <f t="shared" si="225"/>
        <v>8</v>
      </c>
      <c r="M2154">
        <f t="shared" si="226"/>
        <v>8</v>
      </c>
      <c r="N2154" t="str">
        <f t="shared" si="227"/>
        <v xml:space="preserve"> months</v>
      </c>
      <c r="O2154" s="40" t="str">
        <f t="shared" si="228"/>
        <v>40 years, 8 months</v>
      </c>
    </row>
    <row r="2155" spans="8:15" x14ac:dyDescent="0.25">
      <c r="H2155" s="38">
        <v>2112</v>
      </c>
      <c r="I2155">
        <f t="shared" si="231"/>
        <v>40</v>
      </c>
      <c r="J2155" t="str">
        <f t="shared" si="229"/>
        <v xml:space="preserve"> years</v>
      </c>
      <c r="K2155" t="str">
        <f t="shared" si="230"/>
        <v xml:space="preserve">, </v>
      </c>
      <c r="L2155">
        <f t="shared" si="225"/>
        <v>8</v>
      </c>
      <c r="M2155">
        <f t="shared" si="226"/>
        <v>8</v>
      </c>
      <c r="N2155" t="str">
        <f t="shared" si="227"/>
        <v xml:space="preserve"> months</v>
      </c>
      <c r="O2155" s="40" t="str">
        <f t="shared" si="228"/>
        <v>40 years, 8 months</v>
      </c>
    </row>
    <row r="2156" spans="8:15" x14ac:dyDescent="0.25">
      <c r="H2156" s="38">
        <v>2113</v>
      </c>
      <c r="I2156">
        <f t="shared" si="231"/>
        <v>40</v>
      </c>
      <c r="J2156" t="str">
        <f t="shared" si="229"/>
        <v xml:space="preserve"> years</v>
      </c>
      <c r="K2156" t="str">
        <f t="shared" si="230"/>
        <v xml:space="preserve">, </v>
      </c>
      <c r="L2156">
        <f t="shared" si="225"/>
        <v>8</v>
      </c>
      <c r="M2156">
        <f t="shared" si="226"/>
        <v>8</v>
      </c>
      <c r="N2156" t="str">
        <f t="shared" si="227"/>
        <v xml:space="preserve"> months</v>
      </c>
      <c r="O2156" s="40" t="str">
        <f t="shared" si="228"/>
        <v>40 years, 8 months</v>
      </c>
    </row>
    <row r="2157" spans="8:15" x14ac:dyDescent="0.25">
      <c r="H2157" s="38">
        <v>2114</v>
      </c>
      <c r="I2157">
        <f t="shared" si="231"/>
        <v>40</v>
      </c>
      <c r="J2157" t="str">
        <f t="shared" si="229"/>
        <v xml:space="preserve"> years</v>
      </c>
      <c r="K2157" t="str">
        <f t="shared" si="230"/>
        <v xml:space="preserve">, </v>
      </c>
      <c r="L2157">
        <f t="shared" ref="L2157:L2220" si="232">IF((H2157/52*12-INT(H2157/52*12))=0,(H2157/52-INT(H2157/52))*12,INT((H2157/52-INT(H2157/52))*12)+1)</f>
        <v>8</v>
      </c>
      <c r="M2157">
        <f t="shared" ref="M2157:M2220" si="233">IF(OR(L2157=0,L2157=12),"",L2157)</f>
        <v>8</v>
      </c>
      <c r="N2157" t="str">
        <f t="shared" ref="N2157:N2220" si="234">IF(L2157=1," month",IF(OR(L2157=0,L2157=12),""," months"))</f>
        <v xml:space="preserve"> months</v>
      </c>
      <c r="O2157" s="40" t="str">
        <f t="shared" ref="O2157:O2220" si="235">CONCATENATE(I2157&amp;J2157&amp;K2157&amp;M2157&amp;N2157)</f>
        <v>40 years, 8 months</v>
      </c>
    </row>
    <row r="2158" spans="8:15" x14ac:dyDescent="0.25">
      <c r="H2158" s="38">
        <v>2115</v>
      </c>
      <c r="I2158">
        <f t="shared" si="231"/>
        <v>40</v>
      </c>
      <c r="J2158" t="str">
        <f t="shared" si="229"/>
        <v xml:space="preserve"> years</v>
      </c>
      <c r="K2158" t="str">
        <f t="shared" si="230"/>
        <v xml:space="preserve">, </v>
      </c>
      <c r="L2158">
        <f t="shared" si="232"/>
        <v>9</v>
      </c>
      <c r="M2158">
        <f t="shared" si="233"/>
        <v>9</v>
      </c>
      <c r="N2158" t="str">
        <f t="shared" si="234"/>
        <v xml:space="preserve"> months</v>
      </c>
      <c r="O2158" s="40" t="str">
        <f t="shared" si="235"/>
        <v>40 years, 9 months</v>
      </c>
    </row>
    <row r="2159" spans="8:15" x14ac:dyDescent="0.25">
      <c r="H2159" s="38">
        <v>2116</v>
      </c>
      <c r="I2159">
        <f t="shared" si="231"/>
        <v>40</v>
      </c>
      <c r="J2159" t="str">
        <f t="shared" si="229"/>
        <v xml:space="preserve"> years</v>
      </c>
      <c r="K2159" t="str">
        <f t="shared" si="230"/>
        <v xml:space="preserve">, </v>
      </c>
      <c r="L2159">
        <f t="shared" si="232"/>
        <v>9</v>
      </c>
      <c r="M2159">
        <f t="shared" si="233"/>
        <v>9</v>
      </c>
      <c r="N2159" t="str">
        <f t="shared" si="234"/>
        <v xml:space="preserve"> months</v>
      </c>
      <c r="O2159" s="40" t="str">
        <f t="shared" si="235"/>
        <v>40 years, 9 months</v>
      </c>
    </row>
    <row r="2160" spans="8:15" x14ac:dyDescent="0.25">
      <c r="H2160" s="38">
        <v>2117</v>
      </c>
      <c r="I2160">
        <f t="shared" si="231"/>
        <v>40</v>
      </c>
      <c r="J2160" t="str">
        <f t="shared" si="229"/>
        <v xml:space="preserve"> years</v>
      </c>
      <c r="K2160" t="str">
        <f t="shared" si="230"/>
        <v xml:space="preserve">, </v>
      </c>
      <c r="L2160">
        <f t="shared" si="232"/>
        <v>9</v>
      </c>
      <c r="M2160">
        <f t="shared" si="233"/>
        <v>9</v>
      </c>
      <c r="N2160" t="str">
        <f t="shared" si="234"/>
        <v xml:space="preserve"> months</v>
      </c>
      <c r="O2160" s="40" t="str">
        <f t="shared" si="235"/>
        <v>40 years, 9 months</v>
      </c>
    </row>
    <row r="2161" spans="8:15" x14ac:dyDescent="0.25">
      <c r="H2161" s="38">
        <v>2118</v>
      </c>
      <c r="I2161">
        <f t="shared" si="231"/>
        <v>40</v>
      </c>
      <c r="J2161" t="str">
        <f t="shared" si="229"/>
        <v xml:space="preserve"> years</v>
      </c>
      <c r="K2161" t="str">
        <f t="shared" si="230"/>
        <v xml:space="preserve">, </v>
      </c>
      <c r="L2161">
        <f t="shared" si="232"/>
        <v>9</v>
      </c>
      <c r="M2161">
        <f t="shared" si="233"/>
        <v>9</v>
      </c>
      <c r="N2161" t="str">
        <f t="shared" si="234"/>
        <v xml:space="preserve"> months</v>
      </c>
      <c r="O2161" s="40" t="str">
        <f t="shared" si="235"/>
        <v>40 years, 9 months</v>
      </c>
    </row>
    <row r="2162" spans="8:15" x14ac:dyDescent="0.25">
      <c r="H2162" s="38">
        <v>2119</v>
      </c>
      <c r="I2162">
        <f t="shared" si="231"/>
        <v>40</v>
      </c>
      <c r="J2162" t="str">
        <f t="shared" si="229"/>
        <v xml:space="preserve"> years</v>
      </c>
      <c r="K2162" t="str">
        <f t="shared" si="230"/>
        <v xml:space="preserve">, </v>
      </c>
      <c r="L2162">
        <f t="shared" si="232"/>
        <v>9</v>
      </c>
      <c r="M2162">
        <f t="shared" si="233"/>
        <v>9</v>
      </c>
      <c r="N2162" t="str">
        <f t="shared" si="234"/>
        <v xml:space="preserve"> months</v>
      </c>
      <c r="O2162" s="40" t="str">
        <f t="shared" si="235"/>
        <v>40 years, 9 months</v>
      </c>
    </row>
    <row r="2163" spans="8:15" x14ac:dyDescent="0.25">
      <c r="H2163" s="38">
        <v>2120</v>
      </c>
      <c r="I2163">
        <f t="shared" si="231"/>
        <v>40</v>
      </c>
      <c r="J2163" t="str">
        <f t="shared" si="229"/>
        <v xml:space="preserve"> years</v>
      </c>
      <c r="K2163" t="str">
        <f t="shared" si="230"/>
        <v xml:space="preserve">, </v>
      </c>
      <c r="L2163">
        <f t="shared" si="232"/>
        <v>10</v>
      </c>
      <c r="M2163">
        <f t="shared" si="233"/>
        <v>10</v>
      </c>
      <c r="N2163" t="str">
        <f t="shared" si="234"/>
        <v xml:space="preserve"> months</v>
      </c>
      <c r="O2163" s="40" t="str">
        <f t="shared" si="235"/>
        <v>40 years, 10 months</v>
      </c>
    </row>
    <row r="2164" spans="8:15" x14ac:dyDescent="0.25">
      <c r="H2164" s="38">
        <v>2121</v>
      </c>
      <c r="I2164">
        <f t="shared" si="231"/>
        <v>40</v>
      </c>
      <c r="J2164" t="str">
        <f t="shared" si="229"/>
        <v xml:space="preserve"> years</v>
      </c>
      <c r="K2164" t="str">
        <f t="shared" si="230"/>
        <v xml:space="preserve">, </v>
      </c>
      <c r="L2164">
        <f t="shared" si="232"/>
        <v>10</v>
      </c>
      <c r="M2164">
        <f t="shared" si="233"/>
        <v>10</v>
      </c>
      <c r="N2164" t="str">
        <f t="shared" si="234"/>
        <v xml:space="preserve"> months</v>
      </c>
      <c r="O2164" s="40" t="str">
        <f t="shared" si="235"/>
        <v>40 years, 10 months</v>
      </c>
    </row>
    <row r="2165" spans="8:15" x14ac:dyDescent="0.25">
      <c r="H2165" s="38">
        <v>2122</v>
      </c>
      <c r="I2165">
        <f t="shared" si="231"/>
        <v>40</v>
      </c>
      <c r="J2165" t="str">
        <f t="shared" si="229"/>
        <v xml:space="preserve"> years</v>
      </c>
      <c r="K2165" t="str">
        <f t="shared" si="230"/>
        <v xml:space="preserve">, </v>
      </c>
      <c r="L2165">
        <f t="shared" si="232"/>
        <v>10</v>
      </c>
      <c r="M2165">
        <f t="shared" si="233"/>
        <v>10</v>
      </c>
      <c r="N2165" t="str">
        <f t="shared" si="234"/>
        <v xml:space="preserve"> months</v>
      </c>
      <c r="O2165" s="40" t="str">
        <f t="shared" si="235"/>
        <v>40 years, 10 months</v>
      </c>
    </row>
    <row r="2166" spans="8:15" x14ac:dyDescent="0.25">
      <c r="H2166" s="38">
        <v>2123</v>
      </c>
      <c r="I2166">
        <f t="shared" si="231"/>
        <v>40</v>
      </c>
      <c r="J2166" t="str">
        <f t="shared" si="229"/>
        <v xml:space="preserve"> years</v>
      </c>
      <c r="K2166" t="str">
        <f t="shared" si="230"/>
        <v xml:space="preserve">, </v>
      </c>
      <c r="L2166">
        <f t="shared" si="232"/>
        <v>10</v>
      </c>
      <c r="M2166">
        <f t="shared" si="233"/>
        <v>10</v>
      </c>
      <c r="N2166" t="str">
        <f t="shared" si="234"/>
        <v xml:space="preserve"> months</v>
      </c>
      <c r="O2166" s="40" t="str">
        <f t="shared" si="235"/>
        <v>40 years, 10 months</v>
      </c>
    </row>
    <row r="2167" spans="8:15" x14ac:dyDescent="0.25">
      <c r="H2167" s="38">
        <v>2124</v>
      </c>
      <c r="I2167">
        <f t="shared" si="231"/>
        <v>40</v>
      </c>
      <c r="J2167" t="str">
        <f t="shared" si="229"/>
        <v xml:space="preserve"> years</v>
      </c>
      <c r="K2167" t="str">
        <f t="shared" si="230"/>
        <v xml:space="preserve">, </v>
      </c>
      <c r="L2167">
        <f t="shared" si="232"/>
        <v>11</v>
      </c>
      <c r="M2167">
        <f t="shared" si="233"/>
        <v>11</v>
      </c>
      <c r="N2167" t="str">
        <f t="shared" si="234"/>
        <v xml:space="preserve"> months</v>
      </c>
      <c r="O2167" s="40" t="str">
        <f t="shared" si="235"/>
        <v>40 years, 11 months</v>
      </c>
    </row>
    <row r="2168" spans="8:15" x14ac:dyDescent="0.25">
      <c r="H2168" s="38">
        <v>2125</v>
      </c>
      <c r="I2168">
        <f t="shared" si="231"/>
        <v>40</v>
      </c>
      <c r="J2168" t="str">
        <f t="shared" si="229"/>
        <v xml:space="preserve"> years</v>
      </c>
      <c r="K2168" t="str">
        <f t="shared" si="230"/>
        <v xml:space="preserve">, </v>
      </c>
      <c r="L2168">
        <f t="shared" si="232"/>
        <v>11</v>
      </c>
      <c r="M2168">
        <f t="shared" si="233"/>
        <v>11</v>
      </c>
      <c r="N2168" t="str">
        <f t="shared" si="234"/>
        <v xml:space="preserve"> months</v>
      </c>
      <c r="O2168" s="40" t="str">
        <f t="shared" si="235"/>
        <v>40 years, 11 months</v>
      </c>
    </row>
    <row r="2169" spans="8:15" x14ac:dyDescent="0.25">
      <c r="H2169" s="38">
        <v>2126</v>
      </c>
      <c r="I2169">
        <f t="shared" si="231"/>
        <v>40</v>
      </c>
      <c r="J2169" t="str">
        <f t="shared" si="229"/>
        <v xml:space="preserve"> years</v>
      </c>
      <c r="K2169" t="str">
        <f t="shared" si="230"/>
        <v xml:space="preserve">, </v>
      </c>
      <c r="L2169">
        <f t="shared" si="232"/>
        <v>11</v>
      </c>
      <c r="M2169">
        <f t="shared" si="233"/>
        <v>11</v>
      </c>
      <c r="N2169" t="str">
        <f t="shared" si="234"/>
        <v xml:space="preserve"> months</v>
      </c>
      <c r="O2169" s="40" t="str">
        <f t="shared" si="235"/>
        <v>40 years, 11 months</v>
      </c>
    </row>
    <row r="2170" spans="8:15" x14ac:dyDescent="0.25">
      <c r="H2170" s="38">
        <v>2127</v>
      </c>
      <c r="I2170">
        <f t="shared" si="231"/>
        <v>40</v>
      </c>
      <c r="J2170" t="str">
        <f t="shared" si="229"/>
        <v xml:space="preserve"> years</v>
      </c>
      <c r="K2170" t="str">
        <f t="shared" si="230"/>
        <v xml:space="preserve">, </v>
      </c>
      <c r="L2170">
        <f t="shared" si="232"/>
        <v>11</v>
      </c>
      <c r="M2170">
        <f t="shared" si="233"/>
        <v>11</v>
      </c>
      <c r="N2170" t="str">
        <f t="shared" si="234"/>
        <v xml:space="preserve"> months</v>
      </c>
      <c r="O2170" s="40" t="str">
        <f t="shared" si="235"/>
        <v>40 years, 11 months</v>
      </c>
    </row>
    <row r="2171" spans="8:15" x14ac:dyDescent="0.25">
      <c r="H2171" s="38">
        <v>2128</v>
      </c>
      <c r="I2171">
        <f t="shared" si="231"/>
        <v>41</v>
      </c>
      <c r="J2171" t="str">
        <f t="shared" si="229"/>
        <v xml:space="preserve"> years</v>
      </c>
      <c r="K2171" t="str">
        <f t="shared" si="230"/>
        <v/>
      </c>
      <c r="L2171">
        <f t="shared" si="232"/>
        <v>12</v>
      </c>
      <c r="M2171" t="str">
        <f t="shared" si="233"/>
        <v/>
      </c>
      <c r="N2171" t="str">
        <f t="shared" si="234"/>
        <v/>
      </c>
      <c r="O2171" s="40" t="str">
        <f t="shared" si="235"/>
        <v>41 years</v>
      </c>
    </row>
    <row r="2172" spans="8:15" x14ac:dyDescent="0.25">
      <c r="H2172" s="38">
        <v>2129</v>
      </c>
      <c r="I2172">
        <f t="shared" si="231"/>
        <v>41</v>
      </c>
      <c r="J2172" t="str">
        <f t="shared" si="229"/>
        <v xml:space="preserve"> years</v>
      </c>
      <c r="K2172" t="str">
        <f t="shared" si="230"/>
        <v/>
      </c>
      <c r="L2172">
        <f t="shared" si="232"/>
        <v>12</v>
      </c>
      <c r="M2172" t="str">
        <f t="shared" si="233"/>
        <v/>
      </c>
      <c r="N2172" t="str">
        <f t="shared" si="234"/>
        <v/>
      </c>
      <c r="O2172" s="40" t="str">
        <f t="shared" si="235"/>
        <v>41 years</v>
      </c>
    </row>
    <row r="2173" spans="8:15" x14ac:dyDescent="0.25">
      <c r="H2173" s="38">
        <v>2130</v>
      </c>
      <c r="I2173">
        <f t="shared" si="231"/>
        <v>41</v>
      </c>
      <c r="J2173" t="str">
        <f t="shared" si="229"/>
        <v xml:space="preserve"> years</v>
      </c>
      <c r="K2173" t="str">
        <f t="shared" si="230"/>
        <v/>
      </c>
      <c r="L2173">
        <f t="shared" si="232"/>
        <v>12</v>
      </c>
      <c r="M2173" t="str">
        <f t="shared" si="233"/>
        <v/>
      </c>
      <c r="N2173" t="str">
        <f t="shared" si="234"/>
        <v/>
      </c>
      <c r="O2173" s="40" t="str">
        <f t="shared" si="235"/>
        <v>41 years</v>
      </c>
    </row>
    <row r="2174" spans="8:15" x14ac:dyDescent="0.25">
      <c r="H2174" s="38">
        <v>2131</v>
      </c>
      <c r="I2174">
        <f t="shared" si="231"/>
        <v>41</v>
      </c>
      <c r="J2174" t="str">
        <f t="shared" si="229"/>
        <v xml:space="preserve"> years</v>
      </c>
      <c r="K2174" t="str">
        <f t="shared" si="230"/>
        <v/>
      </c>
      <c r="L2174">
        <f t="shared" si="232"/>
        <v>12</v>
      </c>
      <c r="M2174" t="str">
        <f t="shared" si="233"/>
        <v/>
      </c>
      <c r="N2174" t="str">
        <f t="shared" si="234"/>
        <v/>
      </c>
      <c r="O2174" s="40" t="str">
        <f t="shared" si="235"/>
        <v>41 years</v>
      </c>
    </row>
    <row r="2175" spans="8:15" x14ac:dyDescent="0.25">
      <c r="H2175" s="38">
        <v>2132</v>
      </c>
      <c r="I2175">
        <f t="shared" si="231"/>
        <v>41</v>
      </c>
      <c r="J2175" t="str">
        <f t="shared" si="229"/>
        <v xml:space="preserve"> years</v>
      </c>
      <c r="K2175" t="str">
        <f t="shared" si="230"/>
        <v/>
      </c>
      <c r="L2175">
        <f t="shared" si="232"/>
        <v>0</v>
      </c>
      <c r="M2175" t="str">
        <f t="shared" si="233"/>
        <v/>
      </c>
      <c r="N2175" t="str">
        <f t="shared" si="234"/>
        <v/>
      </c>
      <c r="O2175" s="40" t="str">
        <f t="shared" si="235"/>
        <v>41 years</v>
      </c>
    </row>
    <row r="2176" spans="8:15" x14ac:dyDescent="0.25">
      <c r="H2176" s="38">
        <v>2133</v>
      </c>
      <c r="I2176">
        <f t="shared" si="231"/>
        <v>41</v>
      </c>
      <c r="J2176" t="str">
        <f t="shared" si="229"/>
        <v xml:space="preserve"> years</v>
      </c>
      <c r="K2176" t="str">
        <f t="shared" si="230"/>
        <v xml:space="preserve">, </v>
      </c>
      <c r="L2176">
        <f t="shared" si="232"/>
        <v>1</v>
      </c>
      <c r="M2176">
        <f t="shared" si="233"/>
        <v>1</v>
      </c>
      <c r="N2176" t="str">
        <f t="shared" si="234"/>
        <v xml:space="preserve"> month</v>
      </c>
      <c r="O2176" s="40" t="str">
        <f t="shared" si="235"/>
        <v>41 years, 1 month</v>
      </c>
    </row>
    <row r="2177" spans="8:15" x14ac:dyDescent="0.25">
      <c r="H2177" s="38">
        <v>2134</v>
      </c>
      <c r="I2177">
        <f t="shared" si="231"/>
        <v>41</v>
      </c>
      <c r="J2177" t="str">
        <f t="shared" si="229"/>
        <v xml:space="preserve"> years</v>
      </c>
      <c r="K2177" t="str">
        <f t="shared" si="230"/>
        <v xml:space="preserve">, </v>
      </c>
      <c r="L2177">
        <f t="shared" si="232"/>
        <v>1</v>
      </c>
      <c r="M2177">
        <f t="shared" si="233"/>
        <v>1</v>
      </c>
      <c r="N2177" t="str">
        <f t="shared" si="234"/>
        <v xml:space="preserve"> month</v>
      </c>
      <c r="O2177" s="40" t="str">
        <f t="shared" si="235"/>
        <v>41 years, 1 month</v>
      </c>
    </row>
    <row r="2178" spans="8:15" x14ac:dyDescent="0.25">
      <c r="H2178" s="38">
        <v>2135</v>
      </c>
      <c r="I2178">
        <f t="shared" si="231"/>
        <v>41</v>
      </c>
      <c r="J2178" t="str">
        <f t="shared" si="229"/>
        <v xml:space="preserve"> years</v>
      </c>
      <c r="K2178" t="str">
        <f t="shared" si="230"/>
        <v xml:space="preserve">, </v>
      </c>
      <c r="L2178">
        <f t="shared" si="232"/>
        <v>1</v>
      </c>
      <c r="M2178">
        <f t="shared" si="233"/>
        <v>1</v>
      </c>
      <c r="N2178" t="str">
        <f t="shared" si="234"/>
        <v xml:space="preserve"> month</v>
      </c>
      <c r="O2178" s="40" t="str">
        <f t="shared" si="235"/>
        <v>41 years, 1 month</v>
      </c>
    </row>
    <row r="2179" spans="8:15" x14ac:dyDescent="0.25">
      <c r="H2179" s="38">
        <v>2136</v>
      </c>
      <c r="I2179">
        <f t="shared" si="231"/>
        <v>41</v>
      </c>
      <c r="J2179" t="str">
        <f t="shared" si="229"/>
        <v xml:space="preserve"> years</v>
      </c>
      <c r="K2179" t="str">
        <f t="shared" si="230"/>
        <v xml:space="preserve">, </v>
      </c>
      <c r="L2179">
        <f t="shared" si="232"/>
        <v>1</v>
      </c>
      <c r="M2179">
        <f t="shared" si="233"/>
        <v>1</v>
      </c>
      <c r="N2179" t="str">
        <f t="shared" si="234"/>
        <v xml:space="preserve"> month</v>
      </c>
      <c r="O2179" s="40" t="str">
        <f t="shared" si="235"/>
        <v>41 years, 1 month</v>
      </c>
    </row>
    <row r="2180" spans="8:15" x14ac:dyDescent="0.25">
      <c r="H2180" s="38">
        <v>2137</v>
      </c>
      <c r="I2180">
        <f t="shared" si="231"/>
        <v>41</v>
      </c>
      <c r="J2180" t="str">
        <f t="shared" si="229"/>
        <v xml:space="preserve"> years</v>
      </c>
      <c r="K2180" t="str">
        <f t="shared" si="230"/>
        <v xml:space="preserve">, </v>
      </c>
      <c r="L2180">
        <f t="shared" si="232"/>
        <v>2</v>
      </c>
      <c r="M2180">
        <f t="shared" si="233"/>
        <v>2</v>
      </c>
      <c r="N2180" t="str">
        <f t="shared" si="234"/>
        <v xml:space="preserve"> months</v>
      </c>
      <c r="O2180" s="40" t="str">
        <f t="shared" si="235"/>
        <v>41 years, 2 months</v>
      </c>
    </row>
    <row r="2181" spans="8:15" x14ac:dyDescent="0.25">
      <c r="H2181" s="38">
        <v>2138</v>
      </c>
      <c r="I2181">
        <f t="shared" si="231"/>
        <v>41</v>
      </c>
      <c r="J2181" t="str">
        <f t="shared" si="229"/>
        <v xml:space="preserve"> years</v>
      </c>
      <c r="K2181" t="str">
        <f t="shared" si="230"/>
        <v xml:space="preserve">, </v>
      </c>
      <c r="L2181">
        <f t="shared" si="232"/>
        <v>2</v>
      </c>
      <c r="M2181">
        <f t="shared" si="233"/>
        <v>2</v>
      </c>
      <c r="N2181" t="str">
        <f t="shared" si="234"/>
        <v xml:space="preserve"> months</v>
      </c>
      <c r="O2181" s="40" t="str">
        <f t="shared" si="235"/>
        <v>41 years, 2 months</v>
      </c>
    </row>
    <row r="2182" spans="8:15" x14ac:dyDescent="0.25">
      <c r="H2182" s="38">
        <v>2139</v>
      </c>
      <c r="I2182">
        <f t="shared" si="231"/>
        <v>41</v>
      </c>
      <c r="J2182" t="str">
        <f t="shared" si="229"/>
        <v xml:space="preserve"> years</v>
      </c>
      <c r="K2182" t="str">
        <f t="shared" si="230"/>
        <v xml:space="preserve">, </v>
      </c>
      <c r="L2182">
        <f t="shared" si="232"/>
        <v>2</v>
      </c>
      <c r="M2182">
        <f t="shared" si="233"/>
        <v>2</v>
      </c>
      <c r="N2182" t="str">
        <f t="shared" si="234"/>
        <v xml:space="preserve"> months</v>
      </c>
      <c r="O2182" s="40" t="str">
        <f t="shared" si="235"/>
        <v>41 years, 2 months</v>
      </c>
    </row>
    <row r="2183" spans="8:15" x14ac:dyDescent="0.25">
      <c r="H2183" s="38">
        <v>2140</v>
      </c>
      <c r="I2183">
        <f t="shared" si="231"/>
        <v>41</v>
      </c>
      <c r="J2183" t="str">
        <f t="shared" si="229"/>
        <v xml:space="preserve"> years</v>
      </c>
      <c r="K2183" t="str">
        <f t="shared" si="230"/>
        <v xml:space="preserve">, </v>
      </c>
      <c r="L2183">
        <f t="shared" si="232"/>
        <v>2</v>
      </c>
      <c r="M2183">
        <f t="shared" si="233"/>
        <v>2</v>
      </c>
      <c r="N2183" t="str">
        <f t="shared" si="234"/>
        <v xml:space="preserve"> months</v>
      </c>
      <c r="O2183" s="40" t="str">
        <f t="shared" si="235"/>
        <v>41 years, 2 months</v>
      </c>
    </row>
    <row r="2184" spans="8:15" x14ac:dyDescent="0.25">
      <c r="H2184" s="38">
        <v>2141</v>
      </c>
      <c r="I2184">
        <f t="shared" si="231"/>
        <v>41</v>
      </c>
      <c r="J2184" t="str">
        <f t="shared" si="229"/>
        <v xml:space="preserve"> years</v>
      </c>
      <c r="K2184" t="str">
        <f t="shared" si="230"/>
        <v xml:space="preserve">, </v>
      </c>
      <c r="L2184">
        <f t="shared" si="232"/>
        <v>3</v>
      </c>
      <c r="M2184">
        <f t="shared" si="233"/>
        <v>3</v>
      </c>
      <c r="N2184" t="str">
        <f t="shared" si="234"/>
        <v xml:space="preserve"> months</v>
      </c>
      <c r="O2184" s="40" t="str">
        <f t="shared" si="235"/>
        <v>41 years, 3 months</v>
      </c>
    </row>
    <row r="2185" spans="8:15" x14ac:dyDescent="0.25">
      <c r="H2185" s="38">
        <v>2142</v>
      </c>
      <c r="I2185">
        <f t="shared" si="231"/>
        <v>41</v>
      </c>
      <c r="J2185" t="str">
        <f t="shared" si="229"/>
        <v xml:space="preserve"> years</v>
      </c>
      <c r="K2185" t="str">
        <f t="shared" si="230"/>
        <v xml:space="preserve">, </v>
      </c>
      <c r="L2185">
        <f t="shared" si="232"/>
        <v>3</v>
      </c>
      <c r="M2185">
        <f t="shared" si="233"/>
        <v>3</v>
      </c>
      <c r="N2185" t="str">
        <f t="shared" si="234"/>
        <v xml:space="preserve"> months</v>
      </c>
      <c r="O2185" s="40" t="str">
        <f t="shared" si="235"/>
        <v>41 years, 3 months</v>
      </c>
    </row>
    <row r="2186" spans="8:15" x14ac:dyDescent="0.25">
      <c r="H2186" s="38">
        <v>2143</v>
      </c>
      <c r="I2186">
        <f t="shared" si="231"/>
        <v>41</v>
      </c>
      <c r="J2186" t="str">
        <f t="shared" si="229"/>
        <v xml:space="preserve"> years</v>
      </c>
      <c r="K2186" t="str">
        <f t="shared" si="230"/>
        <v xml:space="preserve">, </v>
      </c>
      <c r="L2186">
        <f t="shared" si="232"/>
        <v>3</v>
      </c>
      <c r="M2186">
        <f t="shared" si="233"/>
        <v>3</v>
      </c>
      <c r="N2186" t="str">
        <f t="shared" si="234"/>
        <v xml:space="preserve"> months</v>
      </c>
      <c r="O2186" s="40" t="str">
        <f t="shared" si="235"/>
        <v>41 years, 3 months</v>
      </c>
    </row>
    <row r="2187" spans="8:15" x14ac:dyDescent="0.25">
      <c r="H2187" s="38">
        <v>2144</v>
      </c>
      <c r="I2187">
        <f t="shared" si="231"/>
        <v>41</v>
      </c>
      <c r="J2187" t="str">
        <f t="shared" si="229"/>
        <v xml:space="preserve"> years</v>
      </c>
      <c r="K2187" t="str">
        <f t="shared" si="230"/>
        <v xml:space="preserve">, </v>
      </c>
      <c r="L2187">
        <f t="shared" si="232"/>
        <v>3</v>
      </c>
      <c r="M2187">
        <f t="shared" si="233"/>
        <v>3</v>
      </c>
      <c r="N2187" t="str">
        <f t="shared" si="234"/>
        <v xml:space="preserve"> months</v>
      </c>
      <c r="O2187" s="40" t="str">
        <f t="shared" si="235"/>
        <v>41 years, 3 months</v>
      </c>
    </row>
    <row r="2188" spans="8:15" x14ac:dyDescent="0.25">
      <c r="H2188" s="38">
        <v>2145</v>
      </c>
      <c r="I2188">
        <f t="shared" si="231"/>
        <v>41</v>
      </c>
      <c r="J2188" t="str">
        <f t="shared" si="229"/>
        <v xml:space="preserve"> years</v>
      </c>
      <c r="K2188" t="str">
        <f t="shared" si="230"/>
        <v xml:space="preserve">, </v>
      </c>
      <c r="L2188">
        <f t="shared" si="232"/>
        <v>3</v>
      </c>
      <c r="M2188">
        <f t="shared" si="233"/>
        <v>3</v>
      </c>
      <c r="N2188" t="str">
        <f t="shared" si="234"/>
        <v xml:space="preserve"> months</v>
      </c>
      <c r="O2188" s="40" t="str">
        <f t="shared" si="235"/>
        <v>41 years, 3 months</v>
      </c>
    </row>
    <row r="2189" spans="8:15" x14ac:dyDescent="0.25">
      <c r="H2189" s="38">
        <v>2146</v>
      </c>
      <c r="I2189">
        <f t="shared" si="231"/>
        <v>41</v>
      </c>
      <c r="J2189" t="str">
        <f t="shared" si="229"/>
        <v xml:space="preserve"> years</v>
      </c>
      <c r="K2189" t="str">
        <f t="shared" si="230"/>
        <v xml:space="preserve">, </v>
      </c>
      <c r="L2189">
        <f t="shared" si="232"/>
        <v>4</v>
      </c>
      <c r="M2189">
        <f t="shared" si="233"/>
        <v>4</v>
      </c>
      <c r="N2189" t="str">
        <f t="shared" si="234"/>
        <v xml:space="preserve"> months</v>
      </c>
      <c r="O2189" s="40" t="str">
        <f t="shared" si="235"/>
        <v>41 years, 4 months</v>
      </c>
    </row>
    <row r="2190" spans="8:15" x14ac:dyDescent="0.25">
      <c r="H2190" s="38">
        <v>2147</v>
      </c>
      <c r="I2190">
        <f t="shared" si="231"/>
        <v>41</v>
      </c>
      <c r="J2190" t="str">
        <f t="shared" si="229"/>
        <v xml:space="preserve"> years</v>
      </c>
      <c r="K2190" t="str">
        <f t="shared" si="230"/>
        <v xml:space="preserve">, </v>
      </c>
      <c r="L2190">
        <f t="shared" si="232"/>
        <v>4</v>
      </c>
      <c r="M2190">
        <f t="shared" si="233"/>
        <v>4</v>
      </c>
      <c r="N2190" t="str">
        <f t="shared" si="234"/>
        <v xml:space="preserve"> months</v>
      </c>
      <c r="O2190" s="40" t="str">
        <f t="shared" si="235"/>
        <v>41 years, 4 months</v>
      </c>
    </row>
    <row r="2191" spans="8:15" x14ac:dyDescent="0.25">
      <c r="H2191" s="38">
        <v>2148</v>
      </c>
      <c r="I2191">
        <f t="shared" si="231"/>
        <v>41</v>
      </c>
      <c r="J2191" t="str">
        <f t="shared" si="229"/>
        <v xml:space="preserve"> years</v>
      </c>
      <c r="K2191" t="str">
        <f t="shared" si="230"/>
        <v xml:space="preserve">, </v>
      </c>
      <c r="L2191">
        <f t="shared" si="232"/>
        <v>4</v>
      </c>
      <c r="M2191">
        <f t="shared" si="233"/>
        <v>4</v>
      </c>
      <c r="N2191" t="str">
        <f t="shared" si="234"/>
        <v xml:space="preserve"> months</v>
      </c>
      <c r="O2191" s="40" t="str">
        <f t="shared" si="235"/>
        <v>41 years, 4 months</v>
      </c>
    </row>
    <row r="2192" spans="8:15" x14ac:dyDescent="0.25">
      <c r="H2192" s="38">
        <v>2149</v>
      </c>
      <c r="I2192">
        <f t="shared" si="231"/>
        <v>41</v>
      </c>
      <c r="J2192" t="str">
        <f t="shared" si="229"/>
        <v xml:space="preserve"> years</v>
      </c>
      <c r="K2192" t="str">
        <f t="shared" si="230"/>
        <v xml:space="preserve">, </v>
      </c>
      <c r="L2192">
        <f t="shared" si="232"/>
        <v>4</v>
      </c>
      <c r="M2192">
        <f t="shared" si="233"/>
        <v>4</v>
      </c>
      <c r="N2192" t="str">
        <f t="shared" si="234"/>
        <v xml:space="preserve"> months</v>
      </c>
      <c r="O2192" s="40" t="str">
        <f t="shared" si="235"/>
        <v>41 years, 4 months</v>
      </c>
    </row>
    <row r="2193" spans="8:15" x14ac:dyDescent="0.25">
      <c r="H2193" s="38">
        <v>2150</v>
      </c>
      <c r="I2193">
        <f t="shared" si="231"/>
        <v>41</v>
      </c>
      <c r="J2193" t="str">
        <f t="shared" si="229"/>
        <v xml:space="preserve"> years</v>
      </c>
      <c r="K2193" t="str">
        <f t="shared" si="230"/>
        <v xml:space="preserve">, </v>
      </c>
      <c r="L2193">
        <f t="shared" si="232"/>
        <v>5</v>
      </c>
      <c r="M2193">
        <f t="shared" si="233"/>
        <v>5</v>
      </c>
      <c r="N2193" t="str">
        <f t="shared" si="234"/>
        <v xml:space="preserve"> months</v>
      </c>
      <c r="O2193" s="40" t="str">
        <f t="shared" si="235"/>
        <v>41 years, 5 months</v>
      </c>
    </row>
    <row r="2194" spans="8:15" x14ac:dyDescent="0.25">
      <c r="H2194" s="38">
        <v>2151</v>
      </c>
      <c r="I2194">
        <f t="shared" si="231"/>
        <v>41</v>
      </c>
      <c r="J2194" t="str">
        <f t="shared" si="229"/>
        <v xml:space="preserve"> years</v>
      </c>
      <c r="K2194" t="str">
        <f t="shared" si="230"/>
        <v xml:space="preserve">, </v>
      </c>
      <c r="L2194">
        <f t="shared" si="232"/>
        <v>5</v>
      </c>
      <c r="M2194">
        <f t="shared" si="233"/>
        <v>5</v>
      </c>
      <c r="N2194" t="str">
        <f t="shared" si="234"/>
        <v xml:space="preserve"> months</v>
      </c>
      <c r="O2194" s="40" t="str">
        <f t="shared" si="235"/>
        <v>41 years, 5 months</v>
      </c>
    </row>
    <row r="2195" spans="8:15" x14ac:dyDescent="0.25">
      <c r="H2195" s="38">
        <v>2152</v>
      </c>
      <c r="I2195">
        <f t="shared" si="231"/>
        <v>41</v>
      </c>
      <c r="J2195" t="str">
        <f t="shared" si="229"/>
        <v xml:space="preserve"> years</v>
      </c>
      <c r="K2195" t="str">
        <f t="shared" si="230"/>
        <v xml:space="preserve">, </v>
      </c>
      <c r="L2195">
        <f t="shared" si="232"/>
        <v>5</v>
      </c>
      <c r="M2195">
        <f t="shared" si="233"/>
        <v>5</v>
      </c>
      <c r="N2195" t="str">
        <f t="shared" si="234"/>
        <v xml:space="preserve"> months</v>
      </c>
      <c r="O2195" s="40" t="str">
        <f t="shared" si="235"/>
        <v>41 years, 5 months</v>
      </c>
    </row>
    <row r="2196" spans="8:15" x14ac:dyDescent="0.25">
      <c r="H2196" s="38">
        <v>2153</v>
      </c>
      <c r="I2196">
        <f t="shared" si="231"/>
        <v>41</v>
      </c>
      <c r="J2196" t="str">
        <f t="shared" si="229"/>
        <v xml:space="preserve"> years</v>
      </c>
      <c r="K2196" t="str">
        <f t="shared" si="230"/>
        <v xml:space="preserve">, </v>
      </c>
      <c r="L2196">
        <f t="shared" si="232"/>
        <v>5</v>
      </c>
      <c r="M2196">
        <f t="shared" si="233"/>
        <v>5</v>
      </c>
      <c r="N2196" t="str">
        <f t="shared" si="234"/>
        <v xml:space="preserve"> months</v>
      </c>
      <c r="O2196" s="40" t="str">
        <f t="shared" si="235"/>
        <v>41 years, 5 months</v>
      </c>
    </row>
    <row r="2197" spans="8:15" x14ac:dyDescent="0.25">
      <c r="H2197" s="38">
        <v>2154</v>
      </c>
      <c r="I2197">
        <f t="shared" si="231"/>
        <v>41</v>
      </c>
      <c r="J2197" t="str">
        <f t="shared" si="229"/>
        <v xml:space="preserve"> years</v>
      </c>
      <c r="K2197" t="str">
        <f t="shared" si="230"/>
        <v xml:space="preserve">, </v>
      </c>
      <c r="L2197">
        <f t="shared" si="232"/>
        <v>6</v>
      </c>
      <c r="M2197">
        <f t="shared" si="233"/>
        <v>6</v>
      </c>
      <c r="N2197" t="str">
        <f t="shared" si="234"/>
        <v xml:space="preserve"> months</v>
      </c>
      <c r="O2197" s="40" t="str">
        <f t="shared" si="235"/>
        <v>41 years, 6 months</v>
      </c>
    </row>
    <row r="2198" spans="8:15" x14ac:dyDescent="0.25">
      <c r="H2198" s="38">
        <v>2155</v>
      </c>
      <c r="I2198">
        <f t="shared" si="231"/>
        <v>41</v>
      </c>
      <c r="J2198" t="str">
        <f t="shared" si="229"/>
        <v xml:space="preserve"> years</v>
      </c>
      <c r="K2198" t="str">
        <f t="shared" si="230"/>
        <v xml:space="preserve">, </v>
      </c>
      <c r="L2198">
        <f t="shared" si="232"/>
        <v>6</v>
      </c>
      <c r="M2198">
        <f t="shared" si="233"/>
        <v>6</v>
      </c>
      <c r="N2198" t="str">
        <f t="shared" si="234"/>
        <v xml:space="preserve"> months</v>
      </c>
      <c r="O2198" s="40" t="str">
        <f t="shared" si="235"/>
        <v>41 years, 6 months</v>
      </c>
    </row>
    <row r="2199" spans="8:15" x14ac:dyDescent="0.25">
      <c r="H2199" s="38">
        <v>2156</v>
      </c>
      <c r="I2199">
        <f t="shared" si="231"/>
        <v>41</v>
      </c>
      <c r="J2199" t="str">
        <f t="shared" si="229"/>
        <v xml:space="preserve"> years</v>
      </c>
      <c r="K2199" t="str">
        <f t="shared" si="230"/>
        <v xml:space="preserve">, </v>
      </c>
      <c r="L2199">
        <f t="shared" si="232"/>
        <v>6</v>
      </c>
      <c r="M2199">
        <f t="shared" si="233"/>
        <v>6</v>
      </c>
      <c r="N2199" t="str">
        <f t="shared" si="234"/>
        <v xml:space="preserve"> months</v>
      </c>
      <c r="O2199" s="40" t="str">
        <f t="shared" si="235"/>
        <v>41 years, 6 months</v>
      </c>
    </row>
    <row r="2200" spans="8:15" x14ac:dyDescent="0.25">
      <c r="H2200" s="38">
        <v>2157</v>
      </c>
      <c r="I2200">
        <f t="shared" si="231"/>
        <v>41</v>
      </c>
      <c r="J2200" t="str">
        <f t="shared" si="229"/>
        <v xml:space="preserve"> years</v>
      </c>
      <c r="K2200" t="str">
        <f t="shared" si="230"/>
        <v xml:space="preserve">, </v>
      </c>
      <c r="L2200">
        <f t="shared" si="232"/>
        <v>6</v>
      </c>
      <c r="M2200">
        <f t="shared" si="233"/>
        <v>6</v>
      </c>
      <c r="N2200" t="str">
        <f t="shared" si="234"/>
        <v xml:space="preserve"> months</v>
      </c>
      <c r="O2200" s="40" t="str">
        <f t="shared" si="235"/>
        <v>41 years, 6 months</v>
      </c>
    </row>
    <row r="2201" spans="8:15" x14ac:dyDescent="0.25">
      <c r="H2201" s="38">
        <v>2158</v>
      </c>
      <c r="I2201">
        <f t="shared" si="231"/>
        <v>41</v>
      </c>
      <c r="J2201" t="str">
        <f t="shared" si="229"/>
        <v xml:space="preserve"> years</v>
      </c>
      <c r="K2201" t="str">
        <f t="shared" si="230"/>
        <v xml:space="preserve">, </v>
      </c>
      <c r="L2201">
        <f t="shared" si="232"/>
        <v>6</v>
      </c>
      <c r="M2201">
        <f t="shared" si="233"/>
        <v>6</v>
      </c>
      <c r="N2201" t="str">
        <f t="shared" si="234"/>
        <v xml:space="preserve"> months</v>
      </c>
      <c r="O2201" s="40" t="str">
        <f t="shared" si="235"/>
        <v>41 years, 6 months</v>
      </c>
    </row>
    <row r="2202" spans="8:15" x14ac:dyDescent="0.25">
      <c r="H2202" s="38">
        <v>2159</v>
      </c>
      <c r="I2202">
        <f t="shared" si="231"/>
        <v>41</v>
      </c>
      <c r="J2202" t="str">
        <f t="shared" si="229"/>
        <v xml:space="preserve"> years</v>
      </c>
      <c r="K2202" t="str">
        <f t="shared" si="230"/>
        <v xml:space="preserve">, </v>
      </c>
      <c r="L2202">
        <f t="shared" si="232"/>
        <v>7</v>
      </c>
      <c r="M2202">
        <f t="shared" si="233"/>
        <v>7</v>
      </c>
      <c r="N2202" t="str">
        <f t="shared" si="234"/>
        <v xml:space="preserve"> months</v>
      </c>
      <c r="O2202" s="40" t="str">
        <f t="shared" si="235"/>
        <v>41 years, 7 months</v>
      </c>
    </row>
    <row r="2203" spans="8:15" x14ac:dyDescent="0.25">
      <c r="H2203" s="38">
        <v>2160</v>
      </c>
      <c r="I2203">
        <f t="shared" si="231"/>
        <v>41</v>
      </c>
      <c r="J2203" t="str">
        <f t="shared" si="229"/>
        <v xml:space="preserve"> years</v>
      </c>
      <c r="K2203" t="str">
        <f t="shared" si="230"/>
        <v xml:space="preserve">, </v>
      </c>
      <c r="L2203">
        <f t="shared" si="232"/>
        <v>7</v>
      </c>
      <c r="M2203">
        <f t="shared" si="233"/>
        <v>7</v>
      </c>
      <c r="N2203" t="str">
        <f t="shared" si="234"/>
        <v xml:space="preserve"> months</v>
      </c>
      <c r="O2203" s="40" t="str">
        <f t="shared" si="235"/>
        <v>41 years, 7 months</v>
      </c>
    </row>
    <row r="2204" spans="8:15" x14ac:dyDescent="0.25">
      <c r="H2204" s="38">
        <v>2161</v>
      </c>
      <c r="I2204">
        <f t="shared" si="231"/>
        <v>41</v>
      </c>
      <c r="J2204" t="str">
        <f t="shared" ref="J2204:J2267" si="236">IF(I2204=1," year"," years")</f>
        <v xml:space="preserve"> years</v>
      </c>
      <c r="K2204" t="str">
        <f t="shared" ref="K2204:K2267" si="237">IF(OR(L2204=12,L2204=0),"",", ")</f>
        <v xml:space="preserve">, </v>
      </c>
      <c r="L2204">
        <f t="shared" si="232"/>
        <v>7</v>
      </c>
      <c r="M2204">
        <f t="shared" si="233"/>
        <v>7</v>
      </c>
      <c r="N2204" t="str">
        <f t="shared" si="234"/>
        <v xml:space="preserve"> months</v>
      </c>
      <c r="O2204" s="40" t="str">
        <f t="shared" si="235"/>
        <v>41 years, 7 months</v>
      </c>
    </row>
    <row r="2205" spans="8:15" x14ac:dyDescent="0.25">
      <c r="H2205" s="38">
        <v>2162</v>
      </c>
      <c r="I2205">
        <f t="shared" si="231"/>
        <v>41</v>
      </c>
      <c r="J2205" t="str">
        <f t="shared" si="236"/>
        <v xml:space="preserve"> years</v>
      </c>
      <c r="K2205" t="str">
        <f t="shared" si="237"/>
        <v xml:space="preserve">, </v>
      </c>
      <c r="L2205">
        <f t="shared" si="232"/>
        <v>7</v>
      </c>
      <c r="M2205">
        <f t="shared" si="233"/>
        <v>7</v>
      </c>
      <c r="N2205" t="str">
        <f t="shared" si="234"/>
        <v xml:space="preserve"> months</v>
      </c>
      <c r="O2205" s="40" t="str">
        <f t="shared" si="235"/>
        <v>41 years, 7 months</v>
      </c>
    </row>
    <row r="2206" spans="8:15" x14ac:dyDescent="0.25">
      <c r="H2206" s="38">
        <v>2163</v>
      </c>
      <c r="I2206">
        <f t="shared" si="231"/>
        <v>41</v>
      </c>
      <c r="J2206" t="str">
        <f t="shared" si="236"/>
        <v xml:space="preserve"> years</v>
      </c>
      <c r="K2206" t="str">
        <f t="shared" si="237"/>
        <v xml:space="preserve">, </v>
      </c>
      <c r="L2206">
        <f t="shared" si="232"/>
        <v>8</v>
      </c>
      <c r="M2206">
        <f t="shared" si="233"/>
        <v>8</v>
      </c>
      <c r="N2206" t="str">
        <f t="shared" si="234"/>
        <v xml:space="preserve"> months</v>
      </c>
      <c r="O2206" s="40" t="str">
        <f t="shared" si="235"/>
        <v>41 years, 8 months</v>
      </c>
    </row>
    <row r="2207" spans="8:15" x14ac:dyDescent="0.25">
      <c r="H2207" s="38">
        <v>2164</v>
      </c>
      <c r="I2207">
        <f t="shared" si="231"/>
        <v>41</v>
      </c>
      <c r="J2207" t="str">
        <f t="shared" si="236"/>
        <v xml:space="preserve"> years</v>
      </c>
      <c r="K2207" t="str">
        <f t="shared" si="237"/>
        <v xml:space="preserve">, </v>
      </c>
      <c r="L2207">
        <f t="shared" si="232"/>
        <v>8</v>
      </c>
      <c r="M2207">
        <f t="shared" si="233"/>
        <v>8</v>
      </c>
      <c r="N2207" t="str">
        <f t="shared" si="234"/>
        <v xml:space="preserve"> months</v>
      </c>
      <c r="O2207" s="40" t="str">
        <f t="shared" si="235"/>
        <v>41 years, 8 months</v>
      </c>
    </row>
    <row r="2208" spans="8:15" x14ac:dyDescent="0.25">
      <c r="H2208" s="38">
        <v>2165</v>
      </c>
      <c r="I2208">
        <f t="shared" ref="I2208:I2271" si="238">IF(INT(H2208/52)=0,"",INT(H2208/52))+IF(L2208=12,1,0)</f>
        <v>41</v>
      </c>
      <c r="J2208" t="str">
        <f t="shared" si="236"/>
        <v xml:space="preserve"> years</v>
      </c>
      <c r="K2208" t="str">
        <f t="shared" si="237"/>
        <v xml:space="preserve">, </v>
      </c>
      <c r="L2208">
        <f t="shared" si="232"/>
        <v>8</v>
      </c>
      <c r="M2208">
        <f t="shared" si="233"/>
        <v>8</v>
      </c>
      <c r="N2208" t="str">
        <f t="shared" si="234"/>
        <v xml:space="preserve"> months</v>
      </c>
      <c r="O2208" s="40" t="str">
        <f t="shared" si="235"/>
        <v>41 years, 8 months</v>
      </c>
    </row>
    <row r="2209" spans="8:15" x14ac:dyDescent="0.25">
      <c r="H2209" s="38">
        <v>2166</v>
      </c>
      <c r="I2209">
        <f t="shared" si="238"/>
        <v>41</v>
      </c>
      <c r="J2209" t="str">
        <f t="shared" si="236"/>
        <v xml:space="preserve"> years</v>
      </c>
      <c r="K2209" t="str">
        <f t="shared" si="237"/>
        <v xml:space="preserve">, </v>
      </c>
      <c r="L2209">
        <f t="shared" si="232"/>
        <v>8</v>
      </c>
      <c r="M2209">
        <f t="shared" si="233"/>
        <v>8</v>
      </c>
      <c r="N2209" t="str">
        <f t="shared" si="234"/>
        <v xml:space="preserve"> months</v>
      </c>
      <c r="O2209" s="40" t="str">
        <f t="shared" si="235"/>
        <v>41 years, 8 months</v>
      </c>
    </row>
    <row r="2210" spans="8:15" x14ac:dyDescent="0.25">
      <c r="H2210" s="38">
        <v>2167</v>
      </c>
      <c r="I2210">
        <f t="shared" si="238"/>
        <v>41</v>
      </c>
      <c r="J2210" t="str">
        <f t="shared" si="236"/>
        <v xml:space="preserve"> years</v>
      </c>
      <c r="K2210" t="str">
        <f t="shared" si="237"/>
        <v xml:space="preserve">, </v>
      </c>
      <c r="L2210">
        <f t="shared" si="232"/>
        <v>9</v>
      </c>
      <c r="M2210">
        <f t="shared" si="233"/>
        <v>9</v>
      </c>
      <c r="N2210" t="str">
        <f t="shared" si="234"/>
        <v xml:space="preserve"> months</v>
      </c>
      <c r="O2210" s="40" t="str">
        <f t="shared" si="235"/>
        <v>41 years, 9 months</v>
      </c>
    </row>
    <row r="2211" spans="8:15" x14ac:dyDescent="0.25">
      <c r="H2211" s="38">
        <v>2168</v>
      </c>
      <c r="I2211">
        <f t="shared" si="238"/>
        <v>41</v>
      </c>
      <c r="J2211" t="str">
        <f t="shared" si="236"/>
        <v xml:space="preserve"> years</v>
      </c>
      <c r="K2211" t="str">
        <f t="shared" si="237"/>
        <v xml:space="preserve">, </v>
      </c>
      <c r="L2211">
        <f t="shared" si="232"/>
        <v>9</v>
      </c>
      <c r="M2211">
        <f t="shared" si="233"/>
        <v>9</v>
      </c>
      <c r="N2211" t="str">
        <f t="shared" si="234"/>
        <v xml:space="preserve"> months</v>
      </c>
      <c r="O2211" s="40" t="str">
        <f t="shared" si="235"/>
        <v>41 years, 9 months</v>
      </c>
    </row>
    <row r="2212" spans="8:15" x14ac:dyDescent="0.25">
      <c r="H2212" s="38">
        <v>2169</v>
      </c>
      <c r="I2212">
        <f t="shared" si="238"/>
        <v>41</v>
      </c>
      <c r="J2212" t="str">
        <f t="shared" si="236"/>
        <v xml:space="preserve"> years</v>
      </c>
      <c r="K2212" t="str">
        <f t="shared" si="237"/>
        <v xml:space="preserve">, </v>
      </c>
      <c r="L2212">
        <f t="shared" si="232"/>
        <v>9</v>
      </c>
      <c r="M2212">
        <f t="shared" si="233"/>
        <v>9</v>
      </c>
      <c r="N2212" t="str">
        <f t="shared" si="234"/>
        <v xml:space="preserve"> months</v>
      </c>
      <c r="O2212" s="40" t="str">
        <f t="shared" si="235"/>
        <v>41 years, 9 months</v>
      </c>
    </row>
    <row r="2213" spans="8:15" x14ac:dyDescent="0.25">
      <c r="H2213" s="38">
        <v>2170</v>
      </c>
      <c r="I2213">
        <f t="shared" si="238"/>
        <v>41</v>
      </c>
      <c r="J2213" t="str">
        <f t="shared" si="236"/>
        <v xml:space="preserve"> years</v>
      </c>
      <c r="K2213" t="str">
        <f t="shared" si="237"/>
        <v xml:space="preserve">, </v>
      </c>
      <c r="L2213">
        <f t="shared" si="232"/>
        <v>9</v>
      </c>
      <c r="M2213">
        <f t="shared" si="233"/>
        <v>9</v>
      </c>
      <c r="N2213" t="str">
        <f t="shared" si="234"/>
        <v xml:space="preserve"> months</v>
      </c>
      <c r="O2213" s="40" t="str">
        <f t="shared" si="235"/>
        <v>41 years, 9 months</v>
      </c>
    </row>
    <row r="2214" spans="8:15" x14ac:dyDescent="0.25">
      <c r="H2214" s="38">
        <v>2171</v>
      </c>
      <c r="I2214">
        <f t="shared" si="238"/>
        <v>41</v>
      </c>
      <c r="J2214" t="str">
        <f t="shared" si="236"/>
        <v xml:space="preserve"> years</v>
      </c>
      <c r="K2214" t="str">
        <f t="shared" si="237"/>
        <v xml:space="preserve">, </v>
      </c>
      <c r="L2214">
        <f t="shared" si="232"/>
        <v>9</v>
      </c>
      <c r="M2214">
        <f t="shared" si="233"/>
        <v>9</v>
      </c>
      <c r="N2214" t="str">
        <f t="shared" si="234"/>
        <v xml:space="preserve"> months</v>
      </c>
      <c r="O2214" s="40" t="str">
        <f t="shared" si="235"/>
        <v>41 years, 9 months</v>
      </c>
    </row>
    <row r="2215" spans="8:15" x14ac:dyDescent="0.25">
      <c r="H2215" s="38">
        <v>2172</v>
      </c>
      <c r="I2215">
        <f t="shared" si="238"/>
        <v>41</v>
      </c>
      <c r="J2215" t="str">
        <f t="shared" si="236"/>
        <v xml:space="preserve"> years</v>
      </c>
      <c r="K2215" t="str">
        <f t="shared" si="237"/>
        <v xml:space="preserve">, </v>
      </c>
      <c r="L2215">
        <f t="shared" si="232"/>
        <v>10</v>
      </c>
      <c r="M2215">
        <f t="shared" si="233"/>
        <v>10</v>
      </c>
      <c r="N2215" t="str">
        <f t="shared" si="234"/>
        <v xml:space="preserve"> months</v>
      </c>
      <c r="O2215" s="40" t="str">
        <f t="shared" si="235"/>
        <v>41 years, 10 months</v>
      </c>
    </row>
    <row r="2216" spans="8:15" x14ac:dyDescent="0.25">
      <c r="H2216" s="38">
        <v>2173</v>
      </c>
      <c r="I2216">
        <f t="shared" si="238"/>
        <v>41</v>
      </c>
      <c r="J2216" t="str">
        <f t="shared" si="236"/>
        <v xml:space="preserve"> years</v>
      </c>
      <c r="K2216" t="str">
        <f t="shared" si="237"/>
        <v xml:space="preserve">, </v>
      </c>
      <c r="L2216">
        <f t="shared" si="232"/>
        <v>10</v>
      </c>
      <c r="M2216">
        <f t="shared" si="233"/>
        <v>10</v>
      </c>
      <c r="N2216" t="str">
        <f t="shared" si="234"/>
        <v xml:space="preserve"> months</v>
      </c>
      <c r="O2216" s="40" t="str">
        <f t="shared" si="235"/>
        <v>41 years, 10 months</v>
      </c>
    </row>
    <row r="2217" spans="8:15" x14ac:dyDescent="0.25">
      <c r="H2217" s="38">
        <v>2174</v>
      </c>
      <c r="I2217">
        <f t="shared" si="238"/>
        <v>41</v>
      </c>
      <c r="J2217" t="str">
        <f t="shared" si="236"/>
        <v xml:space="preserve"> years</v>
      </c>
      <c r="K2217" t="str">
        <f t="shared" si="237"/>
        <v xml:space="preserve">, </v>
      </c>
      <c r="L2217">
        <f t="shared" si="232"/>
        <v>10</v>
      </c>
      <c r="M2217">
        <f t="shared" si="233"/>
        <v>10</v>
      </c>
      <c r="N2217" t="str">
        <f t="shared" si="234"/>
        <v xml:space="preserve"> months</v>
      </c>
      <c r="O2217" s="40" t="str">
        <f t="shared" si="235"/>
        <v>41 years, 10 months</v>
      </c>
    </row>
    <row r="2218" spans="8:15" x14ac:dyDescent="0.25">
      <c r="H2218" s="38">
        <v>2175</v>
      </c>
      <c r="I2218">
        <f t="shared" si="238"/>
        <v>41</v>
      </c>
      <c r="J2218" t="str">
        <f t="shared" si="236"/>
        <v xml:space="preserve"> years</v>
      </c>
      <c r="K2218" t="str">
        <f t="shared" si="237"/>
        <v xml:space="preserve">, </v>
      </c>
      <c r="L2218">
        <f t="shared" si="232"/>
        <v>10</v>
      </c>
      <c r="M2218">
        <f t="shared" si="233"/>
        <v>10</v>
      </c>
      <c r="N2218" t="str">
        <f t="shared" si="234"/>
        <v xml:space="preserve"> months</v>
      </c>
      <c r="O2218" s="40" t="str">
        <f t="shared" si="235"/>
        <v>41 years, 10 months</v>
      </c>
    </row>
    <row r="2219" spans="8:15" x14ac:dyDescent="0.25">
      <c r="H2219" s="38">
        <v>2176</v>
      </c>
      <c r="I2219">
        <f t="shared" si="238"/>
        <v>41</v>
      </c>
      <c r="J2219" t="str">
        <f t="shared" si="236"/>
        <v xml:space="preserve"> years</v>
      </c>
      <c r="K2219" t="str">
        <f t="shared" si="237"/>
        <v xml:space="preserve">, </v>
      </c>
      <c r="L2219">
        <f t="shared" si="232"/>
        <v>11</v>
      </c>
      <c r="M2219">
        <f t="shared" si="233"/>
        <v>11</v>
      </c>
      <c r="N2219" t="str">
        <f t="shared" si="234"/>
        <v xml:space="preserve"> months</v>
      </c>
      <c r="O2219" s="40" t="str">
        <f t="shared" si="235"/>
        <v>41 years, 11 months</v>
      </c>
    </row>
    <row r="2220" spans="8:15" x14ac:dyDescent="0.25">
      <c r="H2220" s="38">
        <v>2177</v>
      </c>
      <c r="I2220">
        <f t="shared" si="238"/>
        <v>41</v>
      </c>
      <c r="J2220" t="str">
        <f t="shared" si="236"/>
        <v xml:space="preserve"> years</v>
      </c>
      <c r="K2220" t="str">
        <f t="shared" si="237"/>
        <v xml:space="preserve">, </v>
      </c>
      <c r="L2220">
        <f t="shared" si="232"/>
        <v>11</v>
      </c>
      <c r="M2220">
        <f t="shared" si="233"/>
        <v>11</v>
      </c>
      <c r="N2220" t="str">
        <f t="shared" si="234"/>
        <v xml:space="preserve"> months</v>
      </c>
      <c r="O2220" s="40" t="str">
        <f t="shared" si="235"/>
        <v>41 years, 11 months</v>
      </c>
    </row>
    <row r="2221" spans="8:15" x14ac:dyDescent="0.25">
      <c r="H2221" s="38">
        <v>2178</v>
      </c>
      <c r="I2221">
        <f t="shared" si="238"/>
        <v>41</v>
      </c>
      <c r="J2221" t="str">
        <f t="shared" si="236"/>
        <v xml:space="preserve"> years</v>
      </c>
      <c r="K2221" t="str">
        <f t="shared" si="237"/>
        <v xml:space="preserve">, </v>
      </c>
      <c r="L2221">
        <f t="shared" ref="L2221:L2284" si="239">IF((H2221/52*12-INT(H2221/52*12))=0,(H2221/52-INT(H2221/52))*12,INT((H2221/52-INT(H2221/52))*12)+1)</f>
        <v>11</v>
      </c>
      <c r="M2221">
        <f t="shared" ref="M2221:M2284" si="240">IF(OR(L2221=0,L2221=12),"",L2221)</f>
        <v>11</v>
      </c>
      <c r="N2221" t="str">
        <f t="shared" ref="N2221:N2284" si="241">IF(L2221=1," month",IF(OR(L2221=0,L2221=12),""," months"))</f>
        <v xml:space="preserve"> months</v>
      </c>
      <c r="O2221" s="40" t="str">
        <f t="shared" ref="O2221:O2284" si="242">CONCATENATE(I2221&amp;J2221&amp;K2221&amp;M2221&amp;N2221)</f>
        <v>41 years, 11 months</v>
      </c>
    </row>
    <row r="2222" spans="8:15" x14ac:dyDescent="0.25">
      <c r="H2222" s="38">
        <v>2179</v>
      </c>
      <c r="I2222">
        <f t="shared" si="238"/>
        <v>41</v>
      </c>
      <c r="J2222" t="str">
        <f t="shared" si="236"/>
        <v xml:space="preserve"> years</v>
      </c>
      <c r="K2222" t="str">
        <f t="shared" si="237"/>
        <v xml:space="preserve">, </v>
      </c>
      <c r="L2222">
        <f t="shared" si="239"/>
        <v>11</v>
      </c>
      <c r="M2222">
        <f t="shared" si="240"/>
        <v>11</v>
      </c>
      <c r="N2222" t="str">
        <f t="shared" si="241"/>
        <v xml:space="preserve"> months</v>
      </c>
      <c r="O2222" s="40" t="str">
        <f t="shared" si="242"/>
        <v>41 years, 11 months</v>
      </c>
    </row>
    <row r="2223" spans="8:15" x14ac:dyDescent="0.25">
      <c r="H2223" s="38">
        <v>2180</v>
      </c>
      <c r="I2223">
        <f t="shared" si="238"/>
        <v>42</v>
      </c>
      <c r="J2223" t="str">
        <f t="shared" si="236"/>
        <v xml:space="preserve"> years</v>
      </c>
      <c r="K2223" t="str">
        <f t="shared" si="237"/>
        <v/>
      </c>
      <c r="L2223">
        <f t="shared" si="239"/>
        <v>12</v>
      </c>
      <c r="M2223" t="str">
        <f t="shared" si="240"/>
        <v/>
      </c>
      <c r="N2223" t="str">
        <f t="shared" si="241"/>
        <v/>
      </c>
      <c r="O2223" s="40" t="str">
        <f t="shared" si="242"/>
        <v>42 years</v>
      </c>
    </row>
    <row r="2224" spans="8:15" x14ac:dyDescent="0.25">
      <c r="H2224" s="38">
        <v>2181</v>
      </c>
      <c r="I2224">
        <f t="shared" si="238"/>
        <v>42</v>
      </c>
      <c r="J2224" t="str">
        <f t="shared" si="236"/>
        <v xml:space="preserve"> years</v>
      </c>
      <c r="K2224" t="str">
        <f t="shared" si="237"/>
        <v/>
      </c>
      <c r="L2224">
        <f t="shared" si="239"/>
        <v>12</v>
      </c>
      <c r="M2224" t="str">
        <f t="shared" si="240"/>
        <v/>
      </c>
      <c r="N2224" t="str">
        <f t="shared" si="241"/>
        <v/>
      </c>
      <c r="O2224" s="40" t="str">
        <f t="shared" si="242"/>
        <v>42 years</v>
      </c>
    </row>
    <row r="2225" spans="8:15" x14ac:dyDescent="0.25">
      <c r="H2225" s="38">
        <v>2182</v>
      </c>
      <c r="I2225">
        <f t="shared" si="238"/>
        <v>42</v>
      </c>
      <c r="J2225" t="str">
        <f t="shared" si="236"/>
        <v xml:space="preserve"> years</v>
      </c>
      <c r="K2225" t="str">
        <f t="shared" si="237"/>
        <v/>
      </c>
      <c r="L2225">
        <f t="shared" si="239"/>
        <v>12</v>
      </c>
      <c r="M2225" t="str">
        <f t="shared" si="240"/>
        <v/>
      </c>
      <c r="N2225" t="str">
        <f t="shared" si="241"/>
        <v/>
      </c>
      <c r="O2225" s="40" t="str">
        <f t="shared" si="242"/>
        <v>42 years</v>
      </c>
    </row>
    <row r="2226" spans="8:15" x14ac:dyDescent="0.25">
      <c r="H2226" s="38">
        <v>2183</v>
      </c>
      <c r="I2226">
        <f t="shared" si="238"/>
        <v>42</v>
      </c>
      <c r="J2226" t="str">
        <f t="shared" si="236"/>
        <v xml:space="preserve"> years</v>
      </c>
      <c r="K2226" t="str">
        <f t="shared" si="237"/>
        <v/>
      </c>
      <c r="L2226">
        <f t="shared" si="239"/>
        <v>12</v>
      </c>
      <c r="M2226" t="str">
        <f t="shared" si="240"/>
        <v/>
      </c>
      <c r="N2226" t="str">
        <f t="shared" si="241"/>
        <v/>
      </c>
      <c r="O2226" s="40" t="str">
        <f t="shared" si="242"/>
        <v>42 years</v>
      </c>
    </row>
    <row r="2227" spans="8:15" x14ac:dyDescent="0.25">
      <c r="H2227" s="38">
        <v>2184</v>
      </c>
      <c r="I2227">
        <f t="shared" si="238"/>
        <v>42</v>
      </c>
      <c r="J2227" t="str">
        <f t="shared" si="236"/>
        <v xml:space="preserve"> years</v>
      </c>
      <c r="K2227" t="str">
        <f t="shared" si="237"/>
        <v/>
      </c>
      <c r="L2227">
        <f t="shared" si="239"/>
        <v>0</v>
      </c>
      <c r="M2227" t="str">
        <f t="shared" si="240"/>
        <v/>
      </c>
      <c r="N2227" t="str">
        <f t="shared" si="241"/>
        <v/>
      </c>
      <c r="O2227" s="40" t="str">
        <f t="shared" si="242"/>
        <v>42 years</v>
      </c>
    </row>
    <row r="2228" spans="8:15" x14ac:dyDescent="0.25">
      <c r="H2228" s="38">
        <v>2185</v>
      </c>
      <c r="I2228">
        <f t="shared" si="238"/>
        <v>42</v>
      </c>
      <c r="J2228" t="str">
        <f t="shared" si="236"/>
        <v xml:space="preserve"> years</v>
      </c>
      <c r="K2228" t="str">
        <f t="shared" si="237"/>
        <v xml:space="preserve">, </v>
      </c>
      <c r="L2228">
        <f t="shared" si="239"/>
        <v>1</v>
      </c>
      <c r="M2228">
        <f t="shared" si="240"/>
        <v>1</v>
      </c>
      <c r="N2228" t="str">
        <f t="shared" si="241"/>
        <v xml:space="preserve"> month</v>
      </c>
      <c r="O2228" s="40" t="str">
        <f t="shared" si="242"/>
        <v>42 years, 1 month</v>
      </c>
    </row>
    <row r="2229" spans="8:15" x14ac:dyDescent="0.25">
      <c r="H2229" s="38">
        <v>2186</v>
      </c>
      <c r="I2229">
        <f t="shared" si="238"/>
        <v>42</v>
      </c>
      <c r="J2229" t="str">
        <f t="shared" si="236"/>
        <v xml:space="preserve"> years</v>
      </c>
      <c r="K2229" t="str">
        <f t="shared" si="237"/>
        <v xml:space="preserve">, </v>
      </c>
      <c r="L2229">
        <f t="shared" si="239"/>
        <v>1</v>
      </c>
      <c r="M2229">
        <f t="shared" si="240"/>
        <v>1</v>
      </c>
      <c r="N2229" t="str">
        <f t="shared" si="241"/>
        <v xml:space="preserve"> month</v>
      </c>
      <c r="O2229" s="40" t="str">
        <f t="shared" si="242"/>
        <v>42 years, 1 month</v>
      </c>
    </row>
    <row r="2230" spans="8:15" x14ac:dyDescent="0.25">
      <c r="H2230" s="38">
        <v>2187</v>
      </c>
      <c r="I2230">
        <f t="shared" si="238"/>
        <v>42</v>
      </c>
      <c r="J2230" t="str">
        <f t="shared" si="236"/>
        <v xml:space="preserve"> years</v>
      </c>
      <c r="K2230" t="str">
        <f t="shared" si="237"/>
        <v xml:space="preserve">, </v>
      </c>
      <c r="L2230">
        <f t="shared" si="239"/>
        <v>1</v>
      </c>
      <c r="M2230">
        <f t="shared" si="240"/>
        <v>1</v>
      </c>
      <c r="N2230" t="str">
        <f t="shared" si="241"/>
        <v xml:space="preserve"> month</v>
      </c>
      <c r="O2230" s="40" t="str">
        <f t="shared" si="242"/>
        <v>42 years, 1 month</v>
      </c>
    </row>
    <row r="2231" spans="8:15" x14ac:dyDescent="0.25">
      <c r="H2231" s="38">
        <v>2188</v>
      </c>
      <c r="I2231">
        <f t="shared" si="238"/>
        <v>42</v>
      </c>
      <c r="J2231" t="str">
        <f t="shared" si="236"/>
        <v xml:space="preserve"> years</v>
      </c>
      <c r="K2231" t="str">
        <f t="shared" si="237"/>
        <v xml:space="preserve">, </v>
      </c>
      <c r="L2231">
        <f t="shared" si="239"/>
        <v>1</v>
      </c>
      <c r="M2231">
        <f t="shared" si="240"/>
        <v>1</v>
      </c>
      <c r="N2231" t="str">
        <f t="shared" si="241"/>
        <v xml:space="preserve"> month</v>
      </c>
      <c r="O2231" s="40" t="str">
        <f t="shared" si="242"/>
        <v>42 years, 1 month</v>
      </c>
    </row>
    <row r="2232" spans="8:15" x14ac:dyDescent="0.25">
      <c r="H2232" s="38">
        <v>2189</v>
      </c>
      <c r="I2232">
        <f t="shared" si="238"/>
        <v>42</v>
      </c>
      <c r="J2232" t="str">
        <f t="shared" si="236"/>
        <v xml:space="preserve"> years</v>
      </c>
      <c r="K2232" t="str">
        <f t="shared" si="237"/>
        <v xml:space="preserve">, </v>
      </c>
      <c r="L2232">
        <f t="shared" si="239"/>
        <v>2</v>
      </c>
      <c r="M2232">
        <f t="shared" si="240"/>
        <v>2</v>
      </c>
      <c r="N2232" t="str">
        <f t="shared" si="241"/>
        <v xml:space="preserve"> months</v>
      </c>
      <c r="O2232" s="40" t="str">
        <f t="shared" si="242"/>
        <v>42 years, 2 months</v>
      </c>
    </row>
    <row r="2233" spans="8:15" x14ac:dyDescent="0.25">
      <c r="H2233" s="38">
        <v>2190</v>
      </c>
      <c r="I2233">
        <f t="shared" si="238"/>
        <v>42</v>
      </c>
      <c r="J2233" t="str">
        <f t="shared" si="236"/>
        <v xml:space="preserve"> years</v>
      </c>
      <c r="K2233" t="str">
        <f t="shared" si="237"/>
        <v xml:space="preserve">, </v>
      </c>
      <c r="L2233">
        <f t="shared" si="239"/>
        <v>2</v>
      </c>
      <c r="M2233">
        <f t="shared" si="240"/>
        <v>2</v>
      </c>
      <c r="N2233" t="str">
        <f t="shared" si="241"/>
        <v xml:space="preserve"> months</v>
      </c>
      <c r="O2233" s="40" t="str">
        <f t="shared" si="242"/>
        <v>42 years, 2 months</v>
      </c>
    </row>
    <row r="2234" spans="8:15" x14ac:dyDescent="0.25">
      <c r="H2234" s="38">
        <v>2191</v>
      </c>
      <c r="I2234">
        <f t="shared" si="238"/>
        <v>42</v>
      </c>
      <c r="J2234" t="str">
        <f t="shared" si="236"/>
        <v xml:space="preserve"> years</v>
      </c>
      <c r="K2234" t="str">
        <f t="shared" si="237"/>
        <v xml:space="preserve">, </v>
      </c>
      <c r="L2234">
        <f t="shared" si="239"/>
        <v>2</v>
      </c>
      <c r="M2234">
        <f t="shared" si="240"/>
        <v>2</v>
      </c>
      <c r="N2234" t="str">
        <f t="shared" si="241"/>
        <v xml:space="preserve"> months</v>
      </c>
      <c r="O2234" s="40" t="str">
        <f t="shared" si="242"/>
        <v>42 years, 2 months</v>
      </c>
    </row>
    <row r="2235" spans="8:15" x14ac:dyDescent="0.25">
      <c r="H2235" s="38">
        <v>2192</v>
      </c>
      <c r="I2235">
        <f t="shared" si="238"/>
        <v>42</v>
      </c>
      <c r="J2235" t="str">
        <f t="shared" si="236"/>
        <v xml:space="preserve"> years</v>
      </c>
      <c r="K2235" t="str">
        <f t="shared" si="237"/>
        <v xml:space="preserve">, </v>
      </c>
      <c r="L2235">
        <f t="shared" si="239"/>
        <v>2</v>
      </c>
      <c r="M2235">
        <f t="shared" si="240"/>
        <v>2</v>
      </c>
      <c r="N2235" t="str">
        <f t="shared" si="241"/>
        <v xml:space="preserve"> months</v>
      </c>
      <c r="O2235" s="40" t="str">
        <f t="shared" si="242"/>
        <v>42 years, 2 months</v>
      </c>
    </row>
    <row r="2236" spans="8:15" x14ac:dyDescent="0.25">
      <c r="H2236" s="38">
        <v>2193</v>
      </c>
      <c r="I2236">
        <f t="shared" si="238"/>
        <v>42</v>
      </c>
      <c r="J2236" t="str">
        <f t="shared" si="236"/>
        <v xml:space="preserve"> years</v>
      </c>
      <c r="K2236" t="str">
        <f t="shared" si="237"/>
        <v xml:space="preserve">, </v>
      </c>
      <c r="L2236">
        <f t="shared" si="239"/>
        <v>3</v>
      </c>
      <c r="M2236">
        <f t="shared" si="240"/>
        <v>3</v>
      </c>
      <c r="N2236" t="str">
        <f t="shared" si="241"/>
        <v xml:space="preserve"> months</v>
      </c>
      <c r="O2236" s="40" t="str">
        <f t="shared" si="242"/>
        <v>42 years, 3 months</v>
      </c>
    </row>
    <row r="2237" spans="8:15" x14ac:dyDescent="0.25">
      <c r="H2237" s="38">
        <v>2194</v>
      </c>
      <c r="I2237">
        <f t="shared" si="238"/>
        <v>42</v>
      </c>
      <c r="J2237" t="str">
        <f t="shared" si="236"/>
        <v xml:space="preserve"> years</v>
      </c>
      <c r="K2237" t="str">
        <f t="shared" si="237"/>
        <v xml:space="preserve">, </v>
      </c>
      <c r="L2237">
        <f t="shared" si="239"/>
        <v>3</v>
      </c>
      <c r="M2237">
        <f t="shared" si="240"/>
        <v>3</v>
      </c>
      <c r="N2237" t="str">
        <f t="shared" si="241"/>
        <v xml:space="preserve"> months</v>
      </c>
      <c r="O2237" s="40" t="str">
        <f t="shared" si="242"/>
        <v>42 years, 3 months</v>
      </c>
    </row>
    <row r="2238" spans="8:15" x14ac:dyDescent="0.25">
      <c r="H2238" s="38">
        <v>2195</v>
      </c>
      <c r="I2238">
        <f t="shared" si="238"/>
        <v>42</v>
      </c>
      <c r="J2238" t="str">
        <f t="shared" si="236"/>
        <v xml:space="preserve"> years</v>
      </c>
      <c r="K2238" t="str">
        <f t="shared" si="237"/>
        <v xml:space="preserve">, </v>
      </c>
      <c r="L2238">
        <f t="shared" si="239"/>
        <v>3</v>
      </c>
      <c r="M2238">
        <f t="shared" si="240"/>
        <v>3</v>
      </c>
      <c r="N2238" t="str">
        <f t="shared" si="241"/>
        <v xml:space="preserve"> months</v>
      </c>
      <c r="O2238" s="40" t="str">
        <f t="shared" si="242"/>
        <v>42 years, 3 months</v>
      </c>
    </row>
    <row r="2239" spans="8:15" x14ac:dyDescent="0.25">
      <c r="H2239" s="38">
        <v>2196</v>
      </c>
      <c r="I2239">
        <f t="shared" si="238"/>
        <v>42</v>
      </c>
      <c r="J2239" t="str">
        <f t="shared" si="236"/>
        <v xml:space="preserve"> years</v>
      </c>
      <c r="K2239" t="str">
        <f t="shared" si="237"/>
        <v xml:space="preserve">, </v>
      </c>
      <c r="L2239">
        <f t="shared" si="239"/>
        <v>3</v>
      </c>
      <c r="M2239">
        <f t="shared" si="240"/>
        <v>3</v>
      </c>
      <c r="N2239" t="str">
        <f t="shared" si="241"/>
        <v xml:space="preserve"> months</v>
      </c>
      <c r="O2239" s="40" t="str">
        <f t="shared" si="242"/>
        <v>42 years, 3 months</v>
      </c>
    </row>
    <row r="2240" spans="8:15" x14ac:dyDescent="0.25">
      <c r="H2240" s="38">
        <v>2197</v>
      </c>
      <c r="I2240">
        <f t="shared" si="238"/>
        <v>42</v>
      </c>
      <c r="J2240" t="str">
        <f t="shared" si="236"/>
        <v xml:space="preserve"> years</v>
      </c>
      <c r="K2240" t="str">
        <f t="shared" si="237"/>
        <v xml:space="preserve">, </v>
      </c>
      <c r="L2240">
        <f t="shared" si="239"/>
        <v>3</v>
      </c>
      <c r="M2240">
        <f t="shared" si="240"/>
        <v>3</v>
      </c>
      <c r="N2240" t="str">
        <f t="shared" si="241"/>
        <v xml:space="preserve"> months</v>
      </c>
      <c r="O2240" s="40" t="str">
        <f t="shared" si="242"/>
        <v>42 years, 3 months</v>
      </c>
    </row>
    <row r="2241" spans="8:15" x14ac:dyDescent="0.25">
      <c r="H2241" s="38">
        <v>2198</v>
      </c>
      <c r="I2241">
        <f t="shared" si="238"/>
        <v>42</v>
      </c>
      <c r="J2241" t="str">
        <f t="shared" si="236"/>
        <v xml:space="preserve"> years</v>
      </c>
      <c r="K2241" t="str">
        <f t="shared" si="237"/>
        <v xml:space="preserve">, </v>
      </c>
      <c r="L2241">
        <f t="shared" si="239"/>
        <v>4</v>
      </c>
      <c r="M2241">
        <f t="shared" si="240"/>
        <v>4</v>
      </c>
      <c r="N2241" t="str">
        <f t="shared" si="241"/>
        <v xml:space="preserve"> months</v>
      </c>
      <c r="O2241" s="40" t="str">
        <f t="shared" si="242"/>
        <v>42 years, 4 months</v>
      </c>
    </row>
    <row r="2242" spans="8:15" x14ac:dyDescent="0.25">
      <c r="H2242" s="38">
        <v>2199</v>
      </c>
      <c r="I2242">
        <f t="shared" si="238"/>
        <v>42</v>
      </c>
      <c r="J2242" t="str">
        <f t="shared" si="236"/>
        <v xml:space="preserve"> years</v>
      </c>
      <c r="K2242" t="str">
        <f t="shared" si="237"/>
        <v xml:space="preserve">, </v>
      </c>
      <c r="L2242">
        <f t="shared" si="239"/>
        <v>4</v>
      </c>
      <c r="M2242">
        <f t="shared" si="240"/>
        <v>4</v>
      </c>
      <c r="N2242" t="str">
        <f t="shared" si="241"/>
        <v xml:space="preserve"> months</v>
      </c>
      <c r="O2242" s="40" t="str">
        <f t="shared" si="242"/>
        <v>42 years, 4 months</v>
      </c>
    </row>
    <row r="2243" spans="8:15" x14ac:dyDescent="0.25">
      <c r="H2243" s="38">
        <v>2200</v>
      </c>
      <c r="I2243">
        <f t="shared" si="238"/>
        <v>42</v>
      </c>
      <c r="J2243" t="str">
        <f t="shared" si="236"/>
        <v xml:space="preserve"> years</v>
      </c>
      <c r="K2243" t="str">
        <f t="shared" si="237"/>
        <v xml:space="preserve">, </v>
      </c>
      <c r="L2243">
        <f t="shared" si="239"/>
        <v>4</v>
      </c>
      <c r="M2243">
        <f t="shared" si="240"/>
        <v>4</v>
      </c>
      <c r="N2243" t="str">
        <f t="shared" si="241"/>
        <v xml:space="preserve"> months</v>
      </c>
      <c r="O2243" s="40" t="str">
        <f t="shared" si="242"/>
        <v>42 years, 4 months</v>
      </c>
    </row>
    <row r="2244" spans="8:15" x14ac:dyDescent="0.25">
      <c r="H2244" s="38">
        <v>2201</v>
      </c>
      <c r="I2244">
        <f t="shared" si="238"/>
        <v>42</v>
      </c>
      <c r="J2244" t="str">
        <f t="shared" si="236"/>
        <v xml:space="preserve"> years</v>
      </c>
      <c r="K2244" t="str">
        <f t="shared" si="237"/>
        <v xml:space="preserve">, </v>
      </c>
      <c r="L2244">
        <f t="shared" si="239"/>
        <v>4</v>
      </c>
      <c r="M2244">
        <f t="shared" si="240"/>
        <v>4</v>
      </c>
      <c r="N2244" t="str">
        <f t="shared" si="241"/>
        <v xml:space="preserve"> months</v>
      </c>
      <c r="O2244" s="40" t="str">
        <f t="shared" si="242"/>
        <v>42 years, 4 months</v>
      </c>
    </row>
    <row r="2245" spans="8:15" x14ac:dyDescent="0.25">
      <c r="H2245" s="38">
        <v>2202</v>
      </c>
      <c r="I2245">
        <f t="shared" si="238"/>
        <v>42</v>
      </c>
      <c r="J2245" t="str">
        <f t="shared" si="236"/>
        <v xml:space="preserve"> years</v>
      </c>
      <c r="K2245" t="str">
        <f t="shared" si="237"/>
        <v xml:space="preserve">, </v>
      </c>
      <c r="L2245">
        <f t="shared" si="239"/>
        <v>5</v>
      </c>
      <c r="M2245">
        <f t="shared" si="240"/>
        <v>5</v>
      </c>
      <c r="N2245" t="str">
        <f t="shared" si="241"/>
        <v xml:space="preserve"> months</v>
      </c>
      <c r="O2245" s="40" t="str">
        <f t="shared" si="242"/>
        <v>42 years, 5 months</v>
      </c>
    </row>
    <row r="2246" spans="8:15" x14ac:dyDescent="0.25">
      <c r="H2246" s="38">
        <v>2203</v>
      </c>
      <c r="I2246">
        <f t="shared" si="238"/>
        <v>42</v>
      </c>
      <c r="J2246" t="str">
        <f t="shared" si="236"/>
        <v xml:space="preserve"> years</v>
      </c>
      <c r="K2246" t="str">
        <f t="shared" si="237"/>
        <v xml:space="preserve">, </v>
      </c>
      <c r="L2246">
        <f t="shared" si="239"/>
        <v>5</v>
      </c>
      <c r="M2246">
        <f t="shared" si="240"/>
        <v>5</v>
      </c>
      <c r="N2246" t="str">
        <f t="shared" si="241"/>
        <v xml:space="preserve"> months</v>
      </c>
      <c r="O2246" s="40" t="str">
        <f t="shared" si="242"/>
        <v>42 years, 5 months</v>
      </c>
    </row>
    <row r="2247" spans="8:15" x14ac:dyDescent="0.25">
      <c r="H2247" s="38">
        <v>2204</v>
      </c>
      <c r="I2247">
        <f t="shared" si="238"/>
        <v>42</v>
      </c>
      <c r="J2247" t="str">
        <f t="shared" si="236"/>
        <v xml:space="preserve"> years</v>
      </c>
      <c r="K2247" t="str">
        <f t="shared" si="237"/>
        <v xml:space="preserve">, </v>
      </c>
      <c r="L2247">
        <f t="shared" si="239"/>
        <v>5</v>
      </c>
      <c r="M2247">
        <f t="shared" si="240"/>
        <v>5</v>
      </c>
      <c r="N2247" t="str">
        <f t="shared" si="241"/>
        <v xml:space="preserve"> months</v>
      </c>
      <c r="O2247" s="40" t="str">
        <f t="shared" si="242"/>
        <v>42 years, 5 months</v>
      </c>
    </row>
    <row r="2248" spans="8:15" x14ac:dyDescent="0.25">
      <c r="H2248" s="38">
        <v>2205</v>
      </c>
      <c r="I2248">
        <f t="shared" si="238"/>
        <v>42</v>
      </c>
      <c r="J2248" t="str">
        <f t="shared" si="236"/>
        <v xml:space="preserve"> years</v>
      </c>
      <c r="K2248" t="str">
        <f t="shared" si="237"/>
        <v xml:space="preserve">, </v>
      </c>
      <c r="L2248">
        <f t="shared" si="239"/>
        <v>5</v>
      </c>
      <c r="M2248">
        <f t="shared" si="240"/>
        <v>5</v>
      </c>
      <c r="N2248" t="str">
        <f t="shared" si="241"/>
        <v xml:space="preserve"> months</v>
      </c>
      <c r="O2248" s="40" t="str">
        <f t="shared" si="242"/>
        <v>42 years, 5 months</v>
      </c>
    </row>
    <row r="2249" spans="8:15" x14ac:dyDescent="0.25">
      <c r="H2249" s="38">
        <v>2206</v>
      </c>
      <c r="I2249">
        <f t="shared" si="238"/>
        <v>42</v>
      </c>
      <c r="J2249" t="str">
        <f t="shared" si="236"/>
        <v xml:space="preserve"> years</v>
      </c>
      <c r="K2249" t="str">
        <f t="shared" si="237"/>
        <v xml:space="preserve">, </v>
      </c>
      <c r="L2249">
        <f t="shared" si="239"/>
        <v>6</v>
      </c>
      <c r="M2249">
        <f t="shared" si="240"/>
        <v>6</v>
      </c>
      <c r="N2249" t="str">
        <f t="shared" si="241"/>
        <v xml:space="preserve"> months</v>
      </c>
      <c r="O2249" s="40" t="str">
        <f t="shared" si="242"/>
        <v>42 years, 6 months</v>
      </c>
    </row>
    <row r="2250" spans="8:15" x14ac:dyDescent="0.25">
      <c r="H2250" s="38">
        <v>2207</v>
      </c>
      <c r="I2250">
        <f t="shared" si="238"/>
        <v>42</v>
      </c>
      <c r="J2250" t="str">
        <f t="shared" si="236"/>
        <v xml:space="preserve"> years</v>
      </c>
      <c r="K2250" t="str">
        <f t="shared" si="237"/>
        <v xml:space="preserve">, </v>
      </c>
      <c r="L2250">
        <f t="shared" si="239"/>
        <v>6</v>
      </c>
      <c r="M2250">
        <f t="shared" si="240"/>
        <v>6</v>
      </c>
      <c r="N2250" t="str">
        <f t="shared" si="241"/>
        <v xml:space="preserve"> months</v>
      </c>
      <c r="O2250" s="40" t="str">
        <f t="shared" si="242"/>
        <v>42 years, 6 months</v>
      </c>
    </row>
    <row r="2251" spans="8:15" x14ac:dyDescent="0.25">
      <c r="H2251" s="38">
        <v>2208</v>
      </c>
      <c r="I2251">
        <f t="shared" si="238"/>
        <v>42</v>
      </c>
      <c r="J2251" t="str">
        <f t="shared" si="236"/>
        <v xml:space="preserve"> years</v>
      </c>
      <c r="K2251" t="str">
        <f t="shared" si="237"/>
        <v xml:space="preserve">, </v>
      </c>
      <c r="L2251">
        <f t="shared" si="239"/>
        <v>6</v>
      </c>
      <c r="M2251">
        <f t="shared" si="240"/>
        <v>6</v>
      </c>
      <c r="N2251" t="str">
        <f t="shared" si="241"/>
        <v xml:space="preserve"> months</v>
      </c>
      <c r="O2251" s="40" t="str">
        <f t="shared" si="242"/>
        <v>42 years, 6 months</v>
      </c>
    </row>
    <row r="2252" spans="8:15" x14ac:dyDescent="0.25">
      <c r="H2252" s="38">
        <v>2209</v>
      </c>
      <c r="I2252">
        <f t="shared" si="238"/>
        <v>42</v>
      </c>
      <c r="J2252" t="str">
        <f t="shared" si="236"/>
        <v xml:space="preserve"> years</v>
      </c>
      <c r="K2252" t="str">
        <f t="shared" si="237"/>
        <v xml:space="preserve">, </v>
      </c>
      <c r="L2252">
        <f t="shared" si="239"/>
        <v>6</v>
      </c>
      <c r="M2252">
        <f t="shared" si="240"/>
        <v>6</v>
      </c>
      <c r="N2252" t="str">
        <f t="shared" si="241"/>
        <v xml:space="preserve"> months</v>
      </c>
      <c r="O2252" s="40" t="str">
        <f t="shared" si="242"/>
        <v>42 years, 6 months</v>
      </c>
    </row>
    <row r="2253" spans="8:15" x14ac:dyDescent="0.25">
      <c r="H2253" s="38">
        <v>2210</v>
      </c>
      <c r="I2253">
        <f t="shared" si="238"/>
        <v>42</v>
      </c>
      <c r="J2253" t="str">
        <f t="shared" si="236"/>
        <v xml:space="preserve"> years</v>
      </c>
      <c r="K2253" t="str">
        <f t="shared" si="237"/>
        <v xml:space="preserve">, </v>
      </c>
      <c r="L2253">
        <f t="shared" si="239"/>
        <v>6</v>
      </c>
      <c r="M2253">
        <f t="shared" si="240"/>
        <v>6</v>
      </c>
      <c r="N2253" t="str">
        <f t="shared" si="241"/>
        <v xml:space="preserve"> months</v>
      </c>
      <c r="O2253" s="40" t="str">
        <f t="shared" si="242"/>
        <v>42 years, 6 months</v>
      </c>
    </row>
    <row r="2254" spans="8:15" x14ac:dyDescent="0.25">
      <c r="H2254" s="38">
        <v>2211</v>
      </c>
      <c r="I2254">
        <f t="shared" si="238"/>
        <v>42</v>
      </c>
      <c r="J2254" t="str">
        <f t="shared" si="236"/>
        <v xml:space="preserve"> years</v>
      </c>
      <c r="K2254" t="str">
        <f t="shared" si="237"/>
        <v xml:space="preserve">, </v>
      </c>
      <c r="L2254">
        <f t="shared" si="239"/>
        <v>7</v>
      </c>
      <c r="M2254">
        <f t="shared" si="240"/>
        <v>7</v>
      </c>
      <c r="N2254" t="str">
        <f t="shared" si="241"/>
        <v xml:space="preserve"> months</v>
      </c>
      <c r="O2254" s="40" t="str">
        <f t="shared" si="242"/>
        <v>42 years, 7 months</v>
      </c>
    </row>
    <row r="2255" spans="8:15" x14ac:dyDescent="0.25">
      <c r="H2255" s="38">
        <v>2212</v>
      </c>
      <c r="I2255">
        <f t="shared" si="238"/>
        <v>42</v>
      </c>
      <c r="J2255" t="str">
        <f t="shared" si="236"/>
        <v xml:space="preserve"> years</v>
      </c>
      <c r="K2255" t="str">
        <f t="shared" si="237"/>
        <v xml:space="preserve">, </v>
      </c>
      <c r="L2255">
        <f t="shared" si="239"/>
        <v>7</v>
      </c>
      <c r="M2255">
        <f t="shared" si="240"/>
        <v>7</v>
      </c>
      <c r="N2255" t="str">
        <f t="shared" si="241"/>
        <v xml:space="preserve"> months</v>
      </c>
      <c r="O2255" s="40" t="str">
        <f t="shared" si="242"/>
        <v>42 years, 7 months</v>
      </c>
    </row>
    <row r="2256" spans="8:15" x14ac:dyDescent="0.25">
      <c r="H2256" s="38">
        <v>2213</v>
      </c>
      <c r="I2256">
        <f t="shared" si="238"/>
        <v>42</v>
      </c>
      <c r="J2256" t="str">
        <f t="shared" si="236"/>
        <v xml:space="preserve"> years</v>
      </c>
      <c r="K2256" t="str">
        <f t="shared" si="237"/>
        <v xml:space="preserve">, </v>
      </c>
      <c r="L2256">
        <f t="shared" si="239"/>
        <v>7</v>
      </c>
      <c r="M2256">
        <f t="shared" si="240"/>
        <v>7</v>
      </c>
      <c r="N2256" t="str">
        <f t="shared" si="241"/>
        <v xml:space="preserve"> months</v>
      </c>
      <c r="O2256" s="40" t="str">
        <f t="shared" si="242"/>
        <v>42 years, 7 months</v>
      </c>
    </row>
    <row r="2257" spans="8:15" x14ac:dyDescent="0.25">
      <c r="H2257" s="38">
        <v>2214</v>
      </c>
      <c r="I2257">
        <f t="shared" si="238"/>
        <v>42</v>
      </c>
      <c r="J2257" t="str">
        <f t="shared" si="236"/>
        <v xml:space="preserve"> years</v>
      </c>
      <c r="K2257" t="str">
        <f t="shared" si="237"/>
        <v xml:space="preserve">, </v>
      </c>
      <c r="L2257">
        <f t="shared" si="239"/>
        <v>7</v>
      </c>
      <c r="M2257">
        <f t="shared" si="240"/>
        <v>7</v>
      </c>
      <c r="N2257" t="str">
        <f t="shared" si="241"/>
        <v xml:space="preserve"> months</v>
      </c>
      <c r="O2257" s="40" t="str">
        <f t="shared" si="242"/>
        <v>42 years, 7 months</v>
      </c>
    </row>
    <row r="2258" spans="8:15" x14ac:dyDescent="0.25">
      <c r="H2258" s="38">
        <v>2215</v>
      </c>
      <c r="I2258">
        <f t="shared" si="238"/>
        <v>42</v>
      </c>
      <c r="J2258" t="str">
        <f t="shared" si="236"/>
        <v xml:space="preserve"> years</v>
      </c>
      <c r="K2258" t="str">
        <f t="shared" si="237"/>
        <v xml:space="preserve">, </v>
      </c>
      <c r="L2258">
        <f t="shared" si="239"/>
        <v>8</v>
      </c>
      <c r="M2258">
        <f t="shared" si="240"/>
        <v>8</v>
      </c>
      <c r="N2258" t="str">
        <f t="shared" si="241"/>
        <v xml:space="preserve"> months</v>
      </c>
      <c r="O2258" s="40" t="str">
        <f t="shared" si="242"/>
        <v>42 years, 8 months</v>
      </c>
    </row>
    <row r="2259" spans="8:15" x14ac:dyDescent="0.25">
      <c r="H2259" s="38">
        <v>2216</v>
      </c>
      <c r="I2259">
        <f t="shared" si="238"/>
        <v>42</v>
      </c>
      <c r="J2259" t="str">
        <f t="shared" si="236"/>
        <v xml:space="preserve"> years</v>
      </c>
      <c r="K2259" t="str">
        <f t="shared" si="237"/>
        <v xml:space="preserve">, </v>
      </c>
      <c r="L2259">
        <f t="shared" si="239"/>
        <v>8</v>
      </c>
      <c r="M2259">
        <f t="shared" si="240"/>
        <v>8</v>
      </c>
      <c r="N2259" t="str">
        <f t="shared" si="241"/>
        <v xml:space="preserve"> months</v>
      </c>
      <c r="O2259" s="40" t="str">
        <f t="shared" si="242"/>
        <v>42 years, 8 months</v>
      </c>
    </row>
    <row r="2260" spans="8:15" x14ac:dyDescent="0.25">
      <c r="H2260" s="38">
        <v>2217</v>
      </c>
      <c r="I2260">
        <f t="shared" si="238"/>
        <v>42</v>
      </c>
      <c r="J2260" t="str">
        <f t="shared" si="236"/>
        <v xml:space="preserve"> years</v>
      </c>
      <c r="K2260" t="str">
        <f t="shared" si="237"/>
        <v xml:space="preserve">, </v>
      </c>
      <c r="L2260">
        <f t="shared" si="239"/>
        <v>8</v>
      </c>
      <c r="M2260">
        <f t="shared" si="240"/>
        <v>8</v>
      </c>
      <c r="N2260" t="str">
        <f t="shared" si="241"/>
        <v xml:space="preserve"> months</v>
      </c>
      <c r="O2260" s="40" t="str">
        <f t="shared" si="242"/>
        <v>42 years, 8 months</v>
      </c>
    </row>
    <row r="2261" spans="8:15" x14ac:dyDescent="0.25">
      <c r="H2261" s="38">
        <v>2218</v>
      </c>
      <c r="I2261">
        <f t="shared" si="238"/>
        <v>42</v>
      </c>
      <c r="J2261" t="str">
        <f t="shared" si="236"/>
        <v xml:space="preserve"> years</v>
      </c>
      <c r="K2261" t="str">
        <f t="shared" si="237"/>
        <v xml:space="preserve">, </v>
      </c>
      <c r="L2261">
        <f t="shared" si="239"/>
        <v>8</v>
      </c>
      <c r="M2261">
        <f t="shared" si="240"/>
        <v>8</v>
      </c>
      <c r="N2261" t="str">
        <f t="shared" si="241"/>
        <v xml:space="preserve"> months</v>
      </c>
      <c r="O2261" s="40" t="str">
        <f t="shared" si="242"/>
        <v>42 years, 8 months</v>
      </c>
    </row>
    <row r="2262" spans="8:15" x14ac:dyDescent="0.25">
      <c r="H2262" s="38">
        <v>2219</v>
      </c>
      <c r="I2262">
        <f t="shared" si="238"/>
        <v>42</v>
      </c>
      <c r="J2262" t="str">
        <f t="shared" si="236"/>
        <v xml:space="preserve"> years</v>
      </c>
      <c r="K2262" t="str">
        <f t="shared" si="237"/>
        <v xml:space="preserve">, </v>
      </c>
      <c r="L2262">
        <f t="shared" si="239"/>
        <v>9</v>
      </c>
      <c r="M2262">
        <f t="shared" si="240"/>
        <v>9</v>
      </c>
      <c r="N2262" t="str">
        <f t="shared" si="241"/>
        <v xml:space="preserve"> months</v>
      </c>
      <c r="O2262" s="40" t="str">
        <f t="shared" si="242"/>
        <v>42 years, 9 months</v>
      </c>
    </row>
    <row r="2263" spans="8:15" x14ac:dyDescent="0.25">
      <c r="H2263" s="38">
        <v>2220</v>
      </c>
      <c r="I2263">
        <f t="shared" si="238"/>
        <v>42</v>
      </c>
      <c r="J2263" t="str">
        <f t="shared" si="236"/>
        <v xml:space="preserve"> years</v>
      </c>
      <c r="K2263" t="str">
        <f t="shared" si="237"/>
        <v xml:space="preserve">, </v>
      </c>
      <c r="L2263">
        <f t="shared" si="239"/>
        <v>9</v>
      </c>
      <c r="M2263">
        <f t="shared" si="240"/>
        <v>9</v>
      </c>
      <c r="N2263" t="str">
        <f t="shared" si="241"/>
        <v xml:space="preserve"> months</v>
      </c>
      <c r="O2263" s="40" t="str">
        <f t="shared" si="242"/>
        <v>42 years, 9 months</v>
      </c>
    </row>
    <row r="2264" spans="8:15" x14ac:dyDescent="0.25">
      <c r="H2264" s="38">
        <v>2221</v>
      </c>
      <c r="I2264">
        <f t="shared" si="238"/>
        <v>42</v>
      </c>
      <c r="J2264" t="str">
        <f t="shared" si="236"/>
        <v xml:space="preserve"> years</v>
      </c>
      <c r="K2264" t="str">
        <f t="shared" si="237"/>
        <v xml:space="preserve">, </v>
      </c>
      <c r="L2264">
        <f t="shared" si="239"/>
        <v>9</v>
      </c>
      <c r="M2264">
        <f t="shared" si="240"/>
        <v>9</v>
      </c>
      <c r="N2264" t="str">
        <f t="shared" si="241"/>
        <v xml:space="preserve"> months</v>
      </c>
      <c r="O2264" s="40" t="str">
        <f t="shared" si="242"/>
        <v>42 years, 9 months</v>
      </c>
    </row>
    <row r="2265" spans="8:15" x14ac:dyDescent="0.25">
      <c r="H2265" s="38">
        <v>2222</v>
      </c>
      <c r="I2265">
        <f t="shared" si="238"/>
        <v>42</v>
      </c>
      <c r="J2265" t="str">
        <f t="shared" si="236"/>
        <v xml:space="preserve"> years</v>
      </c>
      <c r="K2265" t="str">
        <f t="shared" si="237"/>
        <v xml:space="preserve">, </v>
      </c>
      <c r="L2265">
        <f t="shared" si="239"/>
        <v>9</v>
      </c>
      <c r="M2265">
        <f t="shared" si="240"/>
        <v>9</v>
      </c>
      <c r="N2265" t="str">
        <f t="shared" si="241"/>
        <v xml:space="preserve"> months</v>
      </c>
      <c r="O2265" s="40" t="str">
        <f t="shared" si="242"/>
        <v>42 years, 9 months</v>
      </c>
    </row>
    <row r="2266" spans="8:15" x14ac:dyDescent="0.25">
      <c r="H2266" s="38">
        <v>2223</v>
      </c>
      <c r="I2266">
        <f t="shared" si="238"/>
        <v>42</v>
      </c>
      <c r="J2266" t="str">
        <f t="shared" si="236"/>
        <v xml:space="preserve"> years</v>
      </c>
      <c r="K2266" t="str">
        <f t="shared" si="237"/>
        <v xml:space="preserve">, </v>
      </c>
      <c r="L2266">
        <f t="shared" si="239"/>
        <v>9</v>
      </c>
      <c r="M2266">
        <f t="shared" si="240"/>
        <v>9</v>
      </c>
      <c r="N2266" t="str">
        <f t="shared" si="241"/>
        <v xml:space="preserve"> months</v>
      </c>
      <c r="O2266" s="40" t="str">
        <f t="shared" si="242"/>
        <v>42 years, 9 months</v>
      </c>
    </row>
    <row r="2267" spans="8:15" x14ac:dyDescent="0.25">
      <c r="H2267" s="38">
        <v>2224</v>
      </c>
      <c r="I2267">
        <f t="shared" si="238"/>
        <v>42</v>
      </c>
      <c r="J2267" t="str">
        <f t="shared" si="236"/>
        <v xml:space="preserve"> years</v>
      </c>
      <c r="K2267" t="str">
        <f t="shared" si="237"/>
        <v xml:space="preserve">, </v>
      </c>
      <c r="L2267">
        <f t="shared" si="239"/>
        <v>10</v>
      </c>
      <c r="M2267">
        <f t="shared" si="240"/>
        <v>10</v>
      </c>
      <c r="N2267" t="str">
        <f t="shared" si="241"/>
        <v xml:space="preserve"> months</v>
      </c>
      <c r="O2267" s="40" t="str">
        <f t="shared" si="242"/>
        <v>42 years, 10 months</v>
      </c>
    </row>
    <row r="2268" spans="8:15" x14ac:dyDescent="0.25">
      <c r="H2268" s="38">
        <v>2225</v>
      </c>
      <c r="I2268">
        <f t="shared" si="238"/>
        <v>42</v>
      </c>
      <c r="J2268" t="str">
        <f t="shared" ref="J2268:J2331" si="243">IF(I2268=1," year"," years")</f>
        <v xml:space="preserve"> years</v>
      </c>
      <c r="K2268" t="str">
        <f t="shared" ref="K2268:K2331" si="244">IF(OR(L2268=12,L2268=0),"",", ")</f>
        <v xml:space="preserve">, </v>
      </c>
      <c r="L2268">
        <f t="shared" si="239"/>
        <v>10</v>
      </c>
      <c r="M2268">
        <f t="shared" si="240"/>
        <v>10</v>
      </c>
      <c r="N2268" t="str">
        <f t="shared" si="241"/>
        <v xml:space="preserve"> months</v>
      </c>
      <c r="O2268" s="40" t="str">
        <f t="shared" si="242"/>
        <v>42 years, 10 months</v>
      </c>
    </row>
    <row r="2269" spans="8:15" x14ac:dyDescent="0.25">
      <c r="H2269" s="38">
        <v>2226</v>
      </c>
      <c r="I2269">
        <f t="shared" si="238"/>
        <v>42</v>
      </c>
      <c r="J2269" t="str">
        <f t="shared" si="243"/>
        <v xml:space="preserve"> years</v>
      </c>
      <c r="K2269" t="str">
        <f t="shared" si="244"/>
        <v xml:space="preserve">, </v>
      </c>
      <c r="L2269">
        <f t="shared" si="239"/>
        <v>10</v>
      </c>
      <c r="M2269">
        <f t="shared" si="240"/>
        <v>10</v>
      </c>
      <c r="N2269" t="str">
        <f t="shared" si="241"/>
        <v xml:space="preserve"> months</v>
      </c>
      <c r="O2269" s="40" t="str">
        <f t="shared" si="242"/>
        <v>42 years, 10 months</v>
      </c>
    </row>
    <row r="2270" spans="8:15" x14ac:dyDescent="0.25">
      <c r="H2270" s="38">
        <v>2227</v>
      </c>
      <c r="I2270">
        <f t="shared" si="238"/>
        <v>42</v>
      </c>
      <c r="J2270" t="str">
        <f t="shared" si="243"/>
        <v xml:space="preserve"> years</v>
      </c>
      <c r="K2270" t="str">
        <f t="shared" si="244"/>
        <v xml:space="preserve">, </v>
      </c>
      <c r="L2270">
        <f t="shared" si="239"/>
        <v>10</v>
      </c>
      <c r="M2270">
        <f t="shared" si="240"/>
        <v>10</v>
      </c>
      <c r="N2270" t="str">
        <f t="shared" si="241"/>
        <v xml:space="preserve"> months</v>
      </c>
      <c r="O2270" s="40" t="str">
        <f t="shared" si="242"/>
        <v>42 years, 10 months</v>
      </c>
    </row>
    <row r="2271" spans="8:15" x14ac:dyDescent="0.25">
      <c r="H2271" s="38">
        <v>2228</v>
      </c>
      <c r="I2271">
        <f t="shared" si="238"/>
        <v>42</v>
      </c>
      <c r="J2271" t="str">
        <f t="shared" si="243"/>
        <v xml:space="preserve"> years</v>
      </c>
      <c r="K2271" t="str">
        <f t="shared" si="244"/>
        <v xml:space="preserve">, </v>
      </c>
      <c r="L2271">
        <f t="shared" si="239"/>
        <v>11</v>
      </c>
      <c r="M2271">
        <f t="shared" si="240"/>
        <v>11</v>
      </c>
      <c r="N2271" t="str">
        <f t="shared" si="241"/>
        <v xml:space="preserve"> months</v>
      </c>
      <c r="O2271" s="40" t="str">
        <f t="shared" si="242"/>
        <v>42 years, 11 months</v>
      </c>
    </row>
    <row r="2272" spans="8:15" x14ac:dyDescent="0.25">
      <c r="H2272" s="38">
        <v>2229</v>
      </c>
      <c r="I2272">
        <f t="shared" ref="I2272:I2335" si="245">IF(INT(H2272/52)=0,"",INT(H2272/52))+IF(L2272=12,1,0)</f>
        <v>42</v>
      </c>
      <c r="J2272" t="str">
        <f t="shared" si="243"/>
        <v xml:space="preserve"> years</v>
      </c>
      <c r="K2272" t="str">
        <f t="shared" si="244"/>
        <v xml:space="preserve">, </v>
      </c>
      <c r="L2272">
        <f t="shared" si="239"/>
        <v>11</v>
      </c>
      <c r="M2272">
        <f t="shared" si="240"/>
        <v>11</v>
      </c>
      <c r="N2272" t="str">
        <f t="shared" si="241"/>
        <v xml:space="preserve"> months</v>
      </c>
      <c r="O2272" s="40" t="str">
        <f t="shared" si="242"/>
        <v>42 years, 11 months</v>
      </c>
    </row>
    <row r="2273" spans="8:15" x14ac:dyDescent="0.25">
      <c r="H2273" s="38">
        <v>2230</v>
      </c>
      <c r="I2273">
        <f t="shared" si="245"/>
        <v>42</v>
      </c>
      <c r="J2273" t="str">
        <f t="shared" si="243"/>
        <v xml:space="preserve"> years</v>
      </c>
      <c r="K2273" t="str">
        <f t="shared" si="244"/>
        <v xml:space="preserve">, </v>
      </c>
      <c r="L2273">
        <f t="shared" si="239"/>
        <v>11</v>
      </c>
      <c r="M2273">
        <f t="shared" si="240"/>
        <v>11</v>
      </c>
      <c r="N2273" t="str">
        <f t="shared" si="241"/>
        <v xml:space="preserve"> months</v>
      </c>
      <c r="O2273" s="40" t="str">
        <f t="shared" si="242"/>
        <v>42 years, 11 months</v>
      </c>
    </row>
    <row r="2274" spans="8:15" x14ac:dyDescent="0.25">
      <c r="H2274" s="38">
        <v>2231</v>
      </c>
      <c r="I2274">
        <f t="shared" si="245"/>
        <v>42</v>
      </c>
      <c r="J2274" t="str">
        <f t="shared" si="243"/>
        <v xml:space="preserve"> years</v>
      </c>
      <c r="K2274" t="str">
        <f t="shared" si="244"/>
        <v xml:space="preserve">, </v>
      </c>
      <c r="L2274">
        <f t="shared" si="239"/>
        <v>11</v>
      </c>
      <c r="M2274">
        <f t="shared" si="240"/>
        <v>11</v>
      </c>
      <c r="N2274" t="str">
        <f t="shared" si="241"/>
        <v xml:space="preserve"> months</v>
      </c>
      <c r="O2274" s="40" t="str">
        <f t="shared" si="242"/>
        <v>42 years, 11 months</v>
      </c>
    </row>
    <row r="2275" spans="8:15" x14ac:dyDescent="0.25">
      <c r="H2275" s="38">
        <v>2232</v>
      </c>
      <c r="I2275">
        <f t="shared" si="245"/>
        <v>43</v>
      </c>
      <c r="J2275" t="str">
        <f t="shared" si="243"/>
        <v xml:space="preserve"> years</v>
      </c>
      <c r="K2275" t="str">
        <f t="shared" si="244"/>
        <v/>
      </c>
      <c r="L2275">
        <f t="shared" si="239"/>
        <v>12</v>
      </c>
      <c r="M2275" t="str">
        <f t="shared" si="240"/>
        <v/>
      </c>
      <c r="N2275" t="str">
        <f t="shared" si="241"/>
        <v/>
      </c>
      <c r="O2275" s="40" t="str">
        <f t="shared" si="242"/>
        <v>43 years</v>
      </c>
    </row>
    <row r="2276" spans="8:15" x14ac:dyDescent="0.25">
      <c r="H2276" s="38">
        <v>2233</v>
      </c>
      <c r="I2276">
        <f t="shared" si="245"/>
        <v>43</v>
      </c>
      <c r="J2276" t="str">
        <f t="shared" si="243"/>
        <v xml:space="preserve"> years</v>
      </c>
      <c r="K2276" t="str">
        <f t="shared" si="244"/>
        <v/>
      </c>
      <c r="L2276">
        <f t="shared" si="239"/>
        <v>12</v>
      </c>
      <c r="M2276" t="str">
        <f t="shared" si="240"/>
        <v/>
      </c>
      <c r="N2276" t="str">
        <f t="shared" si="241"/>
        <v/>
      </c>
      <c r="O2276" s="40" t="str">
        <f t="shared" si="242"/>
        <v>43 years</v>
      </c>
    </row>
    <row r="2277" spans="8:15" x14ac:dyDescent="0.25">
      <c r="H2277" s="38">
        <v>2234</v>
      </c>
      <c r="I2277">
        <f t="shared" si="245"/>
        <v>43</v>
      </c>
      <c r="J2277" t="str">
        <f t="shared" si="243"/>
        <v xml:space="preserve"> years</v>
      </c>
      <c r="K2277" t="str">
        <f t="shared" si="244"/>
        <v/>
      </c>
      <c r="L2277">
        <f t="shared" si="239"/>
        <v>12</v>
      </c>
      <c r="M2277" t="str">
        <f t="shared" si="240"/>
        <v/>
      </c>
      <c r="N2277" t="str">
        <f t="shared" si="241"/>
        <v/>
      </c>
      <c r="O2277" s="40" t="str">
        <f t="shared" si="242"/>
        <v>43 years</v>
      </c>
    </row>
    <row r="2278" spans="8:15" x14ac:dyDescent="0.25">
      <c r="H2278" s="38">
        <v>2235</v>
      </c>
      <c r="I2278">
        <f t="shared" si="245"/>
        <v>43</v>
      </c>
      <c r="J2278" t="str">
        <f t="shared" si="243"/>
        <v xml:space="preserve"> years</v>
      </c>
      <c r="K2278" t="str">
        <f t="shared" si="244"/>
        <v/>
      </c>
      <c r="L2278">
        <f t="shared" si="239"/>
        <v>12</v>
      </c>
      <c r="M2278" t="str">
        <f t="shared" si="240"/>
        <v/>
      </c>
      <c r="N2278" t="str">
        <f t="shared" si="241"/>
        <v/>
      </c>
      <c r="O2278" s="40" t="str">
        <f t="shared" si="242"/>
        <v>43 years</v>
      </c>
    </row>
    <row r="2279" spans="8:15" x14ac:dyDescent="0.25">
      <c r="H2279" s="38">
        <v>2236</v>
      </c>
      <c r="I2279">
        <f t="shared" si="245"/>
        <v>43</v>
      </c>
      <c r="J2279" t="str">
        <f t="shared" si="243"/>
        <v xml:space="preserve"> years</v>
      </c>
      <c r="K2279" t="str">
        <f t="shared" si="244"/>
        <v/>
      </c>
      <c r="L2279">
        <f t="shared" si="239"/>
        <v>0</v>
      </c>
      <c r="M2279" t="str">
        <f t="shared" si="240"/>
        <v/>
      </c>
      <c r="N2279" t="str">
        <f t="shared" si="241"/>
        <v/>
      </c>
      <c r="O2279" s="40" t="str">
        <f t="shared" si="242"/>
        <v>43 years</v>
      </c>
    </row>
    <row r="2280" spans="8:15" x14ac:dyDescent="0.25">
      <c r="H2280" s="38">
        <v>2237</v>
      </c>
      <c r="I2280">
        <f t="shared" si="245"/>
        <v>43</v>
      </c>
      <c r="J2280" t="str">
        <f t="shared" si="243"/>
        <v xml:space="preserve"> years</v>
      </c>
      <c r="K2280" t="str">
        <f t="shared" si="244"/>
        <v xml:space="preserve">, </v>
      </c>
      <c r="L2280">
        <f t="shared" si="239"/>
        <v>1</v>
      </c>
      <c r="M2280">
        <f t="shared" si="240"/>
        <v>1</v>
      </c>
      <c r="N2280" t="str">
        <f t="shared" si="241"/>
        <v xml:space="preserve"> month</v>
      </c>
      <c r="O2280" s="40" t="str">
        <f t="shared" si="242"/>
        <v>43 years, 1 month</v>
      </c>
    </row>
    <row r="2281" spans="8:15" x14ac:dyDescent="0.25">
      <c r="H2281" s="38">
        <v>2238</v>
      </c>
      <c r="I2281">
        <f t="shared" si="245"/>
        <v>43</v>
      </c>
      <c r="J2281" t="str">
        <f t="shared" si="243"/>
        <v xml:space="preserve"> years</v>
      </c>
      <c r="K2281" t="str">
        <f t="shared" si="244"/>
        <v xml:space="preserve">, </v>
      </c>
      <c r="L2281">
        <f t="shared" si="239"/>
        <v>1</v>
      </c>
      <c r="M2281">
        <f t="shared" si="240"/>
        <v>1</v>
      </c>
      <c r="N2281" t="str">
        <f t="shared" si="241"/>
        <v xml:space="preserve"> month</v>
      </c>
      <c r="O2281" s="40" t="str">
        <f t="shared" si="242"/>
        <v>43 years, 1 month</v>
      </c>
    </row>
    <row r="2282" spans="8:15" x14ac:dyDescent="0.25">
      <c r="H2282" s="38">
        <v>2239</v>
      </c>
      <c r="I2282">
        <f t="shared" si="245"/>
        <v>43</v>
      </c>
      <c r="J2282" t="str">
        <f t="shared" si="243"/>
        <v xml:space="preserve"> years</v>
      </c>
      <c r="K2282" t="str">
        <f t="shared" si="244"/>
        <v xml:space="preserve">, </v>
      </c>
      <c r="L2282">
        <f t="shared" si="239"/>
        <v>1</v>
      </c>
      <c r="M2282">
        <f t="shared" si="240"/>
        <v>1</v>
      </c>
      <c r="N2282" t="str">
        <f t="shared" si="241"/>
        <v xml:space="preserve"> month</v>
      </c>
      <c r="O2282" s="40" t="str">
        <f t="shared" si="242"/>
        <v>43 years, 1 month</v>
      </c>
    </row>
    <row r="2283" spans="8:15" x14ac:dyDescent="0.25">
      <c r="H2283" s="38">
        <v>2240</v>
      </c>
      <c r="I2283">
        <f t="shared" si="245"/>
        <v>43</v>
      </c>
      <c r="J2283" t="str">
        <f t="shared" si="243"/>
        <v xml:space="preserve"> years</v>
      </c>
      <c r="K2283" t="str">
        <f t="shared" si="244"/>
        <v xml:space="preserve">, </v>
      </c>
      <c r="L2283">
        <f t="shared" si="239"/>
        <v>1</v>
      </c>
      <c r="M2283">
        <f t="shared" si="240"/>
        <v>1</v>
      </c>
      <c r="N2283" t="str">
        <f t="shared" si="241"/>
        <v xml:space="preserve"> month</v>
      </c>
      <c r="O2283" s="40" t="str">
        <f t="shared" si="242"/>
        <v>43 years, 1 month</v>
      </c>
    </row>
    <row r="2284" spans="8:15" x14ac:dyDescent="0.25">
      <c r="H2284" s="38">
        <v>2241</v>
      </c>
      <c r="I2284">
        <f t="shared" si="245"/>
        <v>43</v>
      </c>
      <c r="J2284" t="str">
        <f t="shared" si="243"/>
        <v xml:space="preserve"> years</v>
      </c>
      <c r="K2284" t="str">
        <f t="shared" si="244"/>
        <v xml:space="preserve">, </v>
      </c>
      <c r="L2284">
        <f t="shared" si="239"/>
        <v>2</v>
      </c>
      <c r="M2284">
        <f t="shared" si="240"/>
        <v>2</v>
      </c>
      <c r="N2284" t="str">
        <f t="shared" si="241"/>
        <v xml:space="preserve"> months</v>
      </c>
      <c r="O2284" s="40" t="str">
        <f t="shared" si="242"/>
        <v>43 years, 2 months</v>
      </c>
    </row>
    <row r="2285" spans="8:15" x14ac:dyDescent="0.25">
      <c r="H2285" s="38">
        <v>2242</v>
      </c>
      <c r="I2285">
        <f t="shared" si="245"/>
        <v>43</v>
      </c>
      <c r="J2285" t="str">
        <f t="shared" si="243"/>
        <v xml:space="preserve"> years</v>
      </c>
      <c r="K2285" t="str">
        <f t="shared" si="244"/>
        <v xml:space="preserve">, </v>
      </c>
      <c r="L2285">
        <f t="shared" ref="L2285:L2348" si="246">IF((H2285/52*12-INT(H2285/52*12))=0,(H2285/52-INT(H2285/52))*12,INT((H2285/52-INT(H2285/52))*12)+1)</f>
        <v>2</v>
      </c>
      <c r="M2285">
        <f t="shared" ref="M2285:M2348" si="247">IF(OR(L2285=0,L2285=12),"",L2285)</f>
        <v>2</v>
      </c>
      <c r="N2285" t="str">
        <f t="shared" ref="N2285:N2348" si="248">IF(L2285=1," month",IF(OR(L2285=0,L2285=12),""," months"))</f>
        <v xml:space="preserve"> months</v>
      </c>
      <c r="O2285" s="40" t="str">
        <f t="shared" ref="O2285:O2348" si="249">CONCATENATE(I2285&amp;J2285&amp;K2285&amp;M2285&amp;N2285)</f>
        <v>43 years, 2 months</v>
      </c>
    </row>
    <row r="2286" spans="8:15" x14ac:dyDescent="0.25">
      <c r="H2286" s="38">
        <v>2243</v>
      </c>
      <c r="I2286">
        <f t="shared" si="245"/>
        <v>43</v>
      </c>
      <c r="J2286" t="str">
        <f t="shared" si="243"/>
        <v xml:space="preserve"> years</v>
      </c>
      <c r="K2286" t="str">
        <f t="shared" si="244"/>
        <v xml:space="preserve">, </v>
      </c>
      <c r="L2286">
        <f t="shared" si="246"/>
        <v>2</v>
      </c>
      <c r="M2286">
        <f t="shared" si="247"/>
        <v>2</v>
      </c>
      <c r="N2286" t="str">
        <f t="shared" si="248"/>
        <v xml:space="preserve"> months</v>
      </c>
      <c r="O2286" s="40" t="str">
        <f t="shared" si="249"/>
        <v>43 years, 2 months</v>
      </c>
    </row>
    <row r="2287" spans="8:15" x14ac:dyDescent="0.25">
      <c r="H2287" s="38">
        <v>2244</v>
      </c>
      <c r="I2287">
        <f t="shared" si="245"/>
        <v>43</v>
      </c>
      <c r="J2287" t="str">
        <f t="shared" si="243"/>
        <v xml:space="preserve"> years</v>
      </c>
      <c r="K2287" t="str">
        <f t="shared" si="244"/>
        <v xml:space="preserve">, </v>
      </c>
      <c r="L2287">
        <f t="shared" si="246"/>
        <v>2</v>
      </c>
      <c r="M2287">
        <f t="shared" si="247"/>
        <v>2</v>
      </c>
      <c r="N2287" t="str">
        <f t="shared" si="248"/>
        <v xml:space="preserve"> months</v>
      </c>
      <c r="O2287" s="40" t="str">
        <f t="shared" si="249"/>
        <v>43 years, 2 months</v>
      </c>
    </row>
    <row r="2288" spans="8:15" x14ac:dyDescent="0.25">
      <c r="H2288" s="38">
        <v>2245</v>
      </c>
      <c r="I2288">
        <f t="shared" si="245"/>
        <v>43</v>
      </c>
      <c r="J2288" t="str">
        <f t="shared" si="243"/>
        <v xml:space="preserve"> years</v>
      </c>
      <c r="K2288" t="str">
        <f t="shared" si="244"/>
        <v xml:space="preserve">, </v>
      </c>
      <c r="L2288">
        <f t="shared" si="246"/>
        <v>3</v>
      </c>
      <c r="M2288">
        <f t="shared" si="247"/>
        <v>3</v>
      </c>
      <c r="N2288" t="str">
        <f t="shared" si="248"/>
        <v xml:space="preserve"> months</v>
      </c>
      <c r="O2288" s="40" t="str">
        <f t="shared" si="249"/>
        <v>43 years, 3 months</v>
      </c>
    </row>
    <row r="2289" spans="8:15" x14ac:dyDescent="0.25">
      <c r="H2289" s="38">
        <v>2246</v>
      </c>
      <c r="I2289">
        <f t="shared" si="245"/>
        <v>43</v>
      </c>
      <c r="J2289" t="str">
        <f t="shared" si="243"/>
        <v xml:space="preserve"> years</v>
      </c>
      <c r="K2289" t="str">
        <f t="shared" si="244"/>
        <v xml:space="preserve">, </v>
      </c>
      <c r="L2289">
        <f t="shared" si="246"/>
        <v>3</v>
      </c>
      <c r="M2289">
        <f t="shared" si="247"/>
        <v>3</v>
      </c>
      <c r="N2289" t="str">
        <f t="shared" si="248"/>
        <v xml:space="preserve"> months</v>
      </c>
      <c r="O2289" s="40" t="str">
        <f t="shared" si="249"/>
        <v>43 years, 3 months</v>
      </c>
    </row>
    <row r="2290" spans="8:15" x14ac:dyDescent="0.25">
      <c r="H2290" s="38">
        <v>2247</v>
      </c>
      <c r="I2290">
        <f t="shared" si="245"/>
        <v>43</v>
      </c>
      <c r="J2290" t="str">
        <f t="shared" si="243"/>
        <v xml:space="preserve"> years</v>
      </c>
      <c r="K2290" t="str">
        <f t="shared" si="244"/>
        <v xml:space="preserve">, </v>
      </c>
      <c r="L2290">
        <f t="shared" si="246"/>
        <v>3</v>
      </c>
      <c r="M2290">
        <f t="shared" si="247"/>
        <v>3</v>
      </c>
      <c r="N2290" t="str">
        <f t="shared" si="248"/>
        <v xml:space="preserve"> months</v>
      </c>
      <c r="O2290" s="40" t="str">
        <f t="shared" si="249"/>
        <v>43 years, 3 months</v>
      </c>
    </row>
    <row r="2291" spans="8:15" x14ac:dyDescent="0.25">
      <c r="H2291" s="38">
        <v>2248</v>
      </c>
      <c r="I2291">
        <f t="shared" si="245"/>
        <v>43</v>
      </c>
      <c r="J2291" t="str">
        <f t="shared" si="243"/>
        <v xml:space="preserve"> years</v>
      </c>
      <c r="K2291" t="str">
        <f t="shared" si="244"/>
        <v xml:space="preserve">, </v>
      </c>
      <c r="L2291">
        <f t="shared" si="246"/>
        <v>3</v>
      </c>
      <c r="M2291">
        <f t="shared" si="247"/>
        <v>3</v>
      </c>
      <c r="N2291" t="str">
        <f t="shared" si="248"/>
        <v xml:space="preserve"> months</v>
      </c>
      <c r="O2291" s="40" t="str">
        <f t="shared" si="249"/>
        <v>43 years, 3 months</v>
      </c>
    </row>
    <row r="2292" spans="8:15" x14ac:dyDescent="0.25">
      <c r="H2292" s="38">
        <v>2249</v>
      </c>
      <c r="I2292">
        <f t="shared" si="245"/>
        <v>43</v>
      </c>
      <c r="J2292" t="str">
        <f t="shared" si="243"/>
        <v xml:space="preserve"> years</v>
      </c>
      <c r="K2292" t="str">
        <f t="shared" si="244"/>
        <v xml:space="preserve">, </v>
      </c>
      <c r="L2292">
        <f t="shared" si="246"/>
        <v>3</v>
      </c>
      <c r="M2292">
        <f t="shared" si="247"/>
        <v>3</v>
      </c>
      <c r="N2292" t="str">
        <f t="shared" si="248"/>
        <v xml:space="preserve"> months</v>
      </c>
      <c r="O2292" s="40" t="str">
        <f t="shared" si="249"/>
        <v>43 years, 3 months</v>
      </c>
    </row>
    <row r="2293" spans="8:15" x14ac:dyDescent="0.25">
      <c r="H2293" s="38">
        <v>2250</v>
      </c>
      <c r="I2293">
        <f t="shared" si="245"/>
        <v>43</v>
      </c>
      <c r="J2293" t="str">
        <f t="shared" si="243"/>
        <v xml:space="preserve"> years</v>
      </c>
      <c r="K2293" t="str">
        <f t="shared" si="244"/>
        <v xml:space="preserve">, </v>
      </c>
      <c r="L2293">
        <f t="shared" si="246"/>
        <v>4</v>
      </c>
      <c r="M2293">
        <f t="shared" si="247"/>
        <v>4</v>
      </c>
      <c r="N2293" t="str">
        <f t="shared" si="248"/>
        <v xml:space="preserve"> months</v>
      </c>
      <c r="O2293" s="40" t="str">
        <f t="shared" si="249"/>
        <v>43 years, 4 months</v>
      </c>
    </row>
    <row r="2294" spans="8:15" x14ac:dyDescent="0.25">
      <c r="H2294" s="38">
        <v>2251</v>
      </c>
      <c r="I2294">
        <f t="shared" si="245"/>
        <v>43</v>
      </c>
      <c r="J2294" t="str">
        <f t="shared" si="243"/>
        <v xml:space="preserve"> years</v>
      </c>
      <c r="K2294" t="str">
        <f t="shared" si="244"/>
        <v xml:space="preserve">, </v>
      </c>
      <c r="L2294">
        <f t="shared" si="246"/>
        <v>4</v>
      </c>
      <c r="M2294">
        <f t="shared" si="247"/>
        <v>4</v>
      </c>
      <c r="N2294" t="str">
        <f t="shared" si="248"/>
        <v xml:space="preserve"> months</v>
      </c>
      <c r="O2294" s="40" t="str">
        <f t="shared" si="249"/>
        <v>43 years, 4 months</v>
      </c>
    </row>
    <row r="2295" spans="8:15" x14ac:dyDescent="0.25">
      <c r="H2295" s="38">
        <v>2252</v>
      </c>
      <c r="I2295">
        <f t="shared" si="245"/>
        <v>43</v>
      </c>
      <c r="J2295" t="str">
        <f t="shared" si="243"/>
        <v xml:space="preserve"> years</v>
      </c>
      <c r="K2295" t="str">
        <f t="shared" si="244"/>
        <v xml:space="preserve">, </v>
      </c>
      <c r="L2295">
        <f t="shared" si="246"/>
        <v>4</v>
      </c>
      <c r="M2295">
        <f t="shared" si="247"/>
        <v>4</v>
      </c>
      <c r="N2295" t="str">
        <f t="shared" si="248"/>
        <v xml:space="preserve"> months</v>
      </c>
      <c r="O2295" s="40" t="str">
        <f t="shared" si="249"/>
        <v>43 years, 4 months</v>
      </c>
    </row>
    <row r="2296" spans="8:15" x14ac:dyDescent="0.25">
      <c r="H2296" s="38">
        <v>2253</v>
      </c>
      <c r="I2296">
        <f t="shared" si="245"/>
        <v>43</v>
      </c>
      <c r="J2296" t="str">
        <f t="shared" si="243"/>
        <v xml:space="preserve"> years</v>
      </c>
      <c r="K2296" t="str">
        <f t="shared" si="244"/>
        <v xml:space="preserve">, </v>
      </c>
      <c r="L2296">
        <f t="shared" si="246"/>
        <v>4</v>
      </c>
      <c r="M2296">
        <f t="shared" si="247"/>
        <v>4</v>
      </c>
      <c r="N2296" t="str">
        <f t="shared" si="248"/>
        <v xml:space="preserve"> months</v>
      </c>
      <c r="O2296" s="40" t="str">
        <f t="shared" si="249"/>
        <v>43 years, 4 months</v>
      </c>
    </row>
    <row r="2297" spans="8:15" x14ac:dyDescent="0.25">
      <c r="H2297" s="38">
        <v>2254</v>
      </c>
      <c r="I2297">
        <f t="shared" si="245"/>
        <v>43</v>
      </c>
      <c r="J2297" t="str">
        <f t="shared" si="243"/>
        <v xml:space="preserve"> years</v>
      </c>
      <c r="K2297" t="str">
        <f t="shared" si="244"/>
        <v xml:space="preserve">, </v>
      </c>
      <c r="L2297">
        <f t="shared" si="246"/>
        <v>5</v>
      </c>
      <c r="M2297">
        <f t="shared" si="247"/>
        <v>5</v>
      </c>
      <c r="N2297" t="str">
        <f t="shared" si="248"/>
        <v xml:space="preserve"> months</v>
      </c>
      <c r="O2297" s="40" t="str">
        <f t="shared" si="249"/>
        <v>43 years, 5 months</v>
      </c>
    </row>
    <row r="2298" spans="8:15" x14ac:dyDescent="0.25">
      <c r="H2298" s="38">
        <v>2255</v>
      </c>
      <c r="I2298">
        <f t="shared" si="245"/>
        <v>43</v>
      </c>
      <c r="J2298" t="str">
        <f t="shared" si="243"/>
        <v xml:space="preserve"> years</v>
      </c>
      <c r="K2298" t="str">
        <f t="shared" si="244"/>
        <v xml:space="preserve">, </v>
      </c>
      <c r="L2298">
        <f t="shared" si="246"/>
        <v>5</v>
      </c>
      <c r="M2298">
        <f t="shared" si="247"/>
        <v>5</v>
      </c>
      <c r="N2298" t="str">
        <f t="shared" si="248"/>
        <v xml:space="preserve"> months</v>
      </c>
      <c r="O2298" s="40" t="str">
        <f t="shared" si="249"/>
        <v>43 years, 5 months</v>
      </c>
    </row>
    <row r="2299" spans="8:15" x14ac:dyDescent="0.25">
      <c r="H2299" s="38">
        <v>2256</v>
      </c>
      <c r="I2299">
        <f t="shared" si="245"/>
        <v>43</v>
      </c>
      <c r="J2299" t="str">
        <f t="shared" si="243"/>
        <v xml:space="preserve"> years</v>
      </c>
      <c r="K2299" t="str">
        <f t="shared" si="244"/>
        <v xml:space="preserve">, </v>
      </c>
      <c r="L2299">
        <f t="shared" si="246"/>
        <v>5</v>
      </c>
      <c r="M2299">
        <f t="shared" si="247"/>
        <v>5</v>
      </c>
      <c r="N2299" t="str">
        <f t="shared" si="248"/>
        <v xml:space="preserve"> months</v>
      </c>
      <c r="O2299" s="40" t="str">
        <f t="shared" si="249"/>
        <v>43 years, 5 months</v>
      </c>
    </row>
    <row r="2300" spans="8:15" x14ac:dyDescent="0.25">
      <c r="H2300" s="38">
        <v>2257</v>
      </c>
      <c r="I2300">
        <f t="shared" si="245"/>
        <v>43</v>
      </c>
      <c r="J2300" t="str">
        <f t="shared" si="243"/>
        <v xml:space="preserve"> years</v>
      </c>
      <c r="K2300" t="str">
        <f t="shared" si="244"/>
        <v xml:space="preserve">, </v>
      </c>
      <c r="L2300">
        <f t="shared" si="246"/>
        <v>5</v>
      </c>
      <c r="M2300">
        <f t="shared" si="247"/>
        <v>5</v>
      </c>
      <c r="N2300" t="str">
        <f t="shared" si="248"/>
        <v xml:space="preserve"> months</v>
      </c>
      <c r="O2300" s="40" t="str">
        <f t="shared" si="249"/>
        <v>43 years, 5 months</v>
      </c>
    </row>
    <row r="2301" spans="8:15" x14ac:dyDescent="0.25">
      <c r="H2301" s="38">
        <v>2258</v>
      </c>
      <c r="I2301">
        <f t="shared" si="245"/>
        <v>43</v>
      </c>
      <c r="J2301" t="str">
        <f t="shared" si="243"/>
        <v xml:space="preserve"> years</v>
      </c>
      <c r="K2301" t="str">
        <f t="shared" si="244"/>
        <v xml:space="preserve">, </v>
      </c>
      <c r="L2301">
        <f t="shared" si="246"/>
        <v>6</v>
      </c>
      <c r="M2301">
        <f t="shared" si="247"/>
        <v>6</v>
      </c>
      <c r="N2301" t="str">
        <f t="shared" si="248"/>
        <v xml:space="preserve"> months</v>
      </c>
      <c r="O2301" s="40" t="str">
        <f t="shared" si="249"/>
        <v>43 years, 6 months</v>
      </c>
    </row>
    <row r="2302" spans="8:15" x14ac:dyDescent="0.25">
      <c r="H2302" s="38">
        <v>2259</v>
      </c>
      <c r="I2302">
        <f t="shared" si="245"/>
        <v>43</v>
      </c>
      <c r="J2302" t="str">
        <f t="shared" si="243"/>
        <v xml:space="preserve"> years</v>
      </c>
      <c r="K2302" t="str">
        <f t="shared" si="244"/>
        <v xml:space="preserve">, </v>
      </c>
      <c r="L2302">
        <f t="shared" si="246"/>
        <v>6</v>
      </c>
      <c r="M2302">
        <f t="shared" si="247"/>
        <v>6</v>
      </c>
      <c r="N2302" t="str">
        <f t="shared" si="248"/>
        <v xml:space="preserve"> months</v>
      </c>
      <c r="O2302" s="40" t="str">
        <f t="shared" si="249"/>
        <v>43 years, 6 months</v>
      </c>
    </row>
    <row r="2303" spans="8:15" x14ac:dyDescent="0.25">
      <c r="H2303" s="38">
        <v>2260</v>
      </c>
      <c r="I2303">
        <f t="shared" si="245"/>
        <v>43</v>
      </c>
      <c r="J2303" t="str">
        <f t="shared" si="243"/>
        <v xml:space="preserve"> years</v>
      </c>
      <c r="K2303" t="str">
        <f t="shared" si="244"/>
        <v xml:space="preserve">, </v>
      </c>
      <c r="L2303">
        <f t="shared" si="246"/>
        <v>6</v>
      </c>
      <c r="M2303">
        <f t="shared" si="247"/>
        <v>6</v>
      </c>
      <c r="N2303" t="str">
        <f t="shared" si="248"/>
        <v xml:space="preserve"> months</v>
      </c>
      <c r="O2303" s="40" t="str">
        <f t="shared" si="249"/>
        <v>43 years, 6 months</v>
      </c>
    </row>
    <row r="2304" spans="8:15" x14ac:dyDescent="0.25">
      <c r="H2304" s="38">
        <v>2261</v>
      </c>
      <c r="I2304">
        <f t="shared" si="245"/>
        <v>43</v>
      </c>
      <c r="J2304" t="str">
        <f t="shared" si="243"/>
        <v xml:space="preserve"> years</v>
      </c>
      <c r="K2304" t="str">
        <f t="shared" si="244"/>
        <v xml:space="preserve">, </v>
      </c>
      <c r="L2304">
        <f t="shared" si="246"/>
        <v>6</v>
      </c>
      <c r="M2304">
        <f t="shared" si="247"/>
        <v>6</v>
      </c>
      <c r="N2304" t="str">
        <f t="shared" si="248"/>
        <v xml:space="preserve"> months</v>
      </c>
      <c r="O2304" s="40" t="str">
        <f t="shared" si="249"/>
        <v>43 years, 6 months</v>
      </c>
    </row>
    <row r="2305" spans="8:15" x14ac:dyDescent="0.25">
      <c r="H2305" s="38">
        <v>2262</v>
      </c>
      <c r="I2305">
        <f t="shared" si="245"/>
        <v>43</v>
      </c>
      <c r="J2305" t="str">
        <f t="shared" si="243"/>
        <v xml:space="preserve"> years</v>
      </c>
      <c r="K2305" t="str">
        <f t="shared" si="244"/>
        <v xml:space="preserve">, </v>
      </c>
      <c r="L2305">
        <f t="shared" si="246"/>
        <v>6</v>
      </c>
      <c r="M2305">
        <f t="shared" si="247"/>
        <v>6</v>
      </c>
      <c r="N2305" t="str">
        <f t="shared" si="248"/>
        <v xml:space="preserve"> months</v>
      </c>
      <c r="O2305" s="40" t="str">
        <f t="shared" si="249"/>
        <v>43 years, 6 months</v>
      </c>
    </row>
    <row r="2306" spans="8:15" x14ac:dyDescent="0.25">
      <c r="H2306" s="38">
        <v>2263</v>
      </c>
      <c r="I2306">
        <f t="shared" si="245"/>
        <v>43</v>
      </c>
      <c r="J2306" t="str">
        <f t="shared" si="243"/>
        <v xml:space="preserve"> years</v>
      </c>
      <c r="K2306" t="str">
        <f t="shared" si="244"/>
        <v xml:space="preserve">, </v>
      </c>
      <c r="L2306">
        <f t="shared" si="246"/>
        <v>7</v>
      </c>
      <c r="M2306">
        <f t="shared" si="247"/>
        <v>7</v>
      </c>
      <c r="N2306" t="str">
        <f t="shared" si="248"/>
        <v xml:space="preserve"> months</v>
      </c>
      <c r="O2306" s="40" t="str">
        <f t="shared" si="249"/>
        <v>43 years, 7 months</v>
      </c>
    </row>
    <row r="2307" spans="8:15" x14ac:dyDescent="0.25">
      <c r="H2307" s="38">
        <v>2264</v>
      </c>
      <c r="I2307">
        <f t="shared" si="245"/>
        <v>43</v>
      </c>
      <c r="J2307" t="str">
        <f t="shared" si="243"/>
        <v xml:space="preserve"> years</v>
      </c>
      <c r="K2307" t="str">
        <f t="shared" si="244"/>
        <v xml:space="preserve">, </v>
      </c>
      <c r="L2307">
        <f t="shared" si="246"/>
        <v>7</v>
      </c>
      <c r="M2307">
        <f t="shared" si="247"/>
        <v>7</v>
      </c>
      <c r="N2307" t="str">
        <f t="shared" si="248"/>
        <v xml:space="preserve"> months</v>
      </c>
      <c r="O2307" s="40" t="str">
        <f t="shared" si="249"/>
        <v>43 years, 7 months</v>
      </c>
    </row>
    <row r="2308" spans="8:15" x14ac:dyDescent="0.25">
      <c r="H2308" s="38">
        <v>2265</v>
      </c>
      <c r="I2308">
        <f t="shared" si="245"/>
        <v>43</v>
      </c>
      <c r="J2308" t="str">
        <f t="shared" si="243"/>
        <v xml:space="preserve"> years</v>
      </c>
      <c r="K2308" t="str">
        <f t="shared" si="244"/>
        <v xml:space="preserve">, </v>
      </c>
      <c r="L2308">
        <f t="shared" si="246"/>
        <v>7</v>
      </c>
      <c r="M2308">
        <f t="shared" si="247"/>
        <v>7</v>
      </c>
      <c r="N2308" t="str">
        <f t="shared" si="248"/>
        <v xml:space="preserve"> months</v>
      </c>
      <c r="O2308" s="40" t="str">
        <f t="shared" si="249"/>
        <v>43 years, 7 months</v>
      </c>
    </row>
    <row r="2309" spans="8:15" x14ac:dyDescent="0.25">
      <c r="H2309" s="38">
        <v>2266</v>
      </c>
      <c r="I2309">
        <f t="shared" si="245"/>
        <v>43</v>
      </c>
      <c r="J2309" t="str">
        <f t="shared" si="243"/>
        <v xml:space="preserve"> years</v>
      </c>
      <c r="K2309" t="str">
        <f t="shared" si="244"/>
        <v xml:space="preserve">, </v>
      </c>
      <c r="L2309">
        <f t="shared" si="246"/>
        <v>7</v>
      </c>
      <c r="M2309">
        <f t="shared" si="247"/>
        <v>7</v>
      </c>
      <c r="N2309" t="str">
        <f t="shared" si="248"/>
        <v xml:space="preserve"> months</v>
      </c>
      <c r="O2309" s="40" t="str">
        <f t="shared" si="249"/>
        <v>43 years, 7 months</v>
      </c>
    </row>
    <row r="2310" spans="8:15" x14ac:dyDescent="0.25">
      <c r="H2310" s="38">
        <v>2267</v>
      </c>
      <c r="I2310">
        <f t="shared" si="245"/>
        <v>43</v>
      </c>
      <c r="J2310" t="str">
        <f t="shared" si="243"/>
        <v xml:space="preserve"> years</v>
      </c>
      <c r="K2310" t="str">
        <f t="shared" si="244"/>
        <v xml:space="preserve">, </v>
      </c>
      <c r="L2310">
        <f t="shared" si="246"/>
        <v>8</v>
      </c>
      <c r="M2310">
        <f t="shared" si="247"/>
        <v>8</v>
      </c>
      <c r="N2310" t="str">
        <f t="shared" si="248"/>
        <v xml:space="preserve"> months</v>
      </c>
      <c r="O2310" s="40" t="str">
        <f t="shared" si="249"/>
        <v>43 years, 8 months</v>
      </c>
    </row>
    <row r="2311" spans="8:15" x14ac:dyDescent="0.25">
      <c r="H2311" s="38">
        <v>2268</v>
      </c>
      <c r="I2311">
        <f t="shared" si="245"/>
        <v>43</v>
      </c>
      <c r="J2311" t="str">
        <f t="shared" si="243"/>
        <v xml:space="preserve"> years</v>
      </c>
      <c r="K2311" t="str">
        <f t="shared" si="244"/>
        <v xml:space="preserve">, </v>
      </c>
      <c r="L2311">
        <f t="shared" si="246"/>
        <v>8</v>
      </c>
      <c r="M2311">
        <f t="shared" si="247"/>
        <v>8</v>
      </c>
      <c r="N2311" t="str">
        <f t="shared" si="248"/>
        <v xml:space="preserve"> months</v>
      </c>
      <c r="O2311" s="40" t="str">
        <f t="shared" si="249"/>
        <v>43 years, 8 months</v>
      </c>
    </row>
    <row r="2312" spans="8:15" x14ac:dyDescent="0.25">
      <c r="H2312" s="38">
        <v>2269</v>
      </c>
      <c r="I2312">
        <f t="shared" si="245"/>
        <v>43</v>
      </c>
      <c r="J2312" t="str">
        <f t="shared" si="243"/>
        <v xml:space="preserve"> years</v>
      </c>
      <c r="K2312" t="str">
        <f t="shared" si="244"/>
        <v xml:space="preserve">, </v>
      </c>
      <c r="L2312">
        <f t="shared" si="246"/>
        <v>8</v>
      </c>
      <c r="M2312">
        <f t="shared" si="247"/>
        <v>8</v>
      </c>
      <c r="N2312" t="str">
        <f t="shared" si="248"/>
        <v xml:space="preserve"> months</v>
      </c>
      <c r="O2312" s="40" t="str">
        <f t="shared" si="249"/>
        <v>43 years, 8 months</v>
      </c>
    </row>
    <row r="2313" spans="8:15" x14ac:dyDescent="0.25">
      <c r="H2313" s="38">
        <v>2270</v>
      </c>
      <c r="I2313">
        <f t="shared" si="245"/>
        <v>43</v>
      </c>
      <c r="J2313" t="str">
        <f t="shared" si="243"/>
        <v xml:space="preserve"> years</v>
      </c>
      <c r="K2313" t="str">
        <f t="shared" si="244"/>
        <v xml:space="preserve">, </v>
      </c>
      <c r="L2313">
        <f t="shared" si="246"/>
        <v>8</v>
      </c>
      <c r="M2313">
        <f t="shared" si="247"/>
        <v>8</v>
      </c>
      <c r="N2313" t="str">
        <f t="shared" si="248"/>
        <v xml:space="preserve"> months</v>
      </c>
      <c r="O2313" s="40" t="str">
        <f t="shared" si="249"/>
        <v>43 years, 8 months</v>
      </c>
    </row>
    <row r="2314" spans="8:15" x14ac:dyDescent="0.25">
      <c r="H2314" s="38">
        <v>2271</v>
      </c>
      <c r="I2314">
        <f t="shared" si="245"/>
        <v>43</v>
      </c>
      <c r="J2314" t="str">
        <f t="shared" si="243"/>
        <v xml:space="preserve"> years</v>
      </c>
      <c r="K2314" t="str">
        <f t="shared" si="244"/>
        <v xml:space="preserve">, </v>
      </c>
      <c r="L2314">
        <f t="shared" si="246"/>
        <v>9</v>
      </c>
      <c r="M2314">
        <f t="shared" si="247"/>
        <v>9</v>
      </c>
      <c r="N2314" t="str">
        <f t="shared" si="248"/>
        <v xml:space="preserve"> months</v>
      </c>
      <c r="O2314" s="40" t="str">
        <f t="shared" si="249"/>
        <v>43 years, 9 months</v>
      </c>
    </row>
    <row r="2315" spans="8:15" x14ac:dyDescent="0.25">
      <c r="H2315" s="38">
        <v>2272</v>
      </c>
      <c r="I2315">
        <f t="shared" si="245"/>
        <v>43</v>
      </c>
      <c r="J2315" t="str">
        <f t="shared" si="243"/>
        <v xml:space="preserve"> years</v>
      </c>
      <c r="K2315" t="str">
        <f t="shared" si="244"/>
        <v xml:space="preserve">, </v>
      </c>
      <c r="L2315">
        <f t="shared" si="246"/>
        <v>9</v>
      </c>
      <c r="M2315">
        <f t="shared" si="247"/>
        <v>9</v>
      </c>
      <c r="N2315" t="str">
        <f t="shared" si="248"/>
        <v xml:space="preserve"> months</v>
      </c>
      <c r="O2315" s="40" t="str">
        <f t="shared" si="249"/>
        <v>43 years, 9 months</v>
      </c>
    </row>
    <row r="2316" spans="8:15" x14ac:dyDescent="0.25">
      <c r="H2316" s="38">
        <v>2273</v>
      </c>
      <c r="I2316">
        <f t="shared" si="245"/>
        <v>43</v>
      </c>
      <c r="J2316" t="str">
        <f t="shared" si="243"/>
        <v xml:space="preserve"> years</v>
      </c>
      <c r="K2316" t="str">
        <f t="shared" si="244"/>
        <v xml:space="preserve">, </v>
      </c>
      <c r="L2316">
        <f t="shared" si="246"/>
        <v>9</v>
      </c>
      <c r="M2316">
        <f t="shared" si="247"/>
        <v>9</v>
      </c>
      <c r="N2316" t="str">
        <f t="shared" si="248"/>
        <v xml:space="preserve"> months</v>
      </c>
      <c r="O2316" s="40" t="str">
        <f t="shared" si="249"/>
        <v>43 years, 9 months</v>
      </c>
    </row>
    <row r="2317" spans="8:15" x14ac:dyDescent="0.25">
      <c r="H2317" s="38">
        <v>2274</v>
      </c>
      <c r="I2317">
        <f t="shared" si="245"/>
        <v>43</v>
      </c>
      <c r="J2317" t="str">
        <f t="shared" si="243"/>
        <v xml:space="preserve"> years</v>
      </c>
      <c r="K2317" t="str">
        <f t="shared" si="244"/>
        <v xml:space="preserve">, </v>
      </c>
      <c r="L2317">
        <f t="shared" si="246"/>
        <v>9</v>
      </c>
      <c r="M2317">
        <f t="shared" si="247"/>
        <v>9</v>
      </c>
      <c r="N2317" t="str">
        <f t="shared" si="248"/>
        <v xml:space="preserve"> months</v>
      </c>
      <c r="O2317" s="40" t="str">
        <f t="shared" si="249"/>
        <v>43 years, 9 months</v>
      </c>
    </row>
    <row r="2318" spans="8:15" x14ac:dyDescent="0.25">
      <c r="H2318" s="38">
        <v>2275</v>
      </c>
      <c r="I2318">
        <f t="shared" si="245"/>
        <v>43</v>
      </c>
      <c r="J2318" t="str">
        <f t="shared" si="243"/>
        <v xml:space="preserve"> years</v>
      </c>
      <c r="K2318" t="str">
        <f t="shared" si="244"/>
        <v xml:space="preserve">, </v>
      </c>
      <c r="L2318">
        <f t="shared" si="246"/>
        <v>9</v>
      </c>
      <c r="M2318">
        <f t="shared" si="247"/>
        <v>9</v>
      </c>
      <c r="N2318" t="str">
        <f t="shared" si="248"/>
        <v xml:space="preserve"> months</v>
      </c>
      <c r="O2318" s="40" t="str">
        <f t="shared" si="249"/>
        <v>43 years, 9 months</v>
      </c>
    </row>
    <row r="2319" spans="8:15" x14ac:dyDescent="0.25">
      <c r="H2319" s="38">
        <v>2276</v>
      </c>
      <c r="I2319">
        <f t="shared" si="245"/>
        <v>43</v>
      </c>
      <c r="J2319" t="str">
        <f t="shared" si="243"/>
        <v xml:space="preserve"> years</v>
      </c>
      <c r="K2319" t="str">
        <f t="shared" si="244"/>
        <v xml:space="preserve">, </v>
      </c>
      <c r="L2319">
        <f t="shared" si="246"/>
        <v>10</v>
      </c>
      <c r="M2319">
        <f t="shared" si="247"/>
        <v>10</v>
      </c>
      <c r="N2319" t="str">
        <f t="shared" si="248"/>
        <v xml:space="preserve"> months</v>
      </c>
      <c r="O2319" s="40" t="str">
        <f t="shared" si="249"/>
        <v>43 years, 10 months</v>
      </c>
    </row>
    <row r="2320" spans="8:15" x14ac:dyDescent="0.25">
      <c r="H2320" s="38">
        <v>2277</v>
      </c>
      <c r="I2320">
        <f t="shared" si="245"/>
        <v>43</v>
      </c>
      <c r="J2320" t="str">
        <f t="shared" si="243"/>
        <v xml:space="preserve"> years</v>
      </c>
      <c r="K2320" t="str">
        <f t="shared" si="244"/>
        <v xml:space="preserve">, </v>
      </c>
      <c r="L2320">
        <f t="shared" si="246"/>
        <v>10</v>
      </c>
      <c r="M2320">
        <f t="shared" si="247"/>
        <v>10</v>
      </c>
      <c r="N2320" t="str">
        <f t="shared" si="248"/>
        <v xml:space="preserve"> months</v>
      </c>
      <c r="O2320" s="40" t="str">
        <f t="shared" si="249"/>
        <v>43 years, 10 months</v>
      </c>
    </row>
    <row r="2321" spans="8:15" x14ac:dyDescent="0.25">
      <c r="H2321" s="38">
        <v>2278</v>
      </c>
      <c r="I2321">
        <f t="shared" si="245"/>
        <v>43</v>
      </c>
      <c r="J2321" t="str">
        <f t="shared" si="243"/>
        <v xml:space="preserve"> years</v>
      </c>
      <c r="K2321" t="str">
        <f t="shared" si="244"/>
        <v xml:space="preserve">, </v>
      </c>
      <c r="L2321">
        <f t="shared" si="246"/>
        <v>10</v>
      </c>
      <c r="M2321">
        <f t="shared" si="247"/>
        <v>10</v>
      </c>
      <c r="N2321" t="str">
        <f t="shared" si="248"/>
        <v xml:space="preserve"> months</v>
      </c>
      <c r="O2321" s="40" t="str">
        <f t="shared" si="249"/>
        <v>43 years, 10 months</v>
      </c>
    </row>
    <row r="2322" spans="8:15" x14ac:dyDescent="0.25">
      <c r="H2322" s="38">
        <v>2279</v>
      </c>
      <c r="I2322">
        <f t="shared" si="245"/>
        <v>43</v>
      </c>
      <c r="J2322" t="str">
        <f t="shared" si="243"/>
        <v xml:space="preserve"> years</v>
      </c>
      <c r="K2322" t="str">
        <f t="shared" si="244"/>
        <v xml:space="preserve">, </v>
      </c>
      <c r="L2322">
        <f t="shared" si="246"/>
        <v>10</v>
      </c>
      <c r="M2322">
        <f t="shared" si="247"/>
        <v>10</v>
      </c>
      <c r="N2322" t="str">
        <f t="shared" si="248"/>
        <v xml:space="preserve"> months</v>
      </c>
      <c r="O2322" s="40" t="str">
        <f t="shared" si="249"/>
        <v>43 years, 10 months</v>
      </c>
    </row>
    <row r="2323" spans="8:15" x14ac:dyDescent="0.25">
      <c r="H2323" s="38">
        <v>2280</v>
      </c>
      <c r="I2323">
        <f t="shared" si="245"/>
        <v>43</v>
      </c>
      <c r="J2323" t="str">
        <f t="shared" si="243"/>
        <v xml:space="preserve"> years</v>
      </c>
      <c r="K2323" t="str">
        <f t="shared" si="244"/>
        <v xml:space="preserve">, </v>
      </c>
      <c r="L2323">
        <f t="shared" si="246"/>
        <v>11</v>
      </c>
      <c r="M2323">
        <f t="shared" si="247"/>
        <v>11</v>
      </c>
      <c r="N2323" t="str">
        <f t="shared" si="248"/>
        <v xml:space="preserve"> months</v>
      </c>
      <c r="O2323" s="40" t="str">
        <f t="shared" si="249"/>
        <v>43 years, 11 months</v>
      </c>
    </row>
    <row r="2324" spans="8:15" x14ac:dyDescent="0.25">
      <c r="H2324" s="38">
        <v>2281</v>
      </c>
      <c r="I2324">
        <f t="shared" si="245"/>
        <v>43</v>
      </c>
      <c r="J2324" t="str">
        <f t="shared" si="243"/>
        <v xml:space="preserve"> years</v>
      </c>
      <c r="K2324" t="str">
        <f t="shared" si="244"/>
        <v xml:space="preserve">, </v>
      </c>
      <c r="L2324">
        <f t="shared" si="246"/>
        <v>11</v>
      </c>
      <c r="M2324">
        <f t="shared" si="247"/>
        <v>11</v>
      </c>
      <c r="N2324" t="str">
        <f t="shared" si="248"/>
        <v xml:space="preserve"> months</v>
      </c>
      <c r="O2324" s="40" t="str">
        <f t="shared" si="249"/>
        <v>43 years, 11 months</v>
      </c>
    </row>
    <row r="2325" spans="8:15" x14ac:dyDescent="0.25">
      <c r="H2325" s="38">
        <v>2282</v>
      </c>
      <c r="I2325">
        <f t="shared" si="245"/>
        <v>43</v>
      </c>
      <c r="J2325" t="str">
        <f t="shared" si="243"/>
        <v xml:space="preserve"> years</v>
      </c>
      <c r="K2325" t="str">
        <f t="shared" si="244"/>
        <v xml:space="preserve">, </v>
      </c>
      <c r="L2325">
        <f t="shared" si="246"/>
        <v>11</v>
      </c>
      <c r="M2325">
        <f t="shared" si="247"/>
        <v>11</v>
      </c>
      <c r="N2325" t="str">
        <f t="shared" si="248"/>
        <v xml:space="preserve"> months</v>
      </c>
      <c r="O2325" s="40" t="str">
        <f t="shared" si="249"/>
        <v>43 years, 11 months</v>
      </c>
    </row>
    <row r="2326" spans="8:15" x14ac:dyDescent="0.25">
      <c r="H2326" s="38">
        <v>2283</v>
      </c>
      <c r="I2326">
        <f t="shared" si="245"/>
        <v>43</v>
      </c>
      <c r="J2326" t="str">
        <f t="shared" si="243"/>
        <v xml:space="preserve"> years</v>
      </c>
      <c r="K2326" t="str">
        <f t="shared" si="244"/>
        <v xml:space="preserve">, </v>
      </c>
      <c r="L2326">
        <f t="shared" si="246"/>
        <v>11</v>
      </c>
      <c r="M2326">
        <f t="shared" si="247"/>
        <v>11</v>
      </c>
      <c r="N2326" t="str">
        <f t="shared" si="248"/>
        <v xml:space="preserve"> months</v>
      </c>
      <c r="O2326" s="40" t="str">
        <f t="shared" si="249"/>
        <v>43 years, 11 months</v>
      </c>
    </row>
    <row r="2327" spans="8:15" x14ac:dyDescent="0.25">
      <c r="H2327" s="38">
        <v>2284</v>
      </c>
      <c r="I2327">
        <f t="shared" si="245"/>
        <v>44</v>
      </c>
      <c r="J2327" t="str">
        <f t="shared" si="243"/>
        <v xml:space="preserve"> years</v>
      </c>
      <c r="K2327" t="str">
        <f t="shared" si="244"/>
        <v/>
      </c>
      <c r="L2327">
        <f t="shared" si="246"/>
        <v>12</v>
      </c>
      <c r="M2327" t="str">
        <f t="shared" si="247"/>
        <v/>
      </c>
      <c r="N2327" t="str">
        <f t="shared" si="248"/>
        <v/>
      </c>
      <c r="O2327" s="40" t="str">
        <f t="shared" si="249"/>
        <v>44 years</v>
      </c>
    </row>
    <row r="2328" spans="8:15" x14ac:dyDescent="0.25">
      <c r="H2328" s="38">
        <v>2285</v>
      </c>
      <c r="I2328">
        <f t="shared" si="245"/>
        <v>44</v>
      </c>
      <c r="J2328" t="str">
        <f t="shared" si="243"/>
        <v xml:space="preserve"> years</v>
      </c>
      <c r="K2328" t="str">
        <f t="shared" si="244"/>
        <v/>
      </c>
      <c r="L2328">
        <f t="shared" si="246"/>
        <v>12</v>
      </c>
      <c r="M2328" t="str">
        <f t="shared" si="247"/>
        <v/>
      </c>
      <c r="N2328" t="str">
        <f t="shared" si="248"/>
        <v/>
      </c>
      <c r="O2328" s="40" t="str">
        <f t="shared" si="249"/>
        <v>44 years</v>
      </c>
    </row>
    <row r="2329" spans="8:15" x14ac:dyDescent="0.25">
      <c r="H2329" s="38">
        <v>2286</v>
      </c>
      <c r="I2329">
        <f t="shared" si="245"/>
        <v>44</v>
      </c>
      <c r="J2329" t="str">
        <f t="shared" si="243"/>
        <v xml:space="preserve"> years</v>
      </c>
      <c r="K2329" t="str">
        <f t="shared" si="244"/>
        <v/>
      </c>
      <c r="L2329">
        <f t="shared" si="246"/>
        <v>12</v>
      </c>
      <c r="M2329" t="str">
        <f t="shared" si="247"/>
        <v/>
      </c>
      <c r="N2329" t="str">
        <f t="shared" si="248"/>
        <v/>
      </c>
      <c r="O2329" s="40" t="str">
        <f t="shared" si="249"/>
        <v>44 years</v>
      </c>
    </row>
    <row r="2330" spans="8:15" x14ac:dyDescent="0.25">
      <c r="H2330" s="38">
        <v>2287</v>
      </c>
      <c r="I2330">
        <f t="shared" si="245"/>
        <v>44</v>
      </c>
      <c r="J2330" t="str">
        <f t="shared" si="243"/>
        <v xml:space="preserve"> years</v>
      </c>
      <c r="K2330" t="str">
        <f t="shared" si="244"/>
        <v/>
      </c>
      <c r="L2330">
        <f t="shared" si="246"/>
        <v>12</v>
      </c>
      <c r="M2330" t="str">
        <f t="shared" si="247"/>
        <v/>
      </c>
      <c r="N2330" t="str">
        <f t="shared" si="248"/>
        <v/>
      </c>
      <c r="O2330" s="40" t="str">
        <f t="shared" si="249"/>
        <v>44 years</v>
      </c>
    </row>
    <row r="2331" spans="8:15" x14ac:dyDescent="0.25">
      <c r="H2331" s="38">
        <v>2288</v>
      </c>
      <c r="I2331">
        <f t="shared" si="245"/>
        <v>44</v>
      </c>
      <c r="J2331" t="str">
        <f t="shared" si="243"/>
        <v xml:space="preserve"> years</v>
      </c>
      <c r="K2331" t="str">
        <f t="shared" si="244"/>
        <v/>
      </c>
      <c r="L2331">
        <f t="shared" si="246"/>
        <v>0</v>
      </c>
      <c r="M2331" t="str">
        <f t="shared" si="247"/>
        <v/>
      </c>
      <c r="N2331" t="str">
        <f t="shared" si="248"/>
        <v/>
      </c>
      <c r="O2331" s="40" t="str">
        <f t="shared" si="249"/>
        <v>44 years</v>
      </c>
    </row>
    <row r="2332" spans="8:15" x14ac:dyDescent="0.25">
      <c r="H2332" s="38">
        <v>2289</v>
      </c>
      <c r="I2332">
        <f t="shared" si="245"/>
        <v>44</v>
      </c>
      <c r="J2332" t="str">
        <f t="shared" ref="J2332:J2395" si="250">IF(I2332=1," year"," years")</f>
        <v xml:space="preserve"> years</v>
      </c>
      <c r="K2332" t="str">
        <f t="shared" ref="K2332:K2395" si="251">IF(OR(L2332=12,L2332=0),"",", ")</f>
        <v xml:space="preserve">, </v>
      </c>
      <c r="L2332">
        <f t="shared" si="246"/>
        <v>1</v>
      </c>
      <c r="M2332">
        <f t="shared" si="247"/>
        <v>1</v>
      </c>
      <c r="N2332" t="str">
        <f t="shared" si="248"/>
        <v xml:space="preserve"> month</v>
      </c>
      <c r="O2332" s="40" t="str">
        <f t="shared" si="249"/>
        <v>44 years, 1 month</v>
      </c>
    </row>
    <row r="2333" spans="8:15" x14ac:dyDescent="0.25">
      <c r="H2333" s="38">
        <v>2290</v>
      </c>
      <c r="I2333">
        <f t="shared" si="245"/>
        <v>44</v>
      </c>
      <c r="J2333" t="str">
        <f t="shared" si="250"/>
        <v xml:space="preserve"> years</v>
      </c>
      <c r="K2333" t="str">
        <f t="shared" si="251"/>
        <v xml:space="preserve">, </v>
      </c>
      <c r="L2333">
        <f t="shared" si="246"/>
        <v>1</v>
      </c>
      <c r="M2333">
        <f t="shared" si="247"/>
        <v>1</v>
      </c>
      <c r="N2333" t="str">
        <f t="shared" si="248"/>
        <v xml:space="preserve"> month</v>
      </c>
      <c r="O2333" s="40" t="str">
        <f t="shared" si="249"/>
        <v>44 years, 1 month</v>
      </c>
    </row>
    <row r="2334" spans="8:15" x14ac:dyDescent="0.25">
      <c r="H2334" s="38">
        <v>2291</v>
      </c>
      <c r="I2334">
        <f t="shared" si="245"/>
        <v>44</v>
      </c>
      <c r="J2334" t="str">
        <f t="shared" si="250"/>
        <v xml:space="preserve"> years</v>
      </c>
      <c r="K2334" t="str">
        <f t="shared" si="251"/>
        <v xml:space="preserve">, </v>
      </c>
      <c r="L2334">
        <f t="shared" si="246"/>
        <v>1</v>
      </c>
      <c r="M2334">
        <f t="shared" si="247"/>
        <v>1</v>
      </c>
      <c r="N2334" t="str">
        <f t="shared" si="248"/>
        <v xml:space="preserve"> month</v>
      </c>
      <c r="O2334" s="40" t="str">
        <f t="shared" si="249"/>
        <v>44 years, 1 month</v>
      </c>
    </row>
    <row r="2335" spans="8:15" x14ac:dyDescent="0.25">
      <c r="H2335" s="38">
        <v>2292</v>
      </c>
      <c r="I2335">
        <f t="shared" si="245"/>
        <v>44</v>
      </c>
      <c r="J2335" t="str">
        <f t="shared" si="250"/>
        <v xml:space="preserve"> years</v>
      </c>
      <c r="K2335" t="str">
        <f t="shared" si="251"/>
        <v xml:space="preserve">, </v>
      </c>
      <c r="L2335">
        <f t="shared" si="246"/>
        <v>1</v>
      </c>
      <c r="M2335">
        <f t="shared" si="247"/>
        <v>1</v>
      </c>
      <c r="N2335" t="str">
        <f t="shared" si="248"/>
        <v xml:space="preserve"> month</v>
      </c>
      <c r="O2335" s="40" t="str">
        <f t="shared" si="249"/>
        <v>44 years, 1 month</v>
      </c>
    </row>
    <row r="2336" spans="8:15" x14ac:dyDescent="0.25">
      <c r="H2336" s="38">
        <v>2293</v>
      </c>
      <c r="I2336">
        <f t="shared" ref="I2336:I2399" si="252">IF(INT(H2336/52)=0,"",INT(H2336/52))+IF(L2336=12,1,0)</f>
        <v>44</v>
      </c>
      <c r="J2336" t="str">
        <f t="shared" si="250"/>
        <v xml:space="preserve"> years</v>
      </c>
      <c r="K2336" t="str">
        <f t="shared" si="251"/>
        <v xml:space="preserve">, </v>
      </c>
      <c r="L2336">
        <f t="shared" si="246"/>
        <v>2</v>
      </c>
      <c r="M2336">
        <f t="shared" si="247"/>
        <v>2</v>
      </c>
      <c r="N2336" t="str">
        <f t="shared" si="248"/>
        <v xml:space="preserve"> months</v>
      </c>
      <c r="O2336" s="40" t="str">
        <f t="shared" si="249"/>
        <v>44 years, 2 months</v>
      </c>
    </row>
    <row r="2337" spans="8:15" x14ac:dyDescent="0.25">
      <c r="H2337" s="38">
        <v>2294</v>
      </c>
      <c r="I2337">
        <f t="shared" si="252"/>
        <v>44</v>
      </c>
      <c r="J2337" t="str">
        <f t="shared" si="250"/>
        <v xml:space="preserve"> years</v>
      </c>
      <c r="K2337" t="str">
        <f t="shared" si="251"/>
        <v xml:space="preserve">, </v>
      </c>
      <c r="L2337">
        <f t="shared" si="246"/>
        <v>2</v>
      </c>
      <c r="M2337">
        <f t="shared" si="247"/>
        <v>2</v>
      </c>
      <c r="N2337" t="str">
        <f t="shared" si="248"/>
        <v xml:space="preserve"> months</v>
      </c>
      <c r="O2337" s="40" t="str">
        <f t="shared" si="249"/>
        <v>44 years, 2 months</v>
      </c>
    </row>
    <row r="2338" spans="8:15" x14ac:dyDescent="0.25">
      <c r="H2338" s="38">
        <v>2295</v>
      </c>
      <c r="I2338">
        <f t="shared" si="252"/>
        <v>44</v>
      </c>
      <c r="J2338" t="str">
        <f t="shared" si="250"/>
        <v xml:space="preserve"> years</v>
      </c>
      <c r="K2338" t="str">
        <f t="shared" si="251"/>
        <v xml:space="preserve">, </v>
      </c>
      <c r="L2338">
        <f t="shared" si="246"/>
        <v>2</v>
      </c>
      <c r="M2338">
        <f t="shared" si="247"/>
        <v>2</v>
      </c>
      <c r="N2338" t="str">
        <f t="shared" si="248"/>
        <v xml:space="preserve"> months</v>
      </c>
      <c r="O2338" s="40" t="str">
        <f t="shared" si="249"/>
        <v>44 years, 2 months</v>
      </c>
    </row>
    <row r="2339" spans="8:15" x14ac:dyDescent="0.25">
      <c r="H2339" s="38">
        <v>2296</v>
      </c>
      <c r="I2339">
        <f t="shared" si="252"/>
        <v>44</v>
      </c>
      <c r="J2339" t="str">
        <f t="shared" si="250"/>
        <v xml:space="preserve"> years</v>
      </c>
      <c r="K2339" t="str">
        <f t="shared" si="251"/>
        <v xml:space="preserve">, </v>
      </c>
      <c r="L2339">
        <f t="shared" si="246"/>
        <v>2</v>
      </c>
      <c r="M2339">
        <f t="shared" si="247"/>
        <v>2</v>
      </c>
      <c r="N2339" t="str">
        <f t="shared" si="248"/>
        <v xml:space="preserve"> months</v>
      </c>
      <c r="O2339" s="40" t="str">
        <f t="shared" si="249"/>
        <v>44 years, 2 months</v>
      </c>
    </row>
    <row r="2340" spans="8:15" x14ac:dyDescent="0.25">
      <c r="H2340" s="38">
        <v>2297</v>
      </c>
      <c r="I2340">
        <f t="shared" si="252"/>
        <v>44</v>
      </c>
      <c r="J2340" t="str">
        <f t="shared" si="250"/>
        <v xml:space="preserve"> years</v>
      </c>
      <c r="K2340" t="str">
        <f t="shared" si="251"/>
        <v xml:space="preserve">, </v>
      </c>
      <c r="L2340">
        <f t="shared" si="246"/>
        <v>3</v>
      </c>
      <c r="M2340">
        <f t="shared" si="247"/>
        <v>3</v>
      </c>
      <c r="N2340" t="str">
        <f t="shared" si="248"/>
        <v xml:space="preserve"> months</v>
      </c>
      <c r="O2340" s="40" t="str">
        <f t="shared" si="249"/>
        <v>44 years, 3 months</v>
      </c>
    </row>
    <row r="2341" spans="8:15" x14ac:dyDescent="0.25">
      <c r="H2341" s="38">
        <v>2298</v>
      </c>
      <c r="I2341">
        <f t="shared" si="252"/>
        <v>44</v>
      </c>
      <c r="J2341" t="str">
        <f t="shared" si="250"/>
        <v xml:space="preserve"> years</v>
      </c>
      <c r="K2341" t="str">
        <f t="shared" si="251"/>
        <v xml:space="preserve">, </v>
      </c>
      <c r="L2341">
        <f t="shared" si="246"/>
        <v>3</v>
      </c>
      <c r="M2341">
        <f t="shared" si="247"/>
        <v>3</v>
      </c>
      <c r="N2341" t="str">
        <f t="shared" si="248"/>
        <v xml:space="preserve"> months</v>
      </c>
      <c r="O2341" s="40" t="str">
        <f t="shared" si="249"/>
        <v>44 years, 3 months</v>
      </c>
    </row>
    <row r="2342" spans="8:15" x14ac:dyDescent="0.25">
      <c r="H2342" s="38">
        <v>2299</v>
      </c>
      <c r="I2342">
        <f t="shared" si="252"/>
        <v>44</v>
      </c>
      <c r="J2342" t="str">
        <f t="shared" si="250"/>
        <v xml:space="preserve"> years</v>
      </c>
      <c r="K2342" t="str">
        <f t="shared" si="251"/>
        <v xml:space="preserve">, </v>
      </c>
      <c r="L2342">
        <f t="shared" si="246"/>
        <v>3</v>
      </c>
      <c r="M2342">
        <f t="shared" si="247"/>
        <v>3</v>
      </c>
      <c r="N2342" t="str">
        <f t="shared" si="248"/>
        <v xml:space="preserve"> months</v>
      </c>
      <c r="O2342" s="40" t="str">
        <f t="shared" si="249"/>
        <v>44 years, 3 months</v>
      </c>
    </row>
    <row r="2343" spans="8:15" x14ac:dyDescent="0.25">
      <c r="H2343" s="38">
        <v>2300</v>
      </c>
      <c r="I2343">
        <f t="shared" si="252"/>
        <v>44</v>
      </c>
      <c r="J2343" t="str">
        <f t="shared" si="250"/>
        <v xml:space="preserve"> years</v>
      </c>
      <c r="K2343" t="str">
        <f t="shared" si="251"/>
        <v xml:space="preserve">, </v>
      </c>
      <c r="L2343">
        <f t="shared" si="246"/>
        <v>3</v>
      </c>
      <c r="M2343">
        <f t="shared" si="247"/>
        <v>3</v>
      </c>
      <c r="N2343" t="str">
        <f t="shared" si="248"/>
        <v xml:space="preserve"> months</v>
      </c>
      <c r="O2343" s="40" t="str">
        <f t="shared" si="249"/>
        <v>44 years, 3 months</v>
      </c>
    </row>
    <row r="2344" spans="8:15" x14ac:dyDescent="0.25">
      <c r="H2344" s="38">
        <v>2301</v>
      </c>
      <c r="I2344">
        <f t="shared" si="252"/>
        <v>44</v>
      </c>
      <c r="J2344" t="str">
        <f t="shared" si="250"/>
        <v xml:space="preserve"> years</v>
      </c>
      <c r="K2344" t="str">
        <f t="shared" si="251"/>
        <v xml:space="preserve">, </v>
      </c>
      <c r="L2344">
        <f t="shared" si="246"/>
        <v>3</v>
      </c>
      <c r="M2344">
        <f t="shared" si="247"/>
        <v>3</v>
      </c>
      <c r="N2344" t="str">
        <f t="shared" si="248"/>
        <v xml:space="preserve"> months</v>
      </c>
      <c r="O2344" s="40" t="str">
        <f t="shared" si="249"/>
        <v>44 years, 3 months</v>
      </c>
    </row>
    <row r="2345" spans="8:15" x14ac:dyDescent="0.25">
      <c r="H2345" s="38">
        <v>2302</v>
      </c>
      <c r="I2345">
        <f t="shared" si="252"/>
        <v>44</v>
      </c>
      <c r="J2345" t="str">
        <f t="shared" si="250"/>
        <v xml:space="preserve"> years</v>
      </c>
      <c r="K2345" t="str">
        <f t="shared" si="251"/>
        <v xml:space="preserve">, </v>
      </c>
      <c r="L2345">
        <f t="shared" si="246"/>
        <v>4</v>
      </c>
      <c r="M2345">
        <f t="shared" si="247"/>
        <v>4</v>
      </c>
      <c r="N2345" t="str">
        <f t="shared" si="248"/>
        <v xml:space="preserve"> months</v>
      </c>
      <c r="O2345" s="40" t="str">
        <f t="shared" si="249"/>
        <v>44 years, 4 months</v>
      </c>
    </row>
    <row r="2346" spans="8:15" x14ac:dyDescent="0.25">
      <c r="H2346" s="38">
        <v>2303</v>
      </c>
      <c r="I2346">
        <f t="shared" si="252"/>
        <v>44</v>
      </c>
      <c r="J2346" t="str">
        <f t="shared" si="250"/>
        <v xml:space="preserve"> years</v>
      </c>
      <c r="K2346" t="str">
        <f t="shared" si="251"/>
        <v xml:space="preserve">, </v>
      </c>
      <c r="L2346">
        <f t="shared" si="246"/>
        <v>4</v>
      </c>
      <c r="M2346">
        <f t="shared" si="247"/>
        <v>4</v>
      </c>
      <c r="N2346" t="str">
        <f t="shared" si="248"/>
        <v xml:space="preserve"> months</v>
      </c>
      <c r="O2346" s="40" t="str">
        <f t="shared" si="249"/>
        <v>44 years, 4 months</v>
      </c>
    </row>
    <row r="2347" spans="8:15" x14ac:dyDescent="0.25">
      <c r="H2347" s="38">
        <v>2304</v>
      </c>
      <c r="I2347">
        <f t="shared" si="252"/>
        <v>44</v>
      </c>
      <c r="J2347" t="str">
        <f t="shared" si="250"/>
        <v xml:space="preserve"> years</v>
      </c>
      <c r="K2347" t="str">
        <f t="shared" si="251"/>
        <v xml:space="preserve">, </v>
      </c>
      <c r="L2347">
        <f t="shared" si="246"/>
        <v>4</v>
      </c>
      <c r="M2347">
        <f t="shared" si="247"/>
        <v>4</v>
      </c>
      <c r="N2347" t="str">
        <f t="shared" si="248"/>
        <v xml:space="preserve"> months</v>
      </c>
      <c r="O2347" s="40" t="str">
        <f t="shared" si="249"/>
        <v>44 years, 4 months</v>
      </c>
    </row>
    <row r="2348" spans="8:15" x14ac:dyDescent="0.25">
      <c r="H2348" s="38">
        <v>2305</v>
      </c>
      <c r="I2348">
        <f t="shared" si="252"/>
        <v>44</v>
      </c>
      <c r="J2348" t="str">
        <f t="shared" si="250"/>
        <v xml:space="preserve"> years</v>
      </c>
      <c r="K2348" t="str">
        <f t="shared" si="251"/>
        <v xml:space="preserve">, </v>
      </c>
      <c r="L2348">
        <f t="shared" si="246"/>
        <v>4</v>
      </c>
      <c r="M2348">
        <f t="shared" si="247"/>
        <v>4</v>
      </c>
      <c r="N2348" t="str">
        <f t="shared" si="248"/>
        <v xml:space="preserve"> months</v>
      </c>
      <c r="O2348" s="40" t="str">
        <f t="shared" si="249"/>
        <v>44 years, 4 months</v>
      </c>
    </row>
    <row r="2349" spans="8:15" x14ac:dyDescent="0.25">
      <c r="H2349" s="38">
        <v>2306</v>
      </c>
      <c r="I2349">
        <f t="shared" si="252"/>
        <v>44</v>
      </c>
      <c r="J2349" t="str">
        <f t="shared" si="250"/>
        <v xml:space="preserve"> years</v>
      </c>
      <c r="K2349" t="str">
        <f t="shared" si="251"/>
        <v xml:space="preserve">, </v>
      </c>
      <c r="L2349">
        <f t="shared" ref="L2349:L2412" si="253">IF((H2349/52*12-INT(H2349/52*12))=0,(H2349/52-INT(H2349/52))*12,INT((H2349/52-INT(H2349/52))*12)+1)</f>
        <v>5</v>
      </c>
      <c r="M2349">
        <f t="shared" ref="M2349:M2412" si="254">IF(OR(L2349=0,L2349=12),"",L2349)</f>
        <v>5</v>
      </c>
      <c r="N2349" t="str">
        <f t="shared" ref="N2349:N2412" si="255">IF(L2349=1," month",IF(OR(L2349=0,L2349=12),""," months"))</f>
        <v xml:space="preserve"> months</v>
      </c>
      <c r="O2349" s="40" t="str">
        <f t="shared" ref="O2349:O2412" si="256">CONCATENATE(I2349&amp;J2349&amp;K2349&amp;M2349&amp;N2349)</f>
        <v>44 years, 5 months</v>
      </c>
    </row>
    <row r="2350" spans="8:15" x14ac:dyDescent="0.25">
      <c r="H2350" s="38">
        <v>2307</v>
      </c>
      <c r="I2350">
        <f t="shared" si="252"/>
        <v>44</v>
      </c>
      <c r="J2350" t="str">
        <f t="shared" si="250"/>
        <v xml:space="preserve"> years</v>
      </c>
      <c r="K2350" t="str">
        <f t="shared" si="251"/>
        <v xml:space="preserve">, </v>
      </c>
      <c r="L2350">
        <f t="shared" si="253"/>
        <v>5</v>
      </c>
      <c r="M2350">
        <f t="shared" si="254"/>
        <v>5</v>
      </c>
      <c r="N2350" t="str">
        <f t="shared" si="255"/>
        <v xml:space="preserve"> months</v>
      </c>
      <c r="O2350" s="40" t="str">
        <f t="shared" si="256"/>
        <v>44 years, 5 months</v>
      </c>
    </row>
    <row r="2351" spans="8:15" x14ac:dyDescent="0.25">
      <c r="H2351" s="38">
        <v>2308</v>
      </c>
      <c r="I2351">
        <f t="shared" si="252"/>
        <v>44</v>
      </c>
      <c r="J2351" t="str">
        <f t="shared" si="250"/>
        <v xml:space="preserve"> years</v>
      </c>
      <c r="K2351" t="str">
        <f t="shared" si="251"/>
        <v xml:space="preserve">, </v>
      </c>
      <c r="L2351">
        <f t="shared" si="253"/>
        <v>5</v>
      </c>
      <c r="M2351">
        <f t="shared" si="254"/>
        <v>5</v>
      </c>
      <c r="N2351" t="str">
        <f t="shared" si="255"/>
        <v xml:space="preserve"> months</v>
      </c>
      <c r="O2351" s="40" t="str">
        <f t="shared" si="256"/>
        <v>44 years, 5 months</v>
      </c>
    </row>
    <row r="2352" spans="8:15" x14ac:dyDescent="0.25">
      <c r="H2352" s="38">
        <v>2309</v>
      </c>
      <c r="I2352">
        <f t="shared" si="252"/>
        <v>44</v>
      </c>
      <c r="J2352" t="str">
        <f t="shared" si="250"/>
        <v xml:space="preserve"> years</v>
      </c>
      <c r="K2352" t="str">
        <f t="shared" si="251"/>
        <v xml:space="preserve">, </v>
      </c>
      <c r="L2352">
        <f t="shared" si="253"/>
        <v>5</v>
      </c>
      <c r="M2352">
        <f t="shared" si="254"/>
        <v>5</v>
      </c>
      <c r="N2352" t="str">
        <f t="shared" si="255"/>
        <v xml:space="preserve"> months</v>
      </c>
      <c r="O2352" s="40" t="str">
        <f t="shared" si="256"/>
        <v>44 years, 5 months</v>
      </c>
    </row>
    <row r="2353" spans="8:15" x14ac:dyDescent="0.25">
      <c r="H2353" s="38">
        <v>2310</v>
      </c>
      <c r="I2353">
        <f t="shared" si="252"/>
        <v>44</v>
      </c>
      <c r="J2353" t="str">
        <f t="shared" si="250"/>
        <v xml:space="preserve"> years</v>
      </c>
      <c r="K2353" t="str">
        <f t="shared" si="251"/>
        <v xml:space="preserve">, </v>
      </c>
      <c r="L2353">
        <f t="shared" si="253"/>
        <v>6</v>
      </c>
      <c r="M2353">
        <f t="shared" si="254"/>
        <v>6</v>
      </c>
      <c r="N2353" t="str">
        <f t="shared" si="255"/>
        <v xml:space="preserve"> months</v>
      </c>
      <c r="O2353" s="40" t="str">
        <f t="shared" si="256"/>
        <v>44 years, 6 months</v>
      </c>
    </row>
    <row r="2354" spans="8:15" x14ac:dyDescent="0.25">
      <c r="H2354" s="38">
        <v>2311</v>
      </c>
      <c r="I2354">
        <f t="shared" si="252"/>
        <v>44</v>
      </c>
      <c r="J2354" t="str">
        <f t="shared" si="250"/>
        <v xml:space="preserve"> years</v>
      </c>
      <c r="K2354" t="str">
        <f t="shared" si="251"/>
        <v xml:space="preserve">, </v>
      </c>
      <c r="L2354">
        <f t="shared" si="253"/>
        <v>6</v>
      </c>
      <c r="M2354">
        <f t="shared" si="254"/>
        <v>6</v>
      </c>
      <c r="N2354" t="str">
        <f t="shared" si="255"/>
        <v xml:space="preserve"> months</v>
      </c>
      <c r="O2354" s="40" t="str">
        <f t="shared" si="256"/>
        <v>44 years, 6 months</v>
      </c>
    </row>
    <row r="2355" spans="8:15" x14ac:dyDescent="0.25">
      <c r="H2355" s="38">
        <v>2312</v>
      </c>
      <c r="I2355">
        <f t="shared" si="252"/>
        <v>44</v>
      </c>
      <c r="J2355" t="str">
        <f t="shared" si="250"/>
        <v xml:space="preserve"> years</v>
      </c>
      <c r="K2355" t="str">
        <f t="shared" si="251"/>
        <v xml:space="preserve">, </v>
      </c>
      <c r="L2355">
        <f t="shared" si="253"/>
        <v>6</v>
      </c>
      <c r="M2355">
        <f t="shared" si="254"/>
        <v>6</v>
      </c>
      <c r="N2355" t="str">
        <f t="shared" si="255"/>
        <v xml:space="preserve"> months</v>
      </c>
      <c r="O2355" s="40" t="str">
        <f t="shared" si="256"/>
        <v>44 years, 6 months</v>
      </c>
    </row>
    <row r="2356" spans="8:15" x14ac:dyDescent="0.25">
      <c r="H2356" s="38">
        <v>2313</v>
      </c>
      <c r="I2356">
        <f t="shared" si="252"/>
        <v>44</v>
      </c>
      <c r="J2356" t="str">
        <f t="shared" si="250"/>
        <v xml:space="preserve"> years</v>
      </c>
      <c r="K2356" t="str">
        <f t="shared" si="251"/>
        <v xml:space="preserve">, </v>
      </c>
      <c r="L2356">
        <f t="shared" si="253"/>
        <v>6</v>
      </c>
      <c r="M2356">
        <f t="shared" si="254"/>
        <v>6</v>
      </c>
      <c r="N2356" t="str">
        <f t="shared" si="255"/>
        <v xml:space="preserve"> months</v>
      </c>
      <c r="O2356" s="40" t="str">
        <f t="shared" si="256"/>
        <v>44 years, 6 months</v>
      </c>
    </row>
    <row r="2357" spans="8:15" x14ac:dyDescent="0.25">
      <c r="H2357" s="38">
        <v>2314</v>
      </c>
      <c r="I2357">
        <f t="shared" si="252"/>
        <v>44</v>
      </c>
      <c r="J2357" t="str">
        <f t="shared" si="250"/>
        <v xml:space="preserve"> years</v>
      </c>
      <c r="K2357" t="str">
        <f t="shared" si="251"/>
        <v xml:space="preserve">, </v>
      </c>
      <c r="L2357">
        <f t="shared" si="253"/>
        <v>6</v>
      </c>
      <c r="M2357">
        <f t="shared" si="254"/>
        <v>6</v>
      </c>
      <c r="N2357" t="str">
        <f t="shared" si="255"/>
        <v xml:space="preserve"> months</v>
      </c>
      <c r="O2357" s="40" t="str">
        <f t="shared" si="256"/>
        <v>44 years, 6 months</v>
      </c>
    </row>
    <row r="2358" spans="8:15" x14ac:dyDescent="0.25">
      <c r="H2358" s="38">
        <v>2315</v>
      </c>
      <c r="I2358">
        <f t="shared" si="252"/>
        <v>44</v>
      </c>
      <c r="J2358" t="str">
        <f t="shared" si="250"/>
        <v xml:space="preserve"> years</v>
      </c>
      <c r="K2358" t="str">
        <f t="shared" si="251"/>
        <v xml:space="preserve">, </v>
      </c>
      <c r="L2358">
        <f t="shared" si="253"/>
        <v>7</v>
      </c>
      <c r="M2358">
        <f t="shared" si="254"/>
        <v>7</v>
      </c>
      <c r="N2358" t="str">
        <f t="shared" si="255"/>
        <v xml:space="preserve"> months</v>
      </c>
      <c r="O2358" s="40" t="str">
        <f t="shared" si="256"/>
        <v>44 years, 7 months</v>
      </c>
    </row>
    <row r="2359" spans="8:15" x14ac:dyDescent="0.25">
      <c r="H2359" s="38">
        <v>2316</v>
      </c>
      <c r="I2359">
        <f t="shared" si="252"/>
        <v>44</v>
      </c>
      <c r="J2359" t="str">
        <f t="shared" si="250"/>
        <v xml:space="preserve"> years</v>
      </c>
      <c r="K2359" t="str">
        <f t="shared" si="251"/>
        <v xml:space="preserve">, </v>
      </c>
      <c r="L2359">
        <f t="shared" si="253"/>
        <v>7</v>
      </c>
      <c r="M2359">
        <f t="shared" si="254"/>
        <v>7</v>
      </c>
      <c r="N2359" t="str">
        <f t="shared" si="255"/>
        <v xml:space="preserve"> months</v>
      </c>
      <c r="O2359" s="40" t="str">
        <f t="shared" si="256"/>
        <v>44 years, 7 months</v>
      </c>
    </row>
    <row r="2360" spans="8:15" x14ac:dyDescent="0.25">
      <c r="H2360" s="38">
        <v>2317</v>
      </c>
      <c r="I2360">
        <f t="shared" si="252"/>
        <v>44</v>
      </c>
      <c r="J2360" t="str">
        <f t="shared" si="250"/>
        <v xml:space="preserve"> years</v>
      </c>
      <c r="K2360" t="str">
        <f t="shared" si="251"/>
        <v xml:space="preserve">, </v>
      </c>
      <c r="L2360">
        <f t="shared" si="253"/>
        <v>7</v>
      </c>
      <c r="M2360">
        <f t="shared" si="254"/>
        <v>7</v>
      </c>
      <c r="N2360" t="str">
        <f t="shared" si="255"/>
        <v xml:space="preserve"> months</v>
      </c>
      <c r="O2360" s="40" t="str">
        <f t="shared" si="256"/>
        <v>44 years, 7 months</v>
      </c>
    </row>
    <row r="2361" spans="8:15" x14ac:dyDescent="0.25">
      <c r="H2361" s="38">
        <v>2318</v>
      </c>
      <c r="I2361">
        <f t="shared" si="252"/>
        <v>44</v>
      </c>
      <c r="J2361" t="str">
        <f t="shared" si="250"/>
        <v xml:space="preserve"> years</v>
      </c>
      <c r="K2361" t="str">
        <f t="shared" si="251"/>
        <v xml:space="preserve">, </v>
      </c>
      <c r="L2361">
        <f t="shared" si="253"/>
        <v>7</v>
      </c>
      <c r="M2361">
        <f t="shared" si="254"/>
        <v>7</v>
      </c>
      <c r="N2361" t="str">
        <f t="shared" si="255"/>
        <v xml:space="preserve"> months</v>
      </c>
      <c r="O2361" s="40" t="str">
        <f t="shared" si="256"/>
        <v>44 years, 7 months</v>
      </c>
    </row>
    <row r="2362" spans="8:15" x14ac:dyDescent="0.25">
      <c r="H2362" s="38">
        <v>2319</v>
      </c>
      <c r="I2362">
        <f t="shared" si="252"/>
        <v>44</v>
      </c>
      <c r="J2362" t="str">
        <f t="shared" si="250"/>
        <v xml:space="preserve"> years</v>
      </c>
      <c r="K2362" t="str">
        <f t="shared" si="251"/>
        <v xml:space="preserve">, </v>
      </c>
      <c r="L2362">
        <f t="shared" si="253"/>
        <v>8</v>
      </c>
      <c r="M2362">
        <f t="shared" si="254"/>
        <v>8</v>
      </c>
      <c r="N2362" t="str">
        <f t="shared" si="255"/>
        <v xml:space="preserve"> months</v>
      </c>
      <c r="O2362" s="40" t="str">
        <f t="shared" si="256"/>
        <v>44 years, 8 months</v>
      </c>
    </row>
    <row r="2363" spans="8:15" x14ac:dyDescent="0.25">
      <c r="H2363" s="38">
        <v>2320</v>
      </c>
      <c r="I2363">
        <f t="shared" si="252"/>
        <v>44</v>
      </c>
      <c r="J2363" t="str">
        <f t="shared" si="250"/>
        <v xml:space="preserve"> years</v>
      </c>
      <c r="K2363" t="str">
        <f t="shared" si="251"/>
        <v xml:space="preserve">, </v>
      </c>
      <c r="L2363">
        <f t="shared" si="253"/>
        <v>8</v>
      </c>
      <c r="M2363">
        <f t="shared" si="254"/>
        <v>8</v>
      </c>
      <c r="N2363" t="str">
        <f t="shared" si="255"/>
        <v xml:space="preserve"> months</v>
      </c>
      <c r="O2363" s="40" t="str">
        <f t="shared" si="256"/>
        <v>44 years, 8 months</v>
      </c>
    </row>
    <row r="2364" spans="8:15" x14ac:dyDescent="0.25">
      <c r="H2364" s="38">
        <v>2321</v>
      </c>
      <c r="I2364">
        <f t="shared" si="252"/>
        <v>44</v>
      </c>
      <c r="J2364" t="str">
        <f t="shared" si="250"/>
        <v xml:space="preserve"> years</v>
      </c>
      <c r="K2364" t="str">
        <f t="shared" si="251"/>
        <v xml:space="preserve">, </v>
      </c>
      <c r="L2364">
        <f t="shared" si="253"/>
        <v>8</v>
      </c>
      <c r="M2364">
        <f t="shared" si="254"/>
        <v>8</v>
      </c>
      <c r="N2364" t="str">
        <f t="shared" si="255"/>
        <v xml:space="preserve"> months</v>
      </c>
      <c r="O2364" s="40" t="str">
        <f t="shared" si="256"/>
        <v>44 years, 8 months</v>
      </c>
    </row>
    <row r="2365" spans="8:15" x14ac:dyDescent="0.25">
      <c r="H2365" s="38">
        <v>2322</v>
      </c>
      <c r="I2365">
        <f t="shared" si="252"/>
        <v>44</v>
      </c>
      <c r="J2365" t="str">
        <f t="shared" si="250"/>
        <v xml:space="preserve"> years</v>
      </c>
      <c r="K2365" t="str">
        <f t="shared" si="251"/>
        <v xml:space="preserve">, </v>
      </c>
      <c r="L2365">
        <f t="shared" si="253"/>
        <v>8</v>
      </c>
      <c r="M2365">
        <f t="shared" si="254"/>
        <v>8</v>
      </c>
      <c r="N2365" t="str">
        <f t="shared" si="255"/>
        <v xml:space="preserve"> months</v>
      </c>
      <c r="O2365" s="40" t="str">
        <f t="shared" si="256"/>
        <v>44 years, 8 months</v>
      </c>
    </row>
    <row r="2366" spans="8:15" x14ac:dyDescent="0.25">
      <c r="H2366" s="38">
        <v>2323</v>
      </c>
      <c r="I2366">
        <f t="shared" si="252"/>
        <v>44</v>
      </c>
      <c r="J2366" t="str">
        <f t="shared" si="250"/>
        <v xml:space="preserve"> years</v>
      </c>
      <c r="K2366" t="str">
        <f t="shared" si="251"/>
        <v xml:space="preserve">, </v>
      </c>
      <c r="L2366">
        <f t="shared" si="253"/>
        <v>9</v>
      </c>
      <c r="M2366">
        <f t="shared" si="254"/>
        <v>9</v>
      </c>
      <c r="N2366" t="str">
        <f t="shared" si="255"/>
        <v xml:space="preserve"> months</v>
      </c>
      <c r="O2366" s="40" t="str">
        <f t="shared" si="256"/>
        <v>44 years, 9 months</v>
      </c>
    </row>
    <row r="2367" spans="8:15" x14ac:dyDescent="0.25">
      <c r="H2367" s="38">
        <v>2324</v>
      </c>
      <c r="I2367">
        <f t="shared" si="252"/>
        <v>44</v>
      </c>
      <c r="J2367" t="str">
        <f t="shared" si="250"/>
        <v xml:space="preserve"> years</v>
      </c>
      <c r="K2367" t="str">
        <f t="shared" si="251"/>
        <v xml:space="preserve">, </v>
      </c>
      <c r="L2367">
        <f t="shared" si="253"/>
        <v>9</v>
      </c>
      <c r="M2367">
        <f t="shared" si="254"/>
        <v>9</v>
      </c>
      <c r="N2367" t="str">
        <f t="shared" si="255"/>
        <v xml:space="preserve"> months</v>
      </c>
      <c r="O2367" s="40" t="str">
        <f t="shared" si="256"/>
        <v>44 years, 9 months</v>
      </c>
    </row>
    <row r="2368" spans="8:15" x14ac:dyDescent="0.25">
      <c r="H2368" s="38">
        <v>2325</v>
      </c>
      <c r="I2368">
        <f t="shared" si="252"/>
        <v>44</v>
      </c>
      <c r="J2368" t="str">
        <f t="shared" si="250"/>
        <v xml:space="preserve"> years</v>
      </c>
      <c r="K2368" t="str">
        <f t="shared" si="251"/>
        <v xml:space="preserve">, </v>
      </c>
      <c r="L2368">
        <f t="shared" si="253"/>
        <v>9</v>
      </c>
      <c r="M2368">
        <f t="shared" si="254"/>
        <v>9</v>
      </c>
      <c r="N2368" t="str">
        <f t="shared" si="255"/>
        <v xml:space="preserve"> months</v>
      </c>
      <c r="O2368" s="40" t="str">
        <f t="shared" si="256"/>
        <v>44 years, 9 months</v>
      </c>
    </row>
    <row r="2369" spans="8:15" x14ac:dyDescent="0.25">
      <c r="H2369" s="38">
        <v>2326</v>
      </c>
      <c r="I2369">
        <f t="shared" si="252"/>
        <v>44</v>
      </c>
      <c r="J2369" t="str">
        <f t="shared" si="250"/>
        <v xml:space="preserve"> years</v>
      </c>
      <c r="K2369" t="str">
        <f t="shared" si="251"/>
        <v xml:space="preserve">, </v>
      </c>
      <c r="L2369">
        <f t="shared" si="253"/>
        <v>9</v>
      </c>
      <c r="M2369">
        <f t="shared" si="254"/>
        <v>9</v>
      </c>
      <c r="N2369" t="str">
        <f t="shared" si="255"/>
        <v xml:space="preserve"> months</v>
      </c>
      <c r="O2369" s="40" t="str">
        <f t="shared" si="256"/>
        <v>44 years, 9 months</v>
      </c>
    </row>
    <row r="2370" spans="8:15" x14ac:dyDescent="0.25">
      <c r="H2370" s="38">
        <v>2327</v>
      </c>
      <c r="I2370">
        <f t="shared" si="252"/>
        <v>44</v>
      </c>
      <c r="J2370" t="str">
        <f t="shared" si="250"/>
        <v xml:space="preserve"> years</v>
      </c>
      <c r="K2370" t="str">
        <f t="shared" si="251"/>
        <v xml:space="preserve">, </v>
      </c>
      <c r="L2370">
        <f t="shared" si="253"/>
        <v>9</v>
      </c>
      <c r="M2370">
        <f t="shared" si="254"/>
        <v>9</v>
      </c>
      <c r="N2370" t="str">
        <f t="shared" si="255"/>
        <v xml:space="preserve"> months</v>
      </c>
      <c r="O2370" s="40" t="str">
        <f t="shared" si="256"/>
        <v>44 years, 9 months</v>
      </c>
    </row>
    <row r="2371" spans="8:15" x14ac:dyDescent="0.25">
      <c r="H2371" s="38">
        <v>2328</v>
      </c>
      <c r="I2371">
        <f t="shared" si="252"/>
        <v>44</v>
      </c>
      <c r="J2371" t="str">
        <f t="shared" si="250"/>
        <v xml:space="preserve"> years</v>
      </c>
      <c r="K2371" t="str">
        <f t="shared" si="251"/>
        <v xml:space="preserve">, </v>
      </c>
      <c r="L2371">
        <f t="shared" si="253"/>
        <v>10</v>
      </c>
      <c r="M2371">
        <f t="shared" si="254"/>
        <v>10</v>
      </c>
      <c r="N2371" t="str">
        <f t="shared" si="255"/>
        <v xml:space="preserve"> months</v>
      </c>
      <c r="O2371" s="40" t="str">
        <f t="shared" si="256"/>
        <v>44 years, 10 months</v>
      </c>
    </row>
    <row r="2372" spans="8:15" x14ac:dyDescent="0.25">
      <c r="H2372" s="38">
        <v>2329</v>
      </c>
      <c r="I2372">
        <f t="shared" si="252"/>
        <v>44</v>
      </c>
      <c r="J2372" t="str">
        <f t="shared" si="250"/>
        <v xml:space="preserve"> years</v>
      </c>
      <c r="K2372" t="str">
        <f t="shared" si="251"/>
        <v xml:space="preserve">, </v>
      </c>
      <c r="L2372">
        <f t="shared" si="253"/>
        <v>10</v>
      </c>
      <c r="M2372">
        <f t="shared" si="254"/>
        <v>10</v>
      </c>
      <c r="N2372" t="str">
        <f t="shared" si="255"/>
        <v xml:space="preserve"> months</v>
      </c>
      <c r="O2372" s="40" t="str">
        <f t="shared" si="256"/>
        <v>44 years, 10 months</v>
      </c>
    </row>
    <row r="2373" spans="8:15" x14ac:dyDescent="0.25">
      <c r="H2373" s="38">
        <v>2330</v>
      </c>
      <c r="I2373">
        <f t="shared" si="252"/>
        <v>44</v>
      </c>
      <c r="J2373" t="str">
        <f t="shared" si="250"/>
        <v xml:space="preserve"> years</v>
      </c>
      <c r="K2373" t="str">
        <f t="shared" si="251"/>
        <v xml:space="preserve">, </v>
      </c>
      <c r="L2373">
        <f t="shared" si="253"/>
        <v>10</v>
      </c>
      <c r="M2373">
        <f t="shared" si="254"/>
        <v>10</v>
      </c>
      <c r="N2373" t="str">
        <f t="shared" si="255"/>
        <v xml:space="preserve"> months</v>
      </c>
      <c r="O2373" s="40" t="str">
        <f t="shared" si="256"/>
        <v>44 years, 10 months</v>
      </c>
    </row>
    <row r="2374" spans="8:15" x14ac:dyDescent="0.25">
      <c r="H2374" s="38">
        <v>2331</v>
      </c>
      <c r="I2374">
        <f t="shared" si="252"/>
        <v>44</v>
      </c>
      <c r="J2374" t="str">
        <f t="shared" si="250"/>
        <v xml:space="preserve"> years</v>
      </c>
      <c r="K2374" t="str">
        <f t="shared" si="251"/>
        <v xml:space="preserve">, </v>
      </c>
      <c r="L2374">
        <f t="shared" si="253"/>
        <v>10</v>
      </c>
      <c r="M2374">
        <f t="shared" si="254"/>
        <v>10</v>
      </c>
      <c r="N2374" t="str">
        <f t="shared" si="255"/>
        <v xml:space="preserve"> months</v>
      </c>
      <c r="O2374" s="40" t="str">
        <f t="shared" si="256"/>
        <v>44 years, 10 months</v>
      </c>
    </row>
    <row r="2375" spans="8:15" x14ac:dyDescent="0.25">
      <c r="H2375" s="38">
        <v>2332</v>
      </c>
      <c r="I2375">
        <f t="shared" si="252"/>
        <v>44</v>
      </c>
      <c r="J2375" t="str">
        <f t="shared" si="250"/>
        <v xml:space="preserve"> years</v>
      </c>
      <c r="K2375" t="str">
        <f t="shared" si="251"/>
        <v xml:space="preserve">, </v>
      </c>
      <c r="L2375">
        <f t="shared" si="253"/>
        <v>11</v>
      </c>
      <c r="M2375">
        <f t="shared" si="254"/>
        <v>11</v>
      </c>
      <c r="N2375" t="str">
        <f t="shared" si="255"/>
        <v xml:space="preserve"> months</v>
      </c>
      <c r="O2375" s="40" t="str">
        <f t="shared" si="256"/>
        <v>44 years, 11 months</v>
      </c>
    </row>
    <row r="2376" spans="8:15" x14ac:dyDescent="0.25">
      <c r="H2376" s="38">
        <v>2333</v>
      </c>
      <c r="I2376">
        <f t="shared" si="252"/>
        <v>44</v>
      </c>
      <c r="J2376" t="str">
        <f t="shared" si="250"/>
        <v xml:space="preserve"> years</v>
      </c>
      <c r="K2376" t="str">
        <f t="shared" si="251"/>
        <v xml:space="preserve">, </v>
      </c>
      <c r="L2376">
        <f t="shared" si="253"/>
        <v>11</v>
      </c>
      <c r="M2376">
        <f t="shared" si="254"/>
        <v>11</v>
      </c>
      <c r="N2376" t="str">
        <f t="shared" si="255"/>
        <v xml:space="preserve"> months</v>
      </c>
      <c r="O2376" s="40" t="str">
        <f t="shared" si="256"/>
        <v>44 years, 11 months</v>
      </c>
    </row>
    <row r="2377" spans="8:15" x14ac:dyDescent="0.25">
      <c r="H2377" s="38">
        <v>2334</v>
      </c>
      <c r="I2377">
        <f t="shared" si="252"/>
        <v>44</v>
      </c>
      <c r="J2377" t="str">
        <f t="shared" si="250"/>
        <v xml:space="preserve"> years</v>
      </c>
      <c r="K2377" t="str">
        <f t="shared" si="251"/>
        <v xml:space="preserve">, </v>
      </c>
      <c r="L2377">
        <f t="shared" si="253"/>
        <v>11</v>
      </c>
      <c r="M2377">
        <f t="shared" si="254"/>
        <v>11</v>
      </c>
      <c r="N2377" t="str">
        <f t="shared" si="255"/>
        <v xml:space="preserve"> months</v>
      </c>
      <c r="O2377" s="40" t="str">
        <f t="shared" si="256"/>
        <v>44 years, 11 months</v>
      </c>
    </row>
    <row r="2378" spans="8:15" x14ac:dyDescent="0.25">
      <c r="H2378" s="38">
        <v>2335</v>
      </c>
      <c r="I2378">
        <f t="shared" si="252"/>
        <v>44</v>
      </c>
      <c r="J2378" t="str">
        <f t="shared" si="250"/>
        <v xml:space="preserve"> years</v>
      </c>
      <c r="K2378" t="str">
        <f t="shared" si="251"/>
        <v xml:space="preserve">, </v>
      </c>
      <c r="L2378">
        <f t="shared" si="253"/>
        <v>11</v>
      </c>
      <c r="M2378">
        <f t="shared" si="254"/>
        <v>11</v>
      </c>
      <c r="N2378" t="str">
        <f t="shared" si="255"/>
        <v xml:space="preserve"> months</v>
      </c>
      <c r="O2378" s="40" t="str">
        <f t="shared" si="256"/>
        <v>44 years, 11 months</v>
      </c>
    </row>
    <row r="2379" spans="8:15" x14ac:dyDescent="0.25">
      <c r="H2379" s="38">
        <v>2336</v>
      </c>
      <c r="I2379">
        <f t="shared" si="252"/>
        <v>45</v>
      </c>
      <c r="J2379" t="str">
        <f t="shared" si="250"/>
        <v xml:space="preserve"> years</v>
      </c>
      <c r="K2379" t="str">
        <f t="shared" si="251"/>
        <v/>
      </c>
      <c r="L2379">
        <f t="shared" si="253"/>
        <v>12</v>
      </c>
      <c r="M2379" t="str">
        <f t="shared" si="254"/>
        <v/>
      </c>
      <c r="N2379" t="str">
        <f t="shared" si="255"/>
        <v/>
      </c>
      <c r="O2379" s="40" t="str">
        <f t="shared" si="256"/>
        <v>45 years</v>
      </c>
    </row>
    <row r="2380" spans="8:15" x14ac:dyDescent="0.25">
      <c r="H2380" s="38">
        <v>2337</v>
      </c>
      <c r="I2380">
        <f t="shared" si="252"/>
        <v>45</v>
      </c>
      <c r="J2380" t="str">
        <f t="shared" si="250"/>
        <v xml:space="preserve"> years</v>
      </c>
      <c r="K2380" t="str">
        <f t="shared" si="251"/>
        <v/>
      </c>
      <c r="L2380">
        <f t="shared" si="253"/>
        <v>12</v>
      </c>
      <c r="M2380" t="str">
        <f t="shared" si="254"/>
        <v/>
      </c>
      <c r="N2380" t="str">
        <f t="shared" si="255"/>
        <v/>
      </c>
      <c r="O2380" s="40" t="str">
        <f t="shared" si="256"/>
        <v>45 years</v>
      </c>
    </row>
    <row r="2381" spans="8:15" x14ac:dyDescent="0.25">
      <c r="H2381" s="38">
        <v>2338</v>
      </c>
      <c r="I2381">
        <f t="shared" si="252"/>
        <v>45</v>
      </c>
      <c r="J2381" t="str">
        <f t="shared" si="250"/>
        <v xml:space="preserve"> years</v>
      </c>
      <c r="K2381" t="str">
        <f t="shared" si="251"/>
        <v/>
      </c>
      <c r="L2381">
        <f t="shared" si="253"/>
        <v>12</v>
      </c>
      <c r="M2381" t="str">
        <f t="shared" si="254"/>
        <v/>
      </c>
      <c r="N2381" t="str">
        <f t="shared" si="255"/>
        <v/>
      </c>
      <c r="O2381" s="40" t="str">
        <f t="shared" si="256"/>
        <v>45 years</v>
      </c>
    </row>
    <row r="2382" spans="8:15" x14ac:dyDescent="0.25">
      <c r="H2382" s="38">
        <v>2339</v>
      </c>
      <c r="I2382">
        <f t="shared" si="252"/>
        <v>45</v>
      </c>
      <c r="J2382" t="str">
        <f t="shared" si="250"/>
        <v xml:space="preserve"> years</v>
      </c>
      <c r="K2382" t="str">
        <f t="shared" si="251"/>
        <v/>
      </c>
      <c r="L2382">
        <f t="shared" si="253"/>
        <v>12</v>
      </c>
      <c r="M2382" t="str">
        <f t="shared" si="254"/>
        <v/>
      </c>
      <c r="N2382" t="str">
        <f t="shared" si="255"/>
        <v/>
      </c>
      <c r="O2382" s="40" t="str">
        <f t="shared" si="256"/>
        <v>45 years</v>
      </c>
    </row>
    <row r="2383" spans="8:15" x14ac:dyDescent="0.25">
      <c r="H2383" s="38">
        <v>2340</v>
      </c>
      <c r="I2383">
        <f t="shared" si="252"/>
        <v>45</v>
      </c>
      <c r="J2383" t="str">
        <f t="shared" si="250"/>
        <v xml:space="preserve"> years</v>
      </c>
      <c r="K2383" t="str">
        <f t="shared" si="251"/>
        <v/>
      </c>
      <c r="L2383">
        <f t="shared" si="253"/>
        <v>0</v>
      </c>
      <c r="M2383" t="str">
        <f t="shared" si="254"/>
        <v/>
      </c>
      <c r="N2383" t="str">
        <f t="shared" si="255"/>
        <v/>
      </c>
      <c r="O2383" s="40" t="str">
        <f t="shared" si="256"/>
        <v>45 years</v>
      </c>
    </row>
    <row r="2384" spans="8:15" x14ac:dyDescent="0.25">
      <c r="H2384" s="38">
        <v>2341</v>
      </c>
      <c r="I2384">
        <f t="shared" si="252"/>
        <v>45</v>
      </c>
      <c r="J2384" t="str">
        <f t="shared" si="250"/>
        <v xml:space="preserve"> years</v>
      </c>
      <c r="K2384" t="str">
        <f t="shared" si="251"/>
        <v xml:space="preserve">, </v>
      </c>
      <c r="L2384">
        <f t="shared" si="253"/>
        <v>1</v>
      </c>
      <c r="M2384">
        <f t="shared" si="254"/>
        <v>1</v>
      </c>
      <c r="N2384" t="str">
        <f t="shared" si="255"/>
        <v xml:space="preserve"> month</v>
      </c>
      <c r="O2384" s="40" t="str">
        <f t="shared" si="256"/>
        <v>45 years, 1 month</v>
      </c>
    </row>
    <row r="2385" spans="8:15" x14ac:dyDescent="0.25">
      <c r="H2385" s="38">
        <v>2342</v>
      </c>
      <c r="I2385">
        <f t="shared" si="252"/>
        <v>45</v>
      </c>
      <c r="J2385" t="str">
        <f t="shared" si="250"/>
        <v xml:space="preserve"> years</v>
      </c>
      <c r="K2385" t="str">
        <f t="shared" si="251"/>
        <v xml:space="preserve">, </v>
      </c>
      <c r="L2385">
        <f t="shared" si="253"/>
        <v>1</v>
      </c>
      <c r="M2385">
        <f t="shared" si="254"/>
        <v>1</v>
      </c>
      <c r="N2385" t="str">
        <f t="shared" si="255"/>
        <v xml:space="preserve"> month</v>
      </c>
      <c r="O2385" s="40" t="str">
        <f t="shared" si="256"/>
        <v>45 years, 1 month</v>
      </c>
    </row>
    <row r="2386" spans="8:15" x14ac:dyDescent="0.25">
      <c r="H2386" s="38">
        <v>2343</v>
      </c>
      <c r="I2386">
        <f t="shared" si="252"/>
        <v>45</v>
      </c>
      <c r="J2386" t="str">
        <f t="shared" si="250"/>
        <v xml:space="preserve"> years</v>
      </c>
      <c r="K2386" t="str">
        <f t="shared" si="251"/>
        <v xml:space="preserve">, </v>
      </c>
      <c r="L2386">
        <f t="shared" si="253"/>
        <v>1</v>
      </c>
      <c r="M2386">
        <f t="shared" si="254"/>
        <v>1</v>
      </c>
      <c r="N2386" t="str">
        <f t="shared" si="255"/>
        <v xml:space="preserve"> month</v>
      </c>
      <c r="O2386" s="40" t="str">
        <f t="shared" si="256"/>
        <v>45 years, 1 month</v>
      </c>
    </row>
    <row r="2387" spans="8:15" x14ac:dyDescent="0.25">
      <c r="H2387" s="38">
        <v>2344</v>
      </c>
      <c r="I2387">
        <f t="shared" si="252"/>
        <v>45</v>
      </c>
      <c r="J2387" t="str">
        <f t="shared" si="250"/>
        <v xml:space="preserve"> years</v>
      </c>
      <c r="K2387" t="str">
        <f t="shared" si="251"/>
        <v xml:space="preserve">, </v>
      </c>
      <c r="L2387">
        <f t="shared" si="253"/>
        <v>1</v>
      </c>
      <c r="M2387">
        <f t="shared" si="254"/>
        <v>1</v>
      </c>
      <c r="N2387" t="str">
        <f t="shared" si="255"/>
        <v xml:space="preserve"> month</v>
      </c>
      <c r="O2387" s="40" t="str">
        <f t="shared" si="256"/>
        <v>45 years, 1 month</v>
      </c>
    </row>
    <row r="2388" spans="8:15" x14ac:dyDescent="0.25">
      <c r="H2388" s="38">
        <v>2345</v>
      </c>
      <c r="I2388">
        <f t="shared" si="252"/>
        <v>45</v>
      </c>
      <c r="J2388" t="str">
        <f t="shared" si="250"/>
        <v xml:space="preserve"> years</v>
      </c>
      <c r="K2388" t="str">
        <f t="shared" si="251"/>
        <v xml:space="preserve">, </v>
      </c>
      <c r="L2388">
        <f t="shared" si="253"/>
        <v>2</v>
      </c>
      <c r="M2388">
        <f t="shared" si="254"/>
        <v>2</v>
      </c>
      <c r="N2388" t="str">
        <f t="shared" si="255"/>
        <v xml:space="preserve"> months</v>
      </c>
      <c r="O2388" s="40" t="str">
        <f t="shared" si="256"/>
        <v>45 years, 2 months</v>
      </c>
    </row>
    <row r="2389" spans="8:15" x14ac:dyDescent="0.25">
      <c r="H2389" s="38">
        <v>2346</v>
      </c>
      <c r="I2389">
        <f t="shared" si="252"/>
        <v>45</v>
      </c>
      <c r="J2389" t="str">
        <f t="shared" si="250"/>
        <v xml:space="preserve"> years</v>
      </c>
      <c r="K2389" t="str">
        <f t="shared" si="251"/>
        <v xml:space="preserve">, </v>
      </c>
      <c r="L2389">
        <f t="shared" si="253"/>
        <v>2</v>
      </c>
      <c r="M2389">
        <f t="shared" si="254"/>
        <v>2</v>
      </c>
      <c r="N2389" t="str">
        <f t="shared" si="255"/>
        <v xml:space="preserve"> months</v>
      </c>
      <c r="O2389" s="40" t="str">
        <f t="shared" si="256"/>
        <v>45 years, 2 months</v>
      </c>
    </row>
    <row r="2390" spans="8:15" x14ac:dyDescent="0.25">
      <c r="H2390" s="38">
        <v>2347</v>
      </c>
      <c r="I2390">
        <f t="shared" si="252"/>
        <v>45</v>
      </c>
      <c r="J2390" t="str">
        <f t="shared" si="250"/>
        <v xml:space="preserve"> years</v>
      </c>
      <c r="K2390" t="str">
        <f t="shared" si="251"/>
        <v xml:space="preserve">, </v>
      </c>
      <c r="L2390">
        <f t="shared" si="253"/>
        <v>2</v>
      </c>
      <c r="M2390">
        <f t="shared" si="254"/>
        <v>2</v>
      </c>
      <c r="N2390" t="str">
        <f t="shared" si="255"/>
        <v xml:space="preserve"> months</v>
      </c>
      <c r="O2390" s="40" t="str">
        <f t="shared" si="256"/>
        <v>45 years, 2 months</v>
      </c>
    </row>
    <row r="2391" spans="8:15" x14ac:dyDescent="0.25">
      <c r="H2391" s="38">
        <v>2348</v>
      </c>
      <c r="I2391">
        <f t="shared" si="252"/>
        <v>45</v>
      </c>
      <c r="J2391" t="str">
        <f t="shared" si="250"/>
        <v xml:space="preserve"> years</v>
      </c>
      <c r="K2391" t="str">
        <f t="shared" si="251"/>
        <v xml:space="preserve">, </v>
      </c>
      <c r="L2391">
        <f t="shared" si="253"/>
        <v>2</v>
      </c>
      <c r="M2391">
        <f t="shared" si="254"/>
        <v>2</v>
      </c>
      <c r="N2391" t="str">
        <f t="shared" si="255"/>
        <v xml:space="preserve"> months</v>
      </c>
      <c r="O2391" s="40" t="str">
        <f t="shared" si="256"/>
        <v>45 years, 2 months</v>
      </c>
    </row>
    <row r="2392" spans="8:15" x14ac:dyDescent="0.25">
      <c r="H2392" s="38">
        <v>2349</v>
      </c>
      <c r="I2392">
        <f t="shared" si="252"/>
        <v>45</v>
      </c>
      <c r="J2392" t="str">
        <f t="shared" si="250"/>
        <v xml:space="preserve"> years</v>
      </c>
      <c r="K2392" t="str">
        <f t="shared" si="251"/>
        <v xml:space="preserve">, </v>
      </c>
      <c r="L2392">
        <f t="shared" si="253"/>
        <v>3</v>
      </c>
      <c r="M2392">
        <f t="shared" si="254"/>
        <v>3</v>
      </c>
      <c r="N2392" t="str">
        <f t="shared" si="255"/>
        <v xml:space="preserve"> months</v>
      </c>
      <c r="O2392" s="40" t="str">
        <f t="shared" si="256"/>
        <v>45 years, 3 months</v>
      </c>
    </row>
    <row r="2393" spans="8:15" x14ac:dyDescent="0.25">
      <c r="H2393" s="38">
        <v>2350</v>
      </c>
      <c r="I2393">
        <f t="shared" si="252"/>
        <v>45</v>
      </c>
      <c r="J2393" t="str">
        <f t="shared" si="250"/>
        <v xml:space="preserve"> years</v>
      </c>
      <c r="K2393" t="str">
        <f t="shared" si="251"/>
        <v xml:space="preserve">, </v>
      </c>
      <c r="L2393">
        <f t="shared" si="253"/>
        <v>3</v>
      </c>
      <c r="M2393">
        <f t="shared" si="254"/>
        <v>3</v>
      </c>
      <c r="N2393" t="str">
        <f t="shared" si="255"/>
        <v xml:space="preserve"> months</v>
      </c>
      <c r="O2393" s="40" t="str">
        <f t="shared" si="256"/>
        <v>45 years, 3 months</v>
      </c>
    </row>
    <row r="2394" spans="8:15" x14ac:dyDescent="0.25">
      <c r="H2394" s="38">
        <v>2351</v>
      </c>
      <c r="I2394">
        <f t="shared" si="252"/>
        <v>45</v>
      </c>
      <c r="J2394" t="str">
        <f t="shared" si="250"/>
        <v xml:space="preserve"> years</v>
      </c>
      <c r="K2394" t="str">
        <f t="shared" si="251"/>
        <v xml:space="preserve">, </v>
      </c>
      <c r="L2394">
        <f t="shared" si="253"/>
        <v>3</v>
      </c>
      <c r="M2394">
        <f t="shared" si="254"/>
        <v>3</v>
      </c>
      <c r="N2394" t="str">
        <f t="shared" si="255"/>
        <v xml:space="preserve"> months</v>
      </c>
      <c r="O2394" s="40" t="str">
        <f t="shared" si="256"/>
        <v>45 years, 3 months</v>
      </c>
    </row>
    <row r="2395" spans="8:15" x14ac:dyDescent="0.25">
      <c r="H2395" s="38">
        <v>2352</v>
      </c>
      <c r="I2395">
        <f t="shared" si="252"/>
        <v>45</v>
      </c>
      <c r="J2395" t="str">
        <f t="shared" si="250"/>
        <v xml:space="preserve"> years</v>
      </c>
      <c r="K2395" t="str">
        <f t="shared" si="251"/>
        <v xml:space="preserve">, </v>
      </c>
      <c r="L2395">
        <f t="shared" si="253"/>
        <v>3</v>
      </c>
      <c r="M2395">
        <f t="shared" si="254"/>
        <v>3</v>
      </c>
      <c r="N2395" t="str">
        <f t="shared" si="255"/>
        <v xml:space="preserve"> months</v>
      </c>
      <c r="O2395" s="40" t="str">
        <f t="shared" si="256"/>
        <v>45 years, 3 months</v>
      </c>
    </row>
    <row r="2396" spans="8:15" x14ac:dyDescent="0.25">
      <c r="H2396" s="38">
        <v>2353</v>
      </c>
      <c r="I2396">
        <f t="shared" si="252"/>
        <v>45</v>
      </c>
      <c r="J2396" t="str">
        <f t="shared" ref="J2396:J2459" si="257">IF(I2396=1," year"," years")</f>
        <v xml:space="preserve"> years</v>
      </c>
      <c r="K2396" t="str">
        <f t="shared" ref="K2396:K2459" si="258">IF(OR(L2396=12,L2396=0),"",", ")</f>
        <v xml:space="preserve">, </v>
      </c>
      <c r="L2396">
        <f t="shared" si="253"/>
        <v>3</v>
      </c>
      <c r="M2396">
        <f t="shared" si="254"/>
        <v>3</v>
      </c>
      <c r="N2396" t="str">
        <f t="shared" si="255"/>
        <v xml:space="preserve"> months</v>
      </c>
      <c r="O2396" s="40" t="str">
        <f t="shared" si="256"/>
        <v>45 years, 3 months</v>
      </c>
    </row>
    <row r="2397" spans="8:15" x14ac:dyDescent="0.25">
      <c r="H2397" s="38">
        <v>2354</v>
      </c>
      <c r="I2397">
        <f t="shared" si="252"/>
        <v>45</v>
      </c>
      <c r="J2397" t="str">
        <f t="shared" si="257"/>
        <v xml:space="preserve"> years</v>
      </c>
      <c r="K2397" t="str">
        <f t="shared" si="258"/>
        <v xml:space="preserve">, </v>
      </c>
      <c r="L2397">
        <f t="shared" si="253"/>
        <v>4</v>
      </c>
      <c r="M2397">
        <f t="shared" si="254"/>
        <v>4</v>
      </c>
      <c r="N2397" t="str">
        <f t="shared" si="255"/>
        <v xml:space="preserve"> months</v>
      </c>
      <c r="O2397" s="40" t="str">
        <f t="shared" si="256"/>
        <v>45 years, 4 months</v>
      </c>
    </row>
    <row r="2398" spans="8:15" x14ac:dyDescent="0.25">
      <c r="H2398" s="38">
        <v>2355</v>
      </c>
      <c r="I2398">
        <f t="shared" si="252"/>
        <v>45</v>
      </c>
      <c r="J2398" t="str">
        <f t="shared" si="257"/>
        <v xml:space="preserve"> years</v>
      </c>
      <c r="K2398" t="str">
        <f t="shared" si="258"/>
        <v xml:space="preserve">, </v>
      </c>
      <c r="L2398">
        <f t="shared" si="253"/>
        <v>4</v>
      </c>
      <c r="M2398">
        <f t="shared" si="254"/>
        <v>4</v>
      </c>
      <c r="N2398" t="str">
        <f t="shared" si="255"/>
        <v xml:space="preserve"> months</v>
      </c>
      <c r="O2398" s="40" t="str">
        <f t="shared" si="256"/>
        <v>45 years, 4 months</v>
      </c>
    </row>
    <row r="2399" spans="8:15" x14ac:dyDescent="0.25">
      <c r="H2399" s="38">
        <v>2356</v>
      </c>
      <c r="I2399">
        <f t="shared" si="252"/>
        <v>45</v>
      </c>
      <c r="J2399" t="str">
        <f t="shared" si="257"/>
        <v xml:space="preserve"> years</v>
      </c>
      <c r="K2399" t="str">
        <f t="shared" si="258"/>
        <v xml:space="preserve">, </v>
      </c>
      <c r="L2399">
        <f t="shared" si="253"/>
        <v>4</v>
      </c>
      <c r="M2399">
        <f t="shared" si="254"/>
        <v>4</v>
      </c>
      <c r="N2399" t="str">
        <f t="shared" si="255"/>
        <v xml:space="preserve"> months</v>
      </c>
      <c r="O2399" s="40" t="str">
        <f t="shared" si="256"/>
        <v>45 years, 4 months</v>
      </c>
    </row>
    <row r="2400" spans="8:15" x14ac:dyDescent="0.25">
      <c r="H2400" s="38">
        <v>2357</v>
      </c>
      <c r="I2400">
        <f t="shared" ref="I2400:I2463" si="259">IF(INT(H2400/52)=0,"",INT(H2400/52))+IF(L2400=12,1,0)</f>
        <v>45</v>
      </c>
      <c r="J2400" t="str">
        <f t="shared" si="257"/>
        <v xml:space="preserve"> years</v>
      </c>
      <c r="K2400" t="str">
        <f t="shared" si="258"/>
        <v xml:space="preserve">, </v>
      </c>
      <c r="L2400">
        <f t="shared" si="253"/>
        <v>4</v>
      </c>
      <c r="M2400">
        <f t="shared" si="254"/>
        <v>4</v>
      </c>
      <c r="N2400" t="str">
        <f t="shared" si="255"/>
        <v xml:space="preserve"> months</v>
      </c>
      <c r="O2400" s="40" t="str">
        <f t="shared" si="256"/>
        <v>45 years, 4 months</v>
      </c>
    </row>
    <row r="2401" spans="8:15" x14ac:dyDescent="0.25">
      <c r="H2401" s="38">
        <v>2358</v>
      </c>
      <c r="I2401">
        <f t="shared" si="259"/>
        <v>45</v>
      </c>
      <c r="J2401" t="str">
        <f t="shared" si="257"/>
        <v xml:space="preserve"> years</v>
      </c>
      <c r="K2401" t="str">
        <f t="shared" si="258"/>
        <v xml:space="preserve">, </v>
      </c>
      <c r="L2401">
        <f t="shared" si="253"/>
        <v>5</v>
      </c>
      <c r="M2401">
        <f t="shared" si="254"/>
        <v>5</v>
      </c>
      <c r="N2401" t="str">
        <f t="shared" si="255"/>
        <v xml:space="preserve"> months</v>
      </c>
      <c r="O2401" s="40" t="str">
        <f t="shared" si="256"/>
        <v>45 years, 5 months</v>
      </c>
    </row>
    <row r="2402" spans="8:15" x14ac:dyDescent="0.25">
      <c r="H2402" s="38">
        <v>2359</v>
      </c>
      <c r="I2402">
        <f t="shared" si="259"/>
        <v>45</v>
      </c>
      <c r="J2402" t="str">
        <f t="shared" si="257"/>
        <v xml:space="preserve"> years</v>
      </c>
      <c r="K2402" t="str">
        <f t="shared" si="258"/>
        <v xml:space="preserve">, </v>
      </c>
      <c r="L2402">
        <f t="shared" si="253"/>
        <v>5</v>
      </c>
      <c r="M2402">
        <f t="shared" si="254"/>
        <v>5</v>
      </c>
      <c r="N2402" t="str">
        <f t="shared" si="255"/>
        <v xml:space="preserve"> months</v>
      </c>
      <c r="O2402" s="40" t="str">
        <f t="shared" si="256"/>
        <v>45 years, 5 months</v>
      </c>
    </row>
    <row r="2403" spans="8:15" x14ac:dyDescent="0.25">
      <c r="H2403" s="38">
        <v>2360</v>
      </c>
      <c r="I2403">
        <f t="shared" si="259"/>
        <v>45</v>
      </c>
      <c r="J2403" t="str">
        <f t="shared" si="257"/>
        <v xml:space="preserve"> years</v>
      </c>
      <c r="K2403" t="str">
        <f t="shared" si="258"/>
        <v xml:space="preserve">, </v>
      </c>
      <c r="L2403">
        <f t="shared" si="253"/>
        <v>5</v>
      </c>
      <c r="M2403">
        <f t="shared" si="254"/>
        <v>5</v>
      </c>
      <c r="N2403" t="str">
        <f t="shared" si="255"/>
        <v xml:space="preserve"> months</v>
      </c>
      <c r="O2403" s="40" t="str">
        <f t="shared" si="256"/>
        <v>45 years, 5 months</v>
      </c>
    </row>
    <row r="2404" spans="8:15" x14ac:dyDescent="0.25">
      <c r="H2404" s="38">
        <v>2361</v>
      </c>
      <c r="I2404">
        <f t="shared" si="259"/>
        <v>45</v>
      </c>
      <c r="J2404" t="str">
        <f t="shared" si="257"/>
        <v xml:space="preserve"> years</v>
      </c>
      <c r="K2404" t="str">
        <f t="shared" si="258"/>
        <v xml:space="preserve">, </v>
      </c>
      <c r="L2404">
        <f t="shared" si="253"/>
        <v>5</v>
      </c>
      <c r="M2404">
        <f t="shared" si="254"/>
        <v>5</v>
      </c>
      <c r="N2404" t="str">
        <f t="shared" si="255"/>
        <v xml:space="preserve"> months</v>
      </c>
      <c r="O2404" s="40" t="str">
        <f t="shared" si="256"/>
        <v>45 years, 5 months</v>
      </c>
    </row>
    <row r="2405" spans="8:15" x14ac:dyDescent="0.25">
      <c r="H2405" s="38">
        <v>2362</v>
      </c>
      <c r="I2405">
        <f t="shared" si="259"/>
        <v>45</v>
      </c>
      <c r="J2405" t="str">
        <f t="shared" si="257"/>
        <v xml:space="preserve"> years</v>
      </c>
      <c r="K2405" t="str">
        <f t="shared" si="258"/>
        <v xml:space="preserve">, </v>
      </c>
      <c r="L2405">
        <f t="shared" si="253"/>
        <v>6</v>
      </c>
      <c r="M2405">
        <f t="shared" si="254"/>
        <v>6</v>
      </c>
      <c r="N2405" t="str">
        <f t="shared" si="255"/>
        <v xml:space="preserve"> months</v>
      </c>
      <c r="O2405" s="40" t="str">
        <f t="shared" si="256"/>
        <v>45 years, 6 months</v>
      </c>
    </row>
    <row r="2406" spans="8:15" x14ac:dyDescent="0.25">
      <c r="H2406" s="38">
        <v>2363</v>
      </c>
      <c r="I2406">
        <f t="shared" si="259"/>
        <v>45</v>
      </c>
      <c r="J2406" t="str">
        <f t="shared" si="257"/>
        <v xml:space="preserve"> years</v>
      </c>
      <c r="K2406" t="str">
        <f t="shared" si="258"/>
        <v xml:space="preserve">, </v>
      </c>
      <c r="L2406">
        <f t="shared" si="253"/>
        <v>6</v>
      </c>
      <c r="M2406">
        <f t="shared" si="254"/>
        <v>6</v>
      </c>
      <c r="N2406" t="str">
        <f t="shared" si="255"/>
        <v xml:space="preserve"> months</v>
      </c>
      <c r="O2406" s="40" t="str">
        <f t="shared" si="256"/>
        <v>45 years, 6 months</v>
      </c>
    </row>
    <row r="2407" spans="8:15" x14ac:dyDescent="0.25">
      <c r="H2407" s="38">
        <v>2364</v>
      </c>
      <c r="I2407">
        <f t="shared" si="259"/>
        <v>45</v>
      </c>
      <c r="J2407" t="str">
        <f t="shared" si="257"/>
        <v xml:space="preserve"> years</v>
      </c>
      <c r="K2407" t="str">
        <f t="shared" si="258"/>
        <v xml:space="preserve">, </v>
      </c>
      <c r="L2407">
        <f t="shared" si="253"/>
        <v>6</v>
      </c>
      <c r="M2407">
        <f t="shared" si="254"/>
        <v>6</v>
      </c>
      <c r="N2407" t="str">
        <f t="shared" si="255"/>
        <v xml:space="preserve"> months</v>
      </c>
      <c r="O2407" s="40" t="str">
        <f t="shared" si="256"/>
        <v>45 years, 6 months</v>
      </c>
    </row>
    <row r="2408" spans="8:15" x14ac:dyDescent="0.25">
      <c r="H2408" s="38">
        <v>2365</v>
      </c>
      <c r="I2408">
        <f t="shared" si="259"/>
        <v>45</v>
      </c>
      <c r="J2408" t="str">
        <f t="shared" si="257"/>
        <v xml:space="preserve"> years</v>
      </c>
      <c r="K2408" t="str">
        <f t="shared" si="258"/>
        <v xml:space="preserve">, </v>
      </c>
      <c r="L2408">
        <f t="shared" si="253"/>
        <v>6</v>
      </c>
      <c r="M2408">
        <f t="shared" si="254"/>
        <v>6</v>
      </c>
      <c r="N2408" t="str">
        <f t="shared" si="255"/>
        <v xml:space="preserve"> months</v>
      </c>
      <c r="O2408" s="40" t="str">
        <f t="shared" si="256"/>
        <v>45 years, 6 months</v>
      </c>
    </row>
    <row r="2409" spans="8:15" x14ac:dyDescent="0.25">
      <c r="H2409" s="38">
        <v>2366</v>
      </c>
      <c r="I2409">
        <f t="shared" si="259"/>
        <v>45</v>
      </c>
      <c r="J2409" t="str">
        <f t="shared" si="257"/>
        <v xml:space="preserve"> years</v>
      </c>
      <c r="K2409" t="str">
        <f t="shared" si="258"/>
        <v xml:space="preserve">, </v>
      </c>
      <c r="L2409">
        <f t="shared" si="253"/>
        <v>6</v>
      </c>
      <c r="M2409">
        <f t="shared" si="254"/>
        <v>6</v>
      </c>
      <c r="N2409" t="str">
        <f t="shared" si="255"/>
        <v xml:space="preserve"> months</v>
      </c>
      <c r="O2409" s="40" t="str">
        <f t="shared" si="256"/>
        <v>45 years, 6 months</v>
      </c>
    </row>
    <row r="2410" spans="8:15" x14ac:dyDescent="0.25">
      <c r="H2410" s="38">
        <v>2367</v>
      </c>
      <c r="I2410">
        <f t="shared" si="259"/>
        <v>45</v>
      </c>
      <c r="J2410" t="str">
        <f t="shared" si="257"/>
        <v xml:space="preserve"> years</v>
      </c>
      <c r="K2410" t="str">
        <f t="shared" si="258"/>
        <v xml:space="preserve">, </v>
      </c>
      <c r="L2410">
        <f t="shared" si="253"/>
        <v>7</v>
      </c>
      <c r="M2410">
        <f t="shared" si="254"/>
        <v>7</v>
      </c>
      <c r="N2410" t="str">
        <f t="shared" si="255"/>
        <v xml:space="preserve"> months</v>
      </c>
      <c r="O2410" s="40" t="str">
        <f t="shared" si="256"/>
        <v>45 years, 7 months</v>
      </c>
    </row>
    <row r="2411" spans="8:15" x14ac:dyDescent="0.25">
      <c r="H2411" s="38">
        <v>2368</v>
      </c>
      <c r="I2411">
        <f t="shared" si="259"/>
        <v>45</v>
      </c>
      <c r="J2411" t="str">
        <f t="shared" si="257"/>
        <v xml:space="preserve"> years</v>
      </c>
      <c r="K2411" t="str">
        <f t="shared" si="258"/>
        <v xml:space="preserve">, </v>
      </c>
      <c r="L2411">
        <f t="shared" si="253"/>
        <v>7</v>
      </c>
      <c r="M2411">
        <f t="shared" si="254"/>
        <v>7</v>
      </c>
      <c r="N2411" t="str">
        <f t="shared" si="255"/>
        <v xml:space="preserve"> months</v>
      </c>
      <c r="O2411" s="40" t="str">
        <f t="shared" si="256"/>
        <v>45 years, 7 months</v>
      </c>
    </row>
    <row r="2412" spans="8:15" x14ac:dyDescent="0.25">
      <c r="H2412" s="38">
        <v>2369</v>
      </c>
      <c r="I2412">
        <f t="shared" si="259"/>
        <v>45</v>
      </c>
      <c r="J2412" t="str">
        <f t="shared" si="257"/>
        <v xml:space="preserve"> years</v>
      </c>
      <c r="K2412" t="str">
        <f t="shared" si="258"/>
        <v xml:space="preserve">, </v>
      </c>
      <c r="L2412">
        <f t="shared" si="253"/>
        <v>7</v>
      </c>
      <c r="M2412">
        <f t="shared" si="254"/>
        <v>7</v>
      </c>
      <c r="N2412" t="str">
        <f t="shared" si="255"/>
        <v xml:space="preserve"> months</v>
      </c>
      <c r="O2412" s="40" t="str">
        <f t="shared" si="256"/>
        <v>45 years, 7 months</v>
      </c>
    </row>
    <row r="2413" spans="8:15" x14ac:dyDescent="0.25">
      <c r="H2413" s="38">
        <v>2370</v>
      </c>
      <c r="I2413">
        <f t="shared" si="259"/>
        <v>45</v>
      </c>
      <c r="J2413" t="str">
        <f t="shared" si="257"/>
        <v xml:space="preserve"> years</v>
      </c>
      <c r="K2413" t="str">
        <f t="shared" si="258"/>
        <v xml:space="preserve">, </v>
      </c>
      <c r="L2413">
        <f t="shared" ref="L2413:L2476" si="260">IF((H2413/52*12-INT(H2413/52*12))=0,(H2413/52-INT(H2413/52))*12,INT((H2413/52-INT(H2413/52))*12)+1)</f>
        <v>7</v>
      </c>
      <c r="M2413">
        <f t="shared" ref="M2413:M2476" si="261">IF(OR(L2413=0,L2413=12),"",L2413)</f>
        <v>7</v>
      </c>
      <c r="N2413" t="str">
        <f t="shared" ref="N2413:N2476" si="262">IF(L2413=1," month",IF(OR(L2413=0,L2413=12),""," months"))</f>
        <v xml:space="preserve"> months</v>
      </c>
      <c r="O2413" s="40" t="str">
        <f t="shared" ref="O2413:O2476" si="263">CONCATENATE(I2413&amp;J2413&amp;K2413&amp;M2413&amp;N2413)</f>
        <v>45 years, 7 months</v>
      </c>
    </row>
    <row r="2414" spans="8:15" x14ac:dyDescent="0.25">
      <c r="H2414" s="38">
        <v>2371</v>
      </c>
      <c r="I2414">
        <f t="shared" si="259"/>
        <v>45</v>
      </c>
      <c r="J2414" t="str">
        <f t="shared" si="257"/>
        <v xml:space="preserve"> years</v>
      </c>
      <c r="K2414" t="str">
        <f t="shared" si="258"/>
        <v xml:space="preserve">, </v>
      </c>
      <c r="L2414">
        <f t="shared" si="260"/>
        <v>8</v>
      </c>
      <c r="M2414">
        <f t="shared" si="261"/>
        <v>8</v>
      </c>
      <c r="N2414" t="str">
        <f t="shared" si="262"/>
        <v xml:space="preserve"> months</v>
      </c>
      <c r="O2414" s="40" t="str">
        <f t="shared" si="263"/>
        <v>45 years, 8 months</v>
      </c>
    </row>
    <row r="2415" spans="8:15" x14ac:dyDescent="0.25">
      <c r="H2415" s="38">
        <v>2372</v>
      </c>
      <c r="I2415">
        <f t="shared" si="259"/>
        <v>45</v>
      </c>
      <c r="J2415" t="str">
        <f t="shared" si="257"/>
        <v xml:space="preserve"> years</v>
      </c>
      <c r="K2415" t="str">
        <f t="shared" si="258"/>
        <v xml:space="preserve">, </v>
      </c>
      <c r="L2415">
        <f t="shared" si="260"/>
        <v>8</v>
      </c>
      <c r="M2415">
        <f t="shared" si="261"/>
        <v>8</v>
      </c>
      <c r="N2415" t="str">
        <f t="shared" si="262"/>
        <v xml:space="preserve"> months</v>
      </c>
      <c r="O2415" s="40" t="str">
        <f t="shared" si="263"/>
        <v>45 years, 8 months</v>
      </c>
    </row>
    <row r="2416" spans="8:15" x14ac:dyDescent="0.25">
      <c r="H2416" s="38">
        <v>2373</v>
      </c>
      <c r="I2416">
        <f t="shared" si="259"/>
        <v>45</v>
      </c>
      <c r="J2416" t="str">
        <f t="shared" si="257"/>
        <v xml:space="preserve"> years</v>
      </c>
      <c r="K2416" t="str">
        <f t="shared" si="258"/>
        <v xml:space="preserve">, </v>
      </c>
      <c r="L2416">
        <f t="shared" si="260"/>
        <v>8</v>
      </c>
      <c r="M2416">
        <f t="shared" si="261"/>
        <v>8</v>
      </c>
      <c r="N2416" t="str">
        <f t="shared" si="262"/>
        <v xml:space="preserve"> months</v>
      </c>
      <c r="O2416" s="40" t="str">
        <f t="shared" si="263"/>
        <v>45 years, 8 months</v>
      </c>
    </row>
    <row r="2417" spans="8:15" x14ac:dyDescent="0.25">
      <c r="H2417" s="38">
        <v>2374</v>
      </c>
      <c r="I2417">
        <f t="shared" si="259"/>
        <v>45</v>
      </c>
      <c r="J2417" t="str">
        <f t="shared" si="257"/>
        <v xml:space="preserve"> years</v>
      </c>
      <c r="K2417" t="str">
        <f t="shared" si="258"/>
        <v xml:space="preserve">, </v>
      </c>
      <c r="L2417">
        <f t="shared" si="260"/>
        <v>8</v>
      </c>
      <c r="M2417">
        <f t="shared" si="261"/>
        <v>8</v>
      </c>
      <c r="N2417" t="str">
        <f t="shared" si="262"/>
        <v xml:space="preserve"> months</v>
      </c>
      <c r="O2417" s="40" t="str">
        <f t="shared" si="263"/>
        <v>45 years, 8 months</v>
      </c>
    </row>
    <row r="2418" spans="8:15" x14ac:dyDescent="0.25">
      <c r="H2418" s="38">
        <v>2375</v>
      </c>
      <c r="I2418">
        <f t="shared" si="259"/>
        <v>45</v>
      </c>
      <c r="J2418" t="str">
        <f t="shared" si="257"/>
        <v xml:space="preserve"> years</v>
      </c>
      <c r="K2418" t="str">
        <f t="shared" si="258"/>
        <v xml:space="preserve">, </v>
      </c>
      <c r="L2418">
        <f t="shared" si="260"/>
        <v>9</v>
      </c>
      <c r="M2418">
        <f t="shared" si="261"/>
        <v>9</v>
      </c>
      <c r="N2418" t="str">
        <f t="shared" si="262"/>
        <v xml:space="preserve"> months</v>
      </c>
      <c r="O2418" s="40" t="str">
        <f t="shared" si="263"/>
        <v>45 years, 9 months</v>
      </c>
    </row>
    <row r="2419" spans="8:15" x14ac:dyDescent="0.25">
      <c r="H2419" s="38">
        <v>2376</v>
      </c>
      <c r="I2419">
        <f t="shared" si="259"/>
        <v>45</v>
      </c>
      <c r="J2419" t="str">
        <f t="shared" si="257"/>
        <v xml:space="preserve"> years</v>
      </c>
      <c r="K2419" t="str">
        <f t="shared" si="258"/>
        <v xml:space="preserve">, </v>
      </c>
      <c r="L2419">
        <f t="shared" si="260"/>
        <v>9</v>
      </c>
      <c r="M2419">
        <f t="shared" si="261"/>
        <v>9</v>
      </c>
      <c r="N2419" t="str">
        <f t="shared" si="262"/>
        <v xml:space="preserve"> months</v>
      </c>
      <c r="O2419" s="40" t="str">
        <f t="shared" si="263"/>
        <v>45 years, 9 months</v>
      </c>
    </row>
    <row r="2420" spans="8:15" x14ac:dyDescent="0.25">
      <c r="H2420" s="38">
        <v>2377</v>
      </c>
      <c r="I2420">
        <f t="shared" si="259"/>
        <v>45</v>
      </c>
      <c r="J2420" t="str">
        <f t="shared" si="257"/>
        <v xml:space="preserve"> years</v>
      </c>
      <c r="K2420" t="str">
        <f t="shared" si="258"/>
        <v xml:space="preserve">, </v>
      </c>
      <c r="L2420">
        <f t="shared" si="260"/>
        <v>9</v>
      </c>
      <c r="M2420">
        <f t="shared" si="261"/>
        <v>9</v>
      </c>
      <c r="N2420" t="str">
        <f t="shared" si="262"/>
        <v xml:space="preserve"> months</v>
      </c>
      <c r="O2420" s="40" t="str">
        <f t="shared" si="263"/>
        <v>45 years, 9 months</v>
      </c>
    </row>
    <row r="2421" spans="8:15" x14ac:dyDescent="0.25">
      <c r="H2421" s="38">
        <v>2378</v>
      </c>
      <c r="I2421">
        <f t="shared" si="259"/>
        <v>45</v>
      </c>
      <c r="J2421" t="str">
        <f t="shared" si="257"/>
        <v xml:space="preserve"> years</v>
      </c>
      <c r="K2421" t="str">
        <f t="shared" si="258"/>
        <v xml:space="preserve">, </v>
      </c>
      <c r="L2421">
        <f t="shared" si="260"/>
        <v>9</v>
      </c>
      <c r="M2421">
        <f t="shared" si="261"/>
        <v>9</v>
      </c>
      <c r="N2421" t="str">
        <f t="shared" si="262"/>
        <v xml:space="preserve"> months</v>
      </c>
      <c r="O2421" s="40" t="str">
        <f t="shared" si="263"/>
        <v>45 years, 9 months</v>
      </c>
    </row>
    <row r="2422" spans="8:15" x14ac:dyDescent="0.25">
      <c r="H2422" s="38">
        <v>2379</v>
      </c>
      <c r="I2422">
        <f t="shared" si="259"/>
        <v>45</v>
      </c>
      <c r="J2422" t="str">
        <f t="shared" si="257"/>
        <v xml:space="preserve"> years</v>
      </c>
      <c r="K2422" t="str">
        <f t="shared" si="258"/>
        <v xml:space="preserve">, </v>
      </c>
      <c r="L2422">
        <f t="shared" si="260"/>
        <v>9</v>
      </c>
      <c r="M2422">
        <f t="shared" si="261"/>
        <v>9</v>
      </c>
      <c r="N2422" t="str">
        <f t="shared" si="262"/>
        <v xml:space="preserve"> months</v>
      </c>
      <c r="O2422" s="40" t="str">
        <f t="shared" si="263"/>
        <v>45 years, 9 months</v>
      </c>
    </row>
    <row r="2423" spans="8:15" x14ac:dyDescent="0.25">
      <c r="H2423" s="38">
        <v>2380</v>
      </c>
      <c r="I2423">
        <f t="shared" si="259"/>
        <v>45</v>
      </c>
      <c r="J2423" t="str">
        <f t="shared" si="257"/>
        <v xml:space="preserve"> years</v>
      </c>
      <c r="K2423" t="str">
        <f t="shared" si="258"/>
        <v xml:space="preserve">, </v>
      </c>
      <c r="L2423">
        <f t="shared" si="260"/>
        <v>10</v>
      </c>
      <c r="M2423">
        <f t="shared" si="261"/>
        <v>10</v>
      </c>
      <c r="N2423" t="str">
        <f t="shared" si="262"/>
        <v xml:space="preserve"> months</v>
      </c>
      <c r="O2423" s="40" t="str">
        <f t="shared" si="263"/>
        <v>45 years, 10 months</v>
      </c>
    </row>
    <row r="2424" spans="8:15" x14ac:dyDescent="0.25">
      <c r="H2424" s="38">
        <v>2381</v>
      </c>
      <c r="I2424">
        <f t="shared" si="259"/>
        <v>45</v>
      </c>
      <c r="J2424" t="str">
        <f t="shared" si="257"/>
        <v xml:space="preserve"> years</v>
      </c>
      <c r="K2424" t="str">
        <f t="shared" si="258"/>
        <v xml:space="preserve">, </v>
      </c>
      <c r="L2424">
        <f t="shared" si="260"/>
        <v>10</v>
      </c>
      <c r="M2424">
        <f t="shared" si="261"/>
        <v>10</v>
      </c>
      <c r="N2424" t="str">
        <f t="shared" si="262"/>
        <v xml:space="preserve"> months</v>
      </c>
      <c r="O2424" s="40" t="str">
        <f t="shared" si="263"/>
        <v>45 years, 10 months</v>
      </c>
    </row>
    <row r="2425" spans="8:15" x14ac:dyDescent="0.25">
      <c r="H2425" s="38">
        <v>2382</v>
      </c>
      <c r="I2425">
        <f t="shared" si="259"/>
        <v>45</v>
      </c>
      <c r="J2425" t="str">
        <f t="shared" si="257"/>
        <v xml:space="preserve"> years</v>
      </c>
      <c r="K2425" t="str">
        <f t="shared" si="258"/>
        <v xml:space="preserve">, </v>
      </c>
      <c r="L2425">
        <f t="shared" si="260"/>
        <v>10</v>
      </c>
      <c r="M2425">
        <f t="shared" si="261"/>
        <v>10</v>
      </c>
      <c r="N2425" t="str">
        <f t="shared" si="262"/>
        <v xml:space="preserve"> months</v>
      </c>
      <c r="O2425" s="40" t="str">
        <f t="shared" si="263"/>
        <v>45 years, 10 months</v>
      </c>
    </row>
    <row r="2426" spans="8:15" x14ac:dyDescent="0.25">
      <c r="H2426" s="38">
        <v>2383</v>
      </c>
      <c r="I2426">
        <f t="shared" si="259"/>
        <v>45</v>
      </c>
      <c r="J2426" t="str">
        <f t="shared" si="257"/>
        <v xml:space="preserve"> years</v>
      </c>
      <c r="K2426" t="str">
        <f t="shared" si="258"/>
        <v xml:space="preserve">, </v>
      </c>
      <c r="L2426">
        <f t="shared" si="260"/>
        <v>10</v>
      </c>
      <c r="M2426">
        <f t="shared" si="261"/>
        <v>10</v>
      </c>
      <c r="N2426" t="str">
        <f t="shared" si="262"/>
        <v xml:space="preserve"> months</v>
      </c>
      <c r="O2426" s="40" t="str">
        <f t="shared" si="263"/>
        <v>45 years, 10 months</v>
      </c>
    </row>
    <row r="2427" spans="8:15" x14ac:dyDescent="0.25">
      <c r="H2427" s="38">
        <v>2384</v>
      </c>
      <c r="I2427">
        <f t="shared" si="259"/>
        <v>45</v>
      </c>
      <c r="J2427" t="str">
        <f t="shared" si="257"/>
        <v xml:space="preserve"> years</v>
      </c>
      <c r="K2427" t="str">
        <f t="shared" si="258"/>
        <v xml:space="preserve">, </v>
      </c>
      <c r="L2427">
        <f t="shared" si="260"/>
        <v>11</v>
      </c>
      <c r="M2427">
        <f t="shared" si="261"/>
        <v>11</v>
      </c>
      <c r="N2427" t="str">
        <f t="shared" si="262"/>
        <v xml:space="preserve"> months</v>
      </c>
      <c r="O2427" s="40" t="str">
        <f t="shared" si="263"/>
        <v>45 years, 11 months</v>
      </c>
    </row>
    <row r="2428" spans="8:15" x14ac:dyDescent="0.25">
      <c r="H2428" s="38">
        <v>2385</v>
      </c>
      <c r="I2428">
        <f t="shared" si="259"/>
        <v>45</v>
      </c>
      <c r="J2428" t="str">
        <f t="shared" si="257"/>
        <v xml:space="preserve"> years</v>
      </c>
      <c r="K2428" t="str">
        <f t="shared" si="258"/>
        <v xml:space="preserve">, </v>
      </c>
      <c r="L2428">
        <f t="shared" si="260"/>
        <v>11</v>
      </c>
      <c r="M2428">
        <f t="shared" si="261"/>
        <v>11</v>
      </c>
      <c r="N2428" t="str">
        <f t="shared" si="262"/>
        <v xml:space="preserve"> months</v>
      </c>
      <c r="O2428" s="40" t="str">
        <f t="shared" si="263"/>
        <v>45 years, 11 months</v>
      </c>
    </row>
    <row r="2429" spans="8:15" x14ac:dyDescent="0.25">
      <c r="H2429" s="38">
        <v>2386</v>
      </c>
      <c r="I2429">
        <f t="shared" si="259"/>
        <v>45</v>
      </c>
      <c r="J2429" t="str">
        <f t="shared" si="257"/>
        <v xml:space="preserve"> years</v>
      </c>
      <c r="K2429" t="str">
        <f t="shared" si="258"/>
        <v xml:space="preserve">, </v>
      </c>
      <c r="L2429">
        <f t="shared" si="260"/>
        <v>11</v>
      </c>
      <c r="M2429">
        <f t="shared" si="261"/>
        <v>11</v>
      </c>
      <c r="N2429" t="str">
        <f t="shared" si="262"/>
        <v xml:space="preserve"> months</v>
      </c>
      <c r="O2429" s="40" t="str">
        <f t="shared" si="263"/>
        <v>45 years, 11 months</v>
      </c>
    </row>
    <row r="2430" spans="8:15" x14ac:dyDescent="0.25">
      <c r="H2430" s="38">
        <v>2387</v>
      </c>
      <c r="I2430">
        <f t="shared" si="259"/>
        <v>45</v>
      </c>
      <c r="J2430" t="str">
        <f t="shared" si="257"/>
        <v xml:space="preserve"> years</v>
      </c>
      <c r="K2430" t="str">
        <f t="shared" si="258"/>
        <v xml:space="preserve">, </v>
      </c>
      <c r="L2430">
        <f t="shared" si="260"/>
        <v>11</v>
      </c>
      <c r="M2430">
        <f t="shared" si="261"/>
        <v>11</v>
      </c>
      <c r="N2430" t="str">
        <f t="shared" si="262"/>
        <v xml:space="preserve"> months</v>
      </c>
      <c r="O2430" s="40" t="str">
        <f t="shared" si="263"/>
        <v>45 years, 11 months</v>
      </c>
    </row>
    <row r="2431" spans="8:15" x14ac:dyDescent="0.25">
      <c r="H2431" s="38">
        <v>2388</v>
      </c>
      <c r="I2431">
        <f t="shared" si="259"/>
        <v>46</v>
      </c>
      <c r="J2431" t="str">
        <f t="shared" si="257"/>
        <v xml:space="preserve"> years</v>
      </c>
      <c r="K2431" t="str">
        <f t="shared" si="258"/>
        <v/>
      </c>
      <c r="L2431">
        <f t="shared" si="260"/>
        <v>12</v>
      </c>
      <c r="M2431" t="str">
        <f t="shared" si="261"/>
        <v/>
      </c>
      <c r="N2431" t="str">
        <f t="shared" si="262"/>
        <v/>
      </c>
      <c r="O2431" s="40" t="str">
        <f t="shared" si="263"/>
        <v>46 years</v>
      </c>
    </row>
    <row r="2432" spans="8:15" x14ac:dyDescent="0.25">
      <c r="H2432" s="38">
        <v>2389</v>
      </c>
      <c r="I2432">
        <f t="shared" si="259"/>
        <v>46</v>
      </c>
      <c r="J2432" t="str">
        <f t="shared" si="257"/>
        <v xml:space="preserve"> years</v>
      </c>
      <c r="K2432" t="str">
        <f t="shared" si="258"/>
        <v/>
      </c>
      <c r="L2432">
        <f t="shared" si="260"/>
        <v>12</v>
      </c>
      <c r="M2432" t="str">
        <f t="shared" si="261"/>
        <v/>
      </c>
      <c r="N2432" t="str">
        <f t="shared" si="262"/>
        <v/>
      </c>
      <c r="O2432" s="40" t="str">
        <f t="shared" si="263"/>
        <v>46 years</v>
      </c>
    </row>
    <row r="2433" spans="8:15" x14ac:dyDescent="0.25">
      <c r="H2433" s="38">
        <v>2390</v>
      </c>
      <c r="I2433">
        <f t="shared" si="259"/>
        <v>46</v>
      </c>
      <c r="J2433" t="str">
        <f t="shared" si="257"/>
        <v xml:space="preserve"> years</v>
      </c>
      <c r="K2433" t="str">
        <f t="shared" si="258"/>
        <v/>
      </c>
      <c r="L2433">
        <f t="shared" si="260"/>
        <v>12</v>
      </c>
      <c r="M2433" t="str">
        <f t="shared" si="261"/>
        <v/>
      </c>
      <c r="N2433" t="str">
        <f t="shared" si="262"/>
        <v/>
      </c>
      <c r="O2433" s="40" t="str">
        <f t="shared" si="263"/>
        <v>46 years</v>
      </c>
    </row>
    <row r="2434" spans="8:15" x14ac:dyDescent="0.25">
      <c r="H2434" s="38">
        <v>2391</v>
      </c>
      <c r="I2434">
        <f t="shared" si="259"/>
        <v>46</v>
      </c>
      <c r="J2434" t="str">
        <f t="shared" si="257"/>
        <v xml:space="preserve"> years</v>
      </c>
      <c r="K2434" t="str">
        <f t="shared" si="258"/>
        <v/>
      </c>
      <c r="L2434">
        <f t="shared" si="260"/>
        <v>12</v>
      </c>
      <c r="M2434" t="str">
        <f t="shared" si="261"/>
        <v/>
      </c>
      <c r="N2434" t="str">
        <f t="shared" si="262"/>
        <v/>
      </c>
      <c r="O2434" s="40" t="str">
        <f t="shared" si="263"/>
        <v>46 years</v>
      </c>
    </row>
    <row r="2435" spans="8:15" x14ac:dyDescent="0.25">
      <c r="H2435" s="38">
        <v>2392</v>
      </c>
      <c r="I2435">
        <f t="shared" si="259"/>
        <v>46</v>
      </c>
      <c r="J2435" t="str">
        <f t="shared" si="257"/>
        <v xml:space="preserve"> years</v>
      </c>
      <c r="K2435" t="str">
        <f t="shared" si="258"/>
        <v/>
      </c>
      <c r="L2435">
        <f t="shared" si="260"/>
        <v>0</v>
      </c>
      <c r="M2435" t="str">
        <f t="shared" si="261"/>
        <v/>
      </c>
      <c r="N2435" t="str">
        <f t="shared" si="262"/>
        <v/>
      </c>
      <c r="O2435" s="40" t="str">
        <f t="shared" si="263"/>
        <v>46 years</v>
      </c>
    </row>
    <row r="2436" spans="8:15" x14ac:dyDescent="0.25">
      <c r="H2436" s="38">
        <v>2393</v>
      </c>
      <c r="I2436">
        <f t="shared" si="259"/>
        <v>46</v>
      </c>
      <c r="J2436" t="str">
        <f t="shared" si="257"/>
        <v xml:space="preserve"> years</v>
      </c>
      <c r="K2436" t="str">
        <f t="shared" si="258"/>
        <v xml:space="preserve">, </v>
      </c>
      <c r="L2436">
        <f t="shared" si="260"/>
        <v>1</v>
      </c>
      <c r="M2436">
        <f t="shared" si="261"/>
        <v>1</v>
      </c>
      <c r="N2436" t="str">
        <f t="shared" si="262"/>
        <v xml:space="preserve"> month</v>
      </c>
      <c r="O2436" s="40" t="str">
        <f t="shared" si="263"/>
        <v>46 years, 1 month</v>
      </c>
    </row>
    <row r="2437" spans="8:15" x14ac:dyDescent="0.25">
      <c r="H2437" s="38">
        <v>2394</v>
      </c>
      <c r="I2437">
        <f t="shared" si="259"/>
        <v>46</v>
      </c>
      <c r="J2437" t="str">
        <f t="shared" si="257"/>
        <v xml:space="preserve"> years</v>
      </c>
      <c r="K2437" t="str">
        <f t="shared" si="258"/>
        <v xml:space="preserve">, </v>
      </c>
      <c r="L2437">
        <f t="shared" si="260"/>
        <v>1</v>
      </c>
      <c r="M2437">
        <f t="shared" si="261"/>
        <v>1</v>
      </c>
      <c r="N2437" t="str">
        <f t="shared" si="262"/>
        <v xml:space="preserve"> month</v>
      </c>
      <c r="O2437" s="40" t="str">
        <f t="shared" si="263"/>
        <v>46 years, 1 month</v>
      </c>
    </row>
    <row r="2438" spans="8:15" x14ac:dyDescent="0.25">
      <c r="H2438" s="38">
        <v>2395</v>
      </c>
      <c r="I2438">
        <f t="shared" si="259"/>
        <v>46</v>
      </c>
      <c r="J2438" t="str">
        <f t="shared" si="257"/>
        <v xml:space="preserve"> years</v>
      </c>
      <c r="K2438" t="str">
        <f t="shared" si="258"/>
        <v xml:space="preserve">, </v>
      </c>
      <c r="L2438">
        <f t="shared" si="260"/>
        <v>1</v>
      </c>
      <c r="M2438">
        <f t="shared" si="261"/>
        <v>1</v>
      </c>
      <c r="N2438" t="str">
        <f t="shared" si="262"/>
        <v xml:space="preserve"> month</v>
      </c>
      <c r="O2438" s="40" t="str">
        <f t="shared" si="263"/>
        <v>46 years, 1 month</v>
      </c>
    </row>
    <row r="2439" spans="8:15" x14ac:dyDescent="0.25">
      <c r="H2439" s="38">
        <v>2396</v>
      </c>
      <c r="I2439">
        <f t="shared" si="259"/>
        <v>46</v>
      </c>
      <c r="J2439" t="str">
        <f t="shared" si="257"/>
        <v xml:space="preserve"> years</v>
      </c>
      <c r="K2439" t="str">
        <f t="shared" si="258"/>
        <v xml:space="preserve">, </v>
      </c>
      <c r="L2439">
        <f t="shared" si="260"/>
        <v>1</v>
      </c>
      <c r="M2439">
        <f t="shared" si="261"/>
        <v>1</v>
      </c>
      <c r="N2439" t="str">
        <f t="shared" si="262"/>
        <v xml:space="preserve"> month</v>
      </c>
      <c r="O2439" s="40" t="str">
        <f t="shared" si="263"/>
        <v>46 years, 1 month</v>
      </c>
    </row>
    <row r="2440" spans="8:15" x14ac:dyDescent="0.25">
      <c r="H2440" s="38">
        <v>2397</v>
      </c>
      <c r="I2440">
        <f t="shared" si="259"/>
        <v>46</v>
      </c>
      <c r="J2440" t="str">
        <f t="shared" si="257"/>
        <v xml:space="preserve"> years</v>
      </c>
      <c r="K2440" t="str">
        <f t="shared" si="258"/>
        <v xml:space="preserve">, </v>
      </c>
      <c r="L2440">
        <f t="shared" si="260"/>
        <v>2</v>
      </c>
      <c r="M2440">
        <f t="shared" si="261"/>
        <v>2</v>
      </c>
      <c r="N2440" t="str">
        <f t="shared" si="262"/>
        <v xml:space="preserve"> months</v>
      </c>
      <c r="O2440" s="40" t="str">
        <f t="shared" si="263"/>
        <v>46 years, 2 months</v>
      </c>
    </row>
    <row r="2441" spans="8:15" x14ac:dyDescent="0.25">
      <c r="H2441" s="38">
        <v>2398</v>
      </c>
      <c r="I2441">
        <f t="shared" si="259"/>
        <v>46</v>
      </c>
      <c r="J2441" t="str">
        <f t="shared" si="257"/>
        <v xml:space="preserve"> years</v>
      </c>
      <c r="K2441" t="str">
        <f t="shared" si="258"/>
        <v xml:space="preserve">, </v>
      </c>
      <c r="L2441">
        <f t="shared" si="260"/>
        <v>2</v>
      </c>
      <c r="M2441">
        <f t="shared" si="261"/>
        <v>2</v>
      </c>
      <c r="N2441" t="str">
        <f t="shared" si="262"/>
        <v xml:space="preserve"> months</v>
      </c>
      <c r="O2441" s="40" t="str">
        <f t="shared" si="263"/>
        <v>46 years, 2 months</v>
      </c>
    </row>
    <row r="2442" spans="8:15" x14ac:dyDescent="0.25">
      <c r="H2442" s="38">
        <v>2399</v>
      </c>
      <c r="I2442">
        <f t="shared" si="259"/>
        <v>46</v>
      </c>
      <c r="J2442" t="str">
        <f t="shared" si="257"/>
        <v xml:space="preserve"> years</v>
      </c>
      <c r="K2442" t="str">
        <f t="shared" si="258"/>
        <v xml:space="preserve">, </v>
      </c>
      <c r="L2442">
        <f t="shared" si="260"/>
        <v>2</v>
      </c>
      <c r="M2442">
        <f t="shared" si="261"/>
        <v>2</v>
      </c>
      <c r="N2442" t="str">
        <f t="shared" si="262"/>
        <v xml:space="preserve"> months</v>
      </c>
      <c r="O2442" s="40" t="str">
        <f t="shared" si="263"/>
        <v>46 years, 2 months</v>
      </c>
    </row>
    <row r="2443" spans="8:15" x14ac:dyDescent="0.25">
      <c r="H2443" s="38">
        <v>2400</v>
      </c>
      <c r="I2443">
        <f t="shared" si="259"/>
        <v>46</v>
      </c>
      <c r="J2443" t="str">
        <f t="shared" si="257"/>
        <v xml:space="preserve"> years</v>
      </c>
      <c r="K2443" t="str">
        <f t="shared" si="258"/>
        <v xml:space="preserve">, </v>
      </c>
      <c r="L2443">
        <f t="shared" si="260"/>
        <v>2</v>
      </c>
      <c r="M2443">
        <f t="shared" si="261"/>
        <v>2</v>
      </c>
      <c r="N2443" t="str">
        <f t="shared" si="262"/>
        <v xml:space="preserve"> months</v>
      </c>
      <c r="O2443" s="40" t="str">
        <f t="shared" si="263"/>
        <v>46 years, 2 months</v>
      </c>
    </row>
    <row r="2444" spans="8:15" x14ac:dyDescent="0.25">
      <c r="H2444" s="38">
        <v>2401</v>
      </c>
      <c r="I2444">
        <f t="shared" si="259"/>
        <v>46</v>
      </c>
      <c r="J2444" t="str">
        <f t="shared" si="257"/>
        <v xml:space="preserve"> years</v>
      </c>
      <c r="K2444" t="str">
        <f t="shared" si="258"/>
        <v xml:space="preserve">, </v>
      </c>
      <c r="L2444">
        <f t="shared" si="260"/>
        <v>3</v>
      </c>
      <c r="M2444">
        <f t="shared" si="261"/>
        <v>3</v>
      </c>
      <c r="N2444" t="str">
        <f t="shared" si="262"/>
        <v xml:space="preserve"> months</v>
      </c>
      <c r="O2444" s="40" t="str">
        <f t="shared" si="263"/>
        <v>46 years, 3 months</v>
      </c>
    </row>
    <row r="2445" spans="8:15" x14ac:dyDescent="0.25">
      <c r="H2445" s="38">
        <v>2402</v>
      </c>
      <c r="I2445">
        <f t="shared" si="259"/>
        <v>46</v>
      </c>
      <c r="J2445" t="str">
        <f t="shared" si="257"/>
        <v xml:space="preserve"> years</v>
      </c>
      <c r="K2445" t="str">
        <f t="shared" si="258"/>
        <v xml:space="preserve">, </v>
      </c>
      <c r="L2445">
        <f t="shared" si="260"/>
        <v>3</v>
      </c>
      <c r="M2445">
        <f t="shared" si="261"/>
        <v>3</v>
      </c>
      <c r="N2445" t="str">
        <f t="shared" si="262"/>
        <v xml:space="preserve"> months</v>
      </c>
      <c r="O2445" s="40" t="str">
        <f t="shared" si="263"/>
        <v>46 years, 3 months</v>
      </c>
    </row>
    <row r="2446" spans="8:15" x14ac:dyDescent="0.25">
      <c r="H2446" s="38">
        <v>2403</v>
      </c>
      <c r="I2446">
        <f t="shared" si="259"/>
        <v>46</v>
      </c>
      <c r="J2446" t="str">
        <f t="shared" si="257"/>
        <v xml:space="preserve"> years</v>
      </c>
      <c r="K2446" t="str">
        <f t="shared" si="258"/>
        <v xml:space="preserve">, </v>
      </c>
      <c r="L2446">
        <f t="shared" si="260"/>
        <v>3</v>
      </c>
      <c r="M2446">
        <f t="shared" si="261"/>
        <v>3</v>
      </c>
      <c r="N2446" t="str">
        <f t="shared" si="262"/>
        <v xml:space="preserve"> months</v>
      </c>
      <c r="O2446" s="40" t="str">
        <f t="shared" si="263"/>
        <v>46 years, 3 months</v>
      </c>
    </row>
    <row r="2447" spans="8:15" x14ac:dyDescent="0.25">
      <c r="H2447" s="38">
        <v>2404</v>
      </c>
      <c r="I2447">
        <f t="shared" si="259"/>
        <v>46</v>
      </c>
      <c r="J2447" t="str">
        <f t="shared" si="257"/>
        <v xml:space="preserve"> years</v>
      </c>
      <c r="K2447" t="str">
        <f t="shared" si="258"/>
        <v xml:space="preserve">, </v>
      </c>
      <c r="L2447">
        <f t="shared" si="260"/>
        <v>3</v>
      </c>
      <c r="M2447">
        <f t="shared" si="261"/>
        <v>3</v>
      </c>
      <c r="N2447" t="str">
        <f t="shared" si="262"/>
        <v xml:space="preserve"> months</v>
      </c>
      <c r="O2447" s="40" t="str">
        <f t="shared" si="263"/>
        <v>46 years, 3 months</v>
      </c>
    </row>
    <row r="2448" spans="8:15" x14ac:dyDescent="0.25">
      <c r="H2448" s="38">
        <v>2405</v>
      </c>
      <c r="I2448">
        <f t="shared" si="259"/>
        <v>46</v>
      </c>
      <c r="J2448" t="str">
        <f t="shared" si="257"/>
        <v xml:space="preserve"> years</v>
      </c>
      <c r="K2448" t="str">
        <f t="shared" si="258"/>
        <v xml:space="preserve">, </v>
      </c>
      <c r="L2448">
        <f t="shared" si="260"/>
        <v>3</v>
      </c>
      <c r="M2448">
        <f t="shared" si="261"/>
        <v>3</v>
      </c>
      <c r="N2448" t="str">
        <f t="shared" si="262"/>
        <v xml:space="preserve"> months</v>
      </c>
      <c r="O2448" s="40" t="str">
        <f t="shared" si="263"/>
        <v>46 years, 3 months</v>
      </c>
    </row>
    <row r="2449" spans="8:15" x14ac:dyDescent="0.25">
      <c r="H2449" s="38">
        <v>2406</v>
      </c>
      <c r="I2449">
        <f t="shared" si="259"/>
        <v>46</v>
      </c>
      <c r="J2449" t="str">
        <f t="shared" si="257"/>
        <v xml:space="preserve"> years</v>
      </c>
      <c r="K2449" t="str">
        <f t="shared" si="258"/>
        <v xml:space="preserve">, </v>
      </c>
      <c r="L2449">
        <f t="shared" si="260"/>
        <v>4</v>
      </c>
      <c r="M2449">
        <f t="shared" si="261"/>
        <v>4</v>
      </c>
      <c r="N2449" t="str">
        <f t="shared" si="262"/>
        <v xml:space="preserve"> months</v>
      </c>
      <c r="O2449" s="40" t="str">
        <f t="shared" si="263"/>
        <v>46 years, 4 months</v>
      </c>
    </row>
    <row r="2450" spans="8:15" x14ac:dyDescent="0.25">
      <c r="H2450" s="38">
        <v>2407</v>
      </c>
      <c r="I2450">
        <f t="shared" si="259"/>
        <v>46</v>
      </c>
      <c r="J2450" t="str">
        <f t="shared" si="257"/>
        <v xml:space="preserve"> years</v>
      </c>
      <c r="K2450" t="str">
        <f t="shared" si="258"/>
        <v xml:space="preserve">, </v>
      </c>
      <c r="L2450">
        <f t="shared" si="260"/>
        <v>4</v>
      </c>
      <c r="M2450">
        <f t="shared" si="261"/>
        <v>4</v>
      </c>
      <c r="N2450" t="str">
        <f t="shared" si="262"/>
        <v xml:space="preserve"> months</v>
      </c>
      <c r="O2450" s="40" t="str">
        <f t="shared" si="263"/>
        <v>46 years, 4 months</v>
      </c>
    </row>
    <row r="2451" spans="8:15" x14ac:dyDescent="0.25">
      <c r="H2451" s="38">
        <v>2408</v>
      </c>
      <c r="I2451">
        <f t="shared" si="259"/>
        <v>46</v>
      </c>
      <c r="J2451" t="str">
        <f t="shared" si="257"/>
        <v xml:space="preserve"> years</v>
      </c>
      <c r="K2451" t="str">
        <f t="shared" si="258"/>
        <v xml:space="preserve">, </v>
      </c>
      <c r="L2451">
        <f t="shared" si="260"/>
        <v>4</v>
      </c>
      <c r="M2451">
        <f t="shared" si="261"/>
        <v>4</v>
      </c>
      <c r="N2451" t="str">
        <f t="shared" si="262"/>
        <v xml:space="preserve"> months</v>
      </c>
      <c r="O2451" s="40" t="str">
        <f t="shared" si="263"/>
        <v>46 years, 4 months</v>
      </c>
    </row>
    <row r="2452" spans="8:15" x14ac:dyDescent="0.25">
      <c r="H2452" s="38">
        <v>2409</v>
      </c>
      <c r="I2452">
        <f t="shared" si="259"/>
        <v>46</v>
      </c>
      <c r="J2452" t="str">
        <f t="shared" si="257"/>
        <v xml:space="preserve"> years</v>
      </c>
      <c r="K2452" t="str">
        <f t="shared" si="258"/>
        <v xml:space="preserve">, </v>
      </c>
      <c r="L2452">
        <f t="shared" si="260"/>
        <v>4</v>
      </c>
      <c r="M2452">
        <f t="shared" si="261"/>
        <v>4</v>
      </c>
      <c r="N2452" t="str">
        <f t="shared" si="262"/>
        <v xml:space="preserve"> months</v>
      </c>
      <c r="O2452" s="40" t="str">
        <f t="shared" si="263"/>
        <v>46 years, 4 months</v>
      </c>
    </row>
    <row r="2453" spans="8:15" x14ac:dyDescent="0.25">
      <c r="H2453" s="38">
        <v>2410</v>
      </c>
      <c r="I2453">
        <f t="shared" si="259"/>
        <v>46</v>
      </c>
      <c r="J2453" t="str">
        <f t="shared" si="257"/>
        <v xml:space="preserve"> years</v>
      </c>
      <c r="K2453" t="str">
        <f t="shared" si="258"/>
        <v xml:space="preserve">, </v>
      </c>
      <c r="L2453">
        <f t="shared" si="260"/>
        <v>5</v>
      </c>
      <c r="M2453">
        <f t="shared" si="261"/>
        <v>5</v>
      </c>
      <c r="N2453" t="str">
        <f t="shared" si="262"/>
        <v xml:space="preserve"> months</v>
      </c>
      <c r="O2453" s="40" t="str">
        <f t="shared" si="263"/>
        <v>46 years, 5 months</v>
      </c>
    </row>
    <row r="2454" spans="8:15" x14ac:dyDescent="0.25">
      <c r="H2454" s="38">
        <v>2411</v>
      </c>
      <c r="I2454">
        <f t="shared" si="259"/>
        <v>46</v>
      </c>
      <c r="J2454" t="str">
        <f t="shared" si="257"/>
        <v xml:space="preserve"> years</v>
      </c>
      <c r="K2454" t="str">
        <f t="shared" si="258"/>
        <v xml:space="preserve">, </v>
      </c>
      <c r="L2454">
        <f t="shared" si="260"/>
        <v>5</v>
      </c>
      <c r="M2454">
        <f t="shared" si="261"/>
        <v>5</v>
      </c>
      <c r="N2454" t="str">
        <f t="shared" si="262"/>
        <v xml:space="preserve"> months</v>
      </c>
      <c r="O2454" s="40" t="str">
        <f t="shared" si="263"/>
        <v>46 years, 5 months</v>
      </c>
    </row>
    <row r="2455" spans="8:15" x14ac:dyDescent="0.25">
      <c r="H2455" s="38">
        <v>2412</v>
      </c>
      <c r="I2455">
        <f t="shared" si="259"/>
        <v>46</v>
      </c>
      <c r="J2455" t="str">
        <f t="shared" si="257"/>
        <v xml:space="preserve"> years</v>
      </c>
      <c r="K2455" t="str">
        <f t="shared" si="258"/>
        <v xml:space="preserve">, </v>
      </c>
      <c r="L2455">
        <f t="shared" si="260"/>
        <v>5</v>
      </c>
      <c r="M2455">
        <f t="shared" si="261"/>
        <v>5</v>
      </c>
      <c r="N2455" t="str">
        <f t="shared" si="262"/>
        <v xml:space="preserve"> months</v>
      </c>
      <c r="O2455" s="40" t="str">
        <f t="shared" si="263"/>
        <v>46 years, 5 months</v>
      </c>
    </row>
    <row r="2456" spans="8:15" x14ac:dyDescent="0.25">
      <c r="H2456" s="38">
        <v>2413</v>
      </c>
      <c r="I2456">
        <f t="shared" si="259"/>
        <v>46</v>
      </c>
      <c r="J2456" t="str">
        <f t="shared" si="257"/>
        <v xml:space="preserve"> years</v>
      </c>
      <c r="K2456" t="str">
        <f t="shared" si="258"/>
        <v xml:space="preserve">, </v>
      </c>
      <c r="L2456">
        <f t="shared" si="260"/>
        <v>5</v>
      </c>
      <c r="M2456">
        <f t="shared" si="261"/>
        <v>5</v>
      </c>
      <c r="N2456" t="str">
        <f t="shared" si="262"/>
        <v xml:space="preserve"> months</v>
      </c>
      <c r="O2456" s="40" t="str">
        <f t="shared" si="263"/>
        <v>46 years, 5 months</v>
      </c>
    </row>
    <row r="2457" spans="8:15" x14ac:dyDescent="0.25">
      <c r="H2457" s="38">
        <v>2414</v>
      </c>
      <c r="I2457">
        <f t="shared" si="259"/>
        <v>46</v>
      </c>
      <c r="J2457" t="str">
        <f t="shared" si="257"/>
        <v xml:space="preserve"> years</v>
      </c>
      <c r="K2457" t="str">
        <f t="shared" si="258"/>
        <v xml:space="preserve">, </v>
      </c>
      <c r="L2457">
        <f t="shared" si="260"/>
        <v>6</v>
      </c>
      <c r="M2457">
        <f t="shared" si="261"/>
        <v>6</v>
      </c>
      <c r="N2457" t="str">
        <f t="shared" si="262"/>
        <v xml:space="preserve"> months</v>
      </c>
      <c r="O2457" s="40" t="str">
        <f t="shared" si="263"/>
        <v>46 years, 6 months</v>
      </c>
    </row>
    <row r="2458" spans="8:15" x14ac:dyDescent="0.25">
      <c r="H2458" s="38">
        <v>2415</v>
      </c>
      <c r="I2458">
        <f t="shared" si="259"/>
        <v>46</v>
      </c>
      <c r="J2458" t="str">
        <f t="shared" si="257"/>
        <v xml:space="preserve"> years</v>
      </c>
      <c r="K2458" t="str">
        <f t="shared" si="258"/>
        <v xml:space="preserve">, </v>
      </c>
      <c r="L2458">
        <f t="shared" si="260"/>
        <v>6</v>
      </c>
      <c r="M2458">
        <f t="shared" si="261"/>
        <v>6</v>
      </c>
      <c r="N2458" t="str">
        <f t="shared" si="262"/>
        <v xml:space="preserve"> months</v>
      </c>
      <c r="O2458" s="40" t="str">
        <f t="shared" si="263"/>
        <v>46 years, 6 months</v>
      </c>
    </row>
    <row r="2459" spans="8:15" x14ac:dyDescent="0.25">
      <c r="H2459" s="38">
        <v>2416</v>
      </c>
      <c r="I2459">
        <f t="shared" si="259"/>
        <v>46</v>
      </c>
      <c r="J2459" t="str">
        <f t="shared" si="257"/>
        <v xml:space="preserve"> years</v>
      </c>
      <c r="K2459" t="str">
        <f t="shared" si="258"/>
        <v xml:space="preserve">, </v>
      </c>
      <c r="L2459">
        <f t="shared" si="260"/>
        <v>6</v>
      </c>
      <c r="M2459">
        <f t="shared" si="261"/>
        <v>6</v>
      </c>
      <c r="N2459" t="str">
        <f t="shared" si="262"/>
        <v xml:space="preserve"> months</v>
      </c>
      <c r="O2459" s="40" t="str">
        <f t="shared" si="263"/>
        <v>46 years, 6 months</v>
      </c>
    </row>
    <row r="2460" spans="8:15" x14ac:dyDescent="0.25">
      <c r="H2460" s="38">
        <v>2417</v>
      </c>
      <c r="I2460">
        <f t="shared" si="259"/>
        <v>46</v>
      </c>
      <c r="J2460" t="str">
        <f t="shared" ref="J2460:J2523" si="264">IF(I2460=1," year"," years")</f>
        <v xml:space="preserve"> years</v>
      </c>
      <c r="K2460" t="str">
        <f t="shared" ref="K2460:K2523" si="265">IF(OR(L2460=12,L2460=0),"",", ")</f>
        <v xml:space="preserve">, </v>
      </c>
      <c r="L2460">
        <f t="shared" si="260"/>
        <v>6</v>
      </c>
      <c r="M2460">
        <f t="shared" si="261"/>
        <v>6</v>
      </c>
      <c r="N2460" t="str">
        <f t="shared" si="262"/>
        <v xml:space="preserve"> months</v>
      </c>
      <c r="O2460" s="40" t="str">
        <f t="shared" si="263"/>
        <v>46 years, 6 months</v>
      </c>
    </row>
    <row r="2461" spans="8:15" x14ac:dyDescent="0.25">
      <c r="H2461" s="38">
        <v>2418</v>
      </c>
      <c r="I2461">
        <f t="shared" si="259"/>
        <v>46</v>
      </c>
      <c r="J2461" t="str">
        <f t="shared" si="264"/>
        <v xml:space="preserve"> years</v>
      </c>
      <c r="K2461" t="str">
        <f t="shared" si="265"/>
        <v xml:space="preserve">, </v>
      </c>
      <c r="L2461">
        <f t="shared" si="260"/>
        <v>6</v>
      </c>
      <c r="M2461">
        <f t="shared" si="261"/>
        <v>6</v>
      </c>
      <c r="N2461" t="str">
        <f t="shared" si="262"/>
        <v xml:space="preserve"> months</v>
      </c>
      <c r="O2461" s="40" t="str">
        <f t="shared" si="263"/>
        <v>46 years, 6 months</v>
      </c>
    </row>
    <row r="2462" spans="8:15" x14ac:dyDescent="0.25">
      <c r="H2462" s="38">
        <v>2419</v>
      </c>
      <c r="I2462">
        <f t="shared" si="259"/>
        <v>46</v>
      </c>
      <c r="J2462" t="str">
        <f t="shared" si="264"/>
        <v xml:space="preserve"> years</v>
      </c>
      <c r="K2462" t="str">
        <f t="shared" si="265"/>
        <v xml:space="preserve">, </v>
      </c>
      <c r="L2462">
        <f t="shared" si="260"/>
        <v>7</v>
      </c>
      <c r="M2462">
        <f t="shared" si="261"/>
        <v>7</v>
      </c>
      <c r="N2462" t="str">
        <f t="shared" si="262"/>
        <v xml:space="preserve"> months</v>
      </c>
      <c r="O2462" s="40" t="str">
        <f t="shared" si="263"/>
        <v>46 years, 7 months</v>
      </c>
    </row>
    <row r="2463" spans="8:15" x14ac:dyDescent="0.25">
      <c r="H2463" s="38">
        <v>2420</v>
      </c>
      <c r="I2463">
        <f t="shared" si="259"/>
        <v>46</v>
      </c>
      <c r="J2463" t="str">
        <f t="shared" si="264"/>
        <v xml:space="preserve"> years</v>
      </c>
      <c r="K2463" t="str">
        <f t="shared" si="265"/>
        <v xml:space="preserve">, </v>
      </c>
      <c r="L2463">
        <f t="shared" si="260"/>
        <v>7</v>
      </c>
      <c r="M2463">
        <f t="shared" si="261"/>
        <v>7</v>
      </c>
      <c r="N2463" t="str">
        <f t="shared" si="262"/>
        <v xml:space="preserve"> months</v>
      </c>
      <c r="O2463" s="40" t="str">
        <f t="shared" si="263"/>
        <v>46 years, 7 months</v>
      </c>
    </row>
    <row r="2464" spans="8:15" x14ac:dyDescent="0.25">
      <c r="H2464" s="38">
        <v>2421</v>
      </c>
      <c r="I2464">
        <f t="shared" ref="I2464:I2527" si="266">IF(INT(H2464/52)=0,"",INT(H2464/52))+IF(L2464=12,1,0)</f>
        <v>46</v>
      </c>
      <c r="J2464" t="str">
        <f t="shared" si="264"/>
        <v xml:space="preserve"> years</v>
      </c>
      <c r="K2464" t="str">
        <f t="shared" si="265"/>
        <v xml:space="preserve">, </v>
      </c>
      <c r="L2464">
        <f t="shared" si="260"/>
        <v>7</v>
      </c>
      <c r="M2464">
        <f t="shared" si="261"/>
        <v>7</v>
      </c>
      <c r="N2464" t="str">
        <f t="shared" si="262"/>
        <v xml:space="preserve"> months</v>
      </c>
      <c r="O2464" s="40" t="str">
        <f t="shared" si="263"/>
        <v>46 years, 7 months</v>
      </c>
    </row>
    <row r="2465" spans="8:15" x14ac:dyDescent="0.25">
      <c r="H2465" s="38">
        <v>2422</v>
      </c>
      <c r="I2465">
        <f t="shared" si="266"/>
        <v>46</v>
      </c>
      <c r="J2465" t="str">
        <f t="shared" si="264"/>
        <v xml:space="preserve"> years</v>
      </c>
      <c r="K2465" t="str">
        <f t="shared" si="265"/>
        <v xml:space="preserve">, </v>
      </c>
      <c r="L2465">
        <f t="shared" si="260"/>
        <v>7</v>
      </c>
      <c r="M2465">
        <f t="shared" si="261"/>
        <v>7</v>
      </c>
      <c r="N2465" t="str">
        <f t="shared" si="262"/>
        <v xml:space="preserve"> months</v>
      </c>
      <c r="O2465" s="40" t="str">
        <f t="shared" si="263"/>
        <v>46 years, 7 months</v>
      </c>
    </row>
    <row r="2466" spans="8:15" x14ac:dyDescent="0.25">
      <c r="H2466" s="38">
        <v>2423</v>
      </c>
      <c r="I2466">
        <f t="shared" si="266"/>
        <v>46</v>
      </c>
      <c r="J2466" t="str">
        <f t="shared" si="264"/>
        <v xml:space="preserve"> years</v>
      </c>
      <c r="K2466" t="str">
        <f t="shared" si="265"/>
        <v xml:space="preserve">, </v>
      </c>
      <c r="L2466">
        <f t="shared" si="260"/>
        <v>8</v>
      </c>
      <c r="M2466">
        <f t="shared" si="261"/>
        <v>8</v>
      </c>
      <c r="N2466" t="str">
        <f t="shared" si="262"/>
        <v xml:space="preserve"> months</v>
      </c>
      <c r="O2466" s="40" t="str">
        <f t="shared" si="263"/>
        <v>46 years, 8 months</v>
      </c>
    </row>
    <row r="2467" spans="8:15" x14ac:dyDescent="0.25">
      <c r="H2467" s="38">
        <v>2424</v>
      </c>
      <c r="I2467">
        <f t="shared" si="266"/>
        <v>46</v>
      </c>
      <c r="J2467" t="str">
        <f t="shared" si="264"/>
        <v xml:space="preserve"> years</v>
      </c>
      <c r="K2467" t="str">
        <f t="shared" si="265"/>
        <v xml:space="preserve">, </v>
      </c>
      <c r="L2467">
        <f t="shared" si="260"/>
        <v>8</v>
      </c>
      <c r="M2467">
        <f t="shared" si="261"/>
        <v>8</v>
      </c>
      <c r="N2467" t="str">
        <f t="shared" si="262"/>
        <v xml:space="preserve"> months</v>
      </c>
      <c r="O2467" s="40" t="str">
        <f t="shared" si="263"/>
        <v>46 years, 8 months</v>
      </c>
    </row>
    <row r="2468" spans="8:15" x14ac:dyDescent="0.25">
      <c r="H2468" s="38">
        <v>2425</v>
      </c>
      <c r="I2468">
        <f t="shared" si="266"/>
        <v>46</v>
      </c>
      <c r="J2468" t="str">
        <f t="shared" si="264"/>
        <v xml:space="preserve"> years</v>
      </c>
      <c r="K2468" t="str">
        <f t="shared" si="265"/>
        <v xml:space="preserve">, </v>
      </c>
      <c r="L2468">
        <f t="shared" si="260"/>
        <v>8</v>
      </c>
      <c r="M2468">
        <f t="shared" si="261"/>
        <v>8</v>
      </c>
      <c r="N2468" t="str">
        <f t="shared" si="262"/>
        <v xml:space="preserve"> months</v>
      </c>
      <c r="O2468" s="40" t="str">
        <f t="shared" si="263"/>
        <v>46 years, 8 months</v>
      </c>
    </row>
    <row r="2469" spans="8:15" x14ac:dyDescent="0.25">
      <c r="H2469" s="38">
        <v>2426</v>
      </c>
      <c r="I2469">
        <f t="shared" si="266"/>
        <v>46</v>
      </c>
      <c r="J2469" t="str">
        <f t="shared" si="264"/>
        <v xml:space="preserve"> years</v>
      </c>
      <c r="K2469" t="str">
        <f t="shared" si="265"/>
        <v xml:space="preserve">, </v>
      </c>
      <c r="L2469">
        <f t="shared" si="260"/>
        <v>8</v>
      </c>
      <c r="M2469">
        <f t="shared" si="261"/>
        <v>8</v>
      </c>
      <c r="N2469" t="str">
        <f t="shared" si="262"/>
        <v xml:space="preserve"> months</v>
      </c>
      <c r="O2469" s="40" t="str">
        <f t="shared" si="263"/>
        <v>46 years, 8 months</v>
      </c>
    </row>
    <row r="2470" spans="8:15" x14ac:dyDescent="0.25">
      <c r="H2470" s="38">
        <v>2427</v>
      </c>
      <c r="I2470">
        <f t="shared" si="266"/>
        <v>46</v>
      </c>
      <c r="J2470" t="str">
        <f t="shared" si="264"/>
        <v xml:space="preserve"> years</v>
      </c>
      <c r="K2470" t="str">
        <f t="shared" si="265"/>
        <v xml:space="preserve">, </v>
      </c>
      <c r="L2470">
        <f t="shared" si="260"/>
        <v>9</v>
      </c>
      <c r="M2470">
        <f t="shared" si="261"/>
        <v>9</v>
      </c>
      <c r="N2470" t="str">
        <f t="shared" si="262"/>
        <v xml:space="preserve"> months</v>
      </c>
      <c r="O2470" s="40" t="str">
        <f t="shared" si="263"/>
        <v>46 years, 9 months</v>
      </c>
    </row>
    <row r="2471" spans="8:15" x14ac:dyDescent="0.25">
      <c r="H2471" s="38">
        <v>2428</v>
      </c>
      <c r="I2471">
        <f t="shared" si="266"/>
        <v>46</v>
      </c>
      <c r="J2471" t="str">
        <f t="shared" si="264"/>
        <v xml:space="preserve"> years</v>
      </c>
      <c r="K2471" t="str">
        <f t="shared" si="265"/>
        <v xml:space="preserve">, </v>
      </c>
      <c r="L2471">
        <f t="shared" si="260"/>
        <v>9</v>
      </c>
      <c r="M2471">
        <f t="shared" si="261"/>
        <v>9</v>
      </c>
      <c r="N2471" t="str">
        <f t="shared" si="262"/>
        <v xml:space="preserve"> months</v>
      </c>
      <c r="O2471" s="40" t="str">
        <f t="shared" si="263"/>
        <v>46 years, 9 months</v>
      </c>
    </row>
    <row r="2472" spans="8:15" x14ac:dyDescent="0.25">
      <c r="H2472" s="38">
        <v>2429</v>
      </c>
      <c r="I2472">
        <f t="shared" si="266"/>
        <v>46</v>
      </c>
      <c r="J2472" t="str">
        <f t="shared" si="264"/>
        <v xml:space="preserve"> years</v>
      </c>
      <c r="K2472" t="str">
        <f t="shared" si="265"/>
        <v xml:space="preserve">, </v>
      </c>
      <c r="L2472">
        <f t="shared" si="260"/>
        <v>9</v>
      </c>
      <c r="M2472">
        <f t="shared" si="261"/>
        <v>9</v>
      </c>
      <c r="N2472" t="str">
        <f t="shared" si="262"/>
        <v xml:space="preserve"> months</v>
      </c>
      <c r="O2472" s="40" t="str">
        <f t="shared" si="263"/>
        <v>46 years, 9 months</v>
      </c>
    </row>
    <row r="2473" spans="8:15" x14ac:dyDescent="0.25">
      <c r="H2473" s="38">
        <v>2430</v>
      </c>
      <c r="I2473">
        <f t="shared" si="266"/>
        <v>46</v>
      </c>
      <c r="J2473" t="str">
        <f t="shared" si="264"/>
        <v xml:space="preserve"> years</v>
      </c>
      <c r="K2473" t="str">
        <f t="shared" si="265"/>
        <v xml:space="preserve">, </v>
      </c>
      <c r="L2473">
        <f t="shared" si="260"/>
        <v>9</v>
      </c>
      <c r="M2473">
        <f t="shared" si="261"/>
        <v>9</v>
      </c>
      <c r="N2473" t="str">
        <f t="shared" si="262"/>
        <v xml:space="preserve"> months</v>
      </c>
      <c r="O2473" s="40" t="str">
        <f t="shared" si="263"/>
        <v>46 years, 9 months</v>
      </c>
    </row>
    <row r="2474" spans="8:15" x14ac:dyDescent="0.25">
      <c r="H2474" s="38">
        <v>2431</v>
      </c>
      <c r="I2474">
        <f t="shared" si="266"/>
        <v>46</v>
      </c>
      <c r="J2474" t="str">
        <f t="shared" si="264"/>
        <v xml:space="preserve"> years</v>
      </c>
      <c r="K2474" t="str">
        <f t="shared" si="265"/>
        <v xml:space="preserve">, </v>
      </c>
      <c r="L2474">
        <f t="shared" si="260"/>
        <v>9</v>
      </c>
      <c r="M2474">
        <f t="shared" si="261"/>
        <v>9</v>
      </c>
      <c r="N2474" t="str">
        <f t="shared" si="262"/>
        <v xml:space="preserve"> months</v>
      </c>
      <c r="O2474" s="40" t="str">
        <f t="shared" si="263"/>
        <v>46 years, 9 months</v>
      </c>
    </row>
    <row r="2475" spans="8:15" x14ac:dyDescent="0.25">
      <c r="H2475" s="38">
        <v>2432</v>
      </c>
      <c r="I2475">
        <f t="shared" si="266"/>
        <v>46</v>
      </c>
      <c r="J2475" t="str">
        <f t="shared" si="264"/>
        <v xml:space="preserve"> years</v>
      </c>
      <c r="K2475" t="str">
        <f t="shared" si="265"/>
        <v xml:space="preserve">, </v>
      </c>
      <c r="L2475">
        <f t="shared" si="260"/>
        <v>10</v>
      </c>
      <c r="M2475">
        <f t="shared" si="261"/>
        <v>10</v>
      </c>
      <c r="N2475" t="str">
        <f t="shared" si="262"/>
        <v xml:space="preserve"> months</v>
      </c>
      <c r="O2475" s="40" t="str">
        <f t="shared" si="263"/>
        <v>46 years, 10 months</v>
      </c>
    </row>
    <row r="2476" spans="8:15" x14ac:dyDescent="0.25">
      <c r="H2476" s="38">
        <v>2433</v>
      </c>
      <c r="I2476">
        <f t="shared" si="266"/>
        <v>46</v>
      </c>
      <c r="J2476" t="str">
        <f t="shared" si="264"/>
        <v xml:space="preserve"> years</v>
      </c>
      <c r="K2476" t="str">
        <f t="shared" si="265"/>
        <v xml:space="preserve">, </v>
      </c>
      <c r="L2476">
        <f t="shared" si="260"/>
        <v>10</v>
      </c>
      <c r="M2476">
        <f t="shared" si="261"/>
        <v>10</v>
      </c>
      <c r="N2476" t="str">
        <f t="shared" si="262"/>
        <v xml:space="preserve"> months</v>
      </c>
      <c r="O2476" s="40" t="str">
        <f t="shared" si="263"/>
        <v>46 years, 10 months</v>
      </c>
    </row>
    <row r="2477" spans="8:15" x14ac:dyDescent="0.25">
      <c r="H2477" s="38">
        <v>2434</v>
      </c>
      <c r="I2477">
        <f t="shared" si="266"/>
        <v>46</v>
      </c>
      <c r="J2477" t="str">
        <f t="shared" si="264"/>
        <v xml:space="preserve"> years</v>
      </c>
      <c r="K2477" t="str">
        <f t="shared" si="265"/>
        <v xml:space="preserve">, </v>
      </c>
      <c r="L2477">
        <f t="shared" ref="L2477:L2540" si="267">IF((H2477/52*12-INT(H2477/52*12))=0,(H2477/52-INT(H2477/52))*12,INT((H2477/52-INT(H2477/52))*12)+1)</f>
        <v>10</v>
      </c>
      <c r="M2477">
        <f t="shared" ref="M2477:M2540" si="268">IF(OR(L2477=0,L2477=12),"",L2477)</f>
        <v>10</v>
      </c>
      <c r="N2477" t="str">
        <f t="shared" ref="N2477:N2540" si="269">IF(L2477=1," month",IF(OR(L2477=0,L2477=12),""," months"))</f>
        <v xml:space="preserve"> months</v>
      </c>
      <c r="O2477" s="40" t="str">
        <f t="shared" ref="O2477:O2540" si="270">CONCATENATE(I2477&amp;J2477&amp;K2477&amp;M2477&amp;N2477)</f>
        <v>46 years, 10 months</v>
      </c>
    </row>
    <row r="2478" spans="8:15" x14ac:dyDescent="0.25">
      <c r="H2478" s="38">
        <v>2435</v>
      </c>
      <c r="I2478">
        <f t="shared" si="266"/>
        <v>46</v>
      </c>
      <c r="J2478" t="str">
        <f t="shared" si="264"/>
        <v xml:space="preserve"> years</v>
      </c>
      <c r="K2478" t="str">
        <f t="shared" si="265"/>
        <v xml:space="preserve">, </v>
      </c>
      <c r="L2478">
        <f t="shared" si="267"/>
        <v>10</v>
      </c>
      <c r="M2478">
        <f t="shared" si="268"/>
        <v>10</v>
      </c>
      <c r="N2478" t="str">
        <f t="shared" si="269"/>
        <v xml:space="preserve"> months</v>
      </c>
      <c r="O2478" s="40" t="str">
        <f t="shared" si="270"/>
        <v>46 years, 10 months</v>
      </c>
    </row>
    <row r="2479" spans="8:15" x14ac:dyDescent="0.25">
      <c r="H2479" s="38">
        <v>2436</v>
      </c>
      <c r="I2479">
        <f t="shared" si="266"/>
        <v>46</v>
      </c>
      <c r="J2479" t="str">
        <f t="shared" si="264"/>
        <v xml:space="preserve"> years</v>
      </c>
      <c r="K2479" t="str">
        <f t="shared" si="265"/>
        <v xml:space="preserve">, </v>
      </c>
      <c r="L2479">
        <f t="shared" si="267"/>
        <v>11</v>
      </c>
      <c r="M2479">
        <f t="shared" si="268"/>
        <v>11</v>
      </c>
      <c r="N2479" t="str">
        <f t="shared" si="269"/>
        <v xml:space="preserve"> months</v>
      </c>
      <c r="O2479" s="40" t="str">
        <f t="shared" si="270"/>
        <v>46 years, 11 months</v>
      </c>
    </row>
    <row r="2480" spans="8:15" x14ac:dyDescent="0.25">
      <c r="H2480" s="38">
        <v>2437</v>
      </c>
      <c r="I2480">
        <f t="shared" si="266"/>
        <v>46</v>
      </c>
      <c r="J2480" t="str">
        <f t="shared" si="264"/>
        <v xml:space="preserve"> years</v>
      </c>
      <c r="K2480" t="str">
        <f t="shared" si="265"/>
        <v xml:space="preserve">, </v>
      </c>
      <c r="L2480">
        <f t="shared" si="267"/>
        <v>11</v>
      </c>
      <c r="M2480">
        <f t="shared" si="268"/>
        <v>11</v>
      </c>
      <c r="N2480" t="str">
        <f t="shared" si="269"/>
        <v xml:space="preserve"> months</v>
      </c>
      <c r="O2480" s="40" t="str">
        <f t="shared" si="270"/>
        <v>46 years, 11 months</v>
      </c>
    </row>
    <row r="2481" spans="8:15" x14ac:dyDescent="0.25">
      <c r="H2481" s="38">
        <v>2438</v>
      </c>
      <c r="I2481">
        <f t="shared" si="266"/>
        <v>46</v>
      </c>
      <c r="J2481" t="str">
        <f t="shared" si="264"/>
        <v xml:space="preserve"> years</v>
      </c>
      <c r="K2481" t="str">
        <f t="shared" si="265"/>
        <v xml:space="preserve">, </v>
      </c>
      <c r="L2481">
        <f t="shared" si="267"/>
        <v>11</v>
      </c>
      <c r="M2481">
        <f t="shared" si="268"/>
        <v>11</v>
      </c>
      <c r="N2481" t="str">
        <f t="shared" si="269"/>
        <v xml:space="preserve"> months</v>
      </c>
      <c r="O2481" s="40" t="str">
        <f t="shared" si="270"/>
        <v>46 years, 11 months</v>
      </c>
    </row>
    <row r="2482" spans="8:15" x14ac:dyDescent="0.25">
      <c r="H2482" s="38">
        <v>2439</v>
      </c>
      <c r="I2482">
        <f t="shared" si="266"/>
        <v>46</v>
      </c>
      <c r="J2482" t="str">
        <f t="shared" si="264"/>
        <v xml:space="preserve"> years</v>
      </c>
      <c r="K2482" t="str">
        <f t="shared" si="265"/>
        <v xml:space="preserve">, </v>
      </c>
      <c r="L2482">
        <f t="shared" si="267"/>
        <v>11</v>
      </c>
      <c r="M2482">
        <f t="shared" si="268"/>
        <v>11</v>
      </c>
      <c r="N2482" t="str">
        <f t="shared" si="269"/>
        <v xml:space="preserve"> months</v>
      </c>
      <c r="O2482" s="40" t="str">
        <f t="shared" si="270"/>
        <v>46 years, 11 months</v>
      </c>
    </row>
    <row r="2483" spans="8:15" x14ac:dyDescent="0.25">
      <c r="H2483" s="38">
        <v>2440</v>
      </c>
      <c r="I2483">
        <f t="shared" si="266"/>
        <v>47</v>
      </c>
      <c r="J2483" t="str">
        <f t="shared" si="264"/>
        <v xml:space="preserve"> years</v>
      </c>
      <c r="K2483" t="str">
        <f t="shared" si="265"/>
        <v/>
      </c>
      <c r="L2483">
        <f t="shared" si="267"/>
        <v>12</v>
      </c>
      <c r="M2483" t="str">
        <f t="shared" si="268"/>
        <v/>
      </c>
      <c r="N2483" t="str">
        <f t="shared" si="269"/>
        <v/>
      </c>
      <c r="O2483" s="40" t="str">
        <f t="shared" si="270"/>
        <v>47 years</v>
      </c>
    </row>
    <row r="2484" spans="8:15" x14ac:dyDescent="0.25">
      <c r="H2484" s="38">
        <v>2441</v>
      </c>
      <c r="I2484">
        <f t="shared" si="266"/>
        <v>47</v>
      </c>
      <c r="J2484" t="str">
        <f t="shared" si="264"/>
        <v xml:space="preserve"> years</v>
      </c>
      <c r="K2484" t="str">
        <f t="shared" si="265"/>
        <v/>
      </c>
      <c r="L2484">
        <f t="shared" si="267"/>
        <v>12</v>
      </c>
      <c r="M2484" t="str">
        <f t="shared" si="268"/>
        <v/>
      </c>
      <c r="N2484" t="str">
        <f t="shared" si="269"/>
        <v/>
      </c>
      <c r="O2484" s="40" t="str">
        <f t="shared" si="270"/>
        <v>47 years</v>
      </c>
    </row>
    <row r="2485" spans="8:15" x14ac:dyDescent="0.25">
      <c r="H2485" s="38">
        <v>2442</v>
      </c>
      <c r="I2485">
        <f t="shared" si="266"/>
        <v>47</v>
      </c>
      <c r="J2485" t="str">
        <f t="shared" si="264"/>
        <v xml:space="preserve"> years</v>
      </c>
      <c r="K2485" t="str">
        <f t="shared" si="265"/>
        <v/>
      </c>
      <c r="L2485">
        <f t="shared" si="267"/>
        <v>12</v>
      </c>
      <c r="M2485" t="str">
        <f t="shared" si="268"/>
        <v/>
      </c>
      <c r="N2485" t="str">
        <f t="shared" si="269"/>
        <v/>
      </c>
      <c r="O2485" s="40" t="str">
        <f t="shared" si="270"/>
        <v>47 years</v>
      </c>
    </row>
    <row r="2486" spans="8:15" x14ac:dyDescent="0.25">
      <c r="H2486" s="38">
        <v>2443</v>
      </c>
      <c r="I2486">
        <f t="shared" si="266"/>
        <v>47</v>
      </c>
      <c r="J2486" t="str">
        <f t="shared" si="264"/>
        <v xml:space="preserve"> years</v>
      </c>
      <c r="K2486" t="str">
        <f t="shared" si="265"/>
        <v/>
      </c>
      <c r="L2486">
        <f t="shared" si="267"/>
        <v>12</v>
      </c>
      <c r="M2486" t="str">
        <f t="shared" si="268"/>
        <v/>
      </c>
      <c r="N2486" t="str">
        <f t="shared" si="269"/>
        <v/>
      </c>
      <c r="O2486" s="40" t="str">
        <f t="shared" si="270"/>
        <v>47 years</v>
      </c>
    </row>
    <row r="2487" spans="8:15" x14ac:dyDescent="0.25">
      <c r="H2487" s="38">
        <v>2444</v>
      </c>
      <c r="I2487">
        <f t="shared" si="266"/>
        <v>47</v>
      </c>
      <c r="J2487" t="str">
        <f t="shared" si="264"/>
        <v xml:space="preserve"> years</v>
      </c>
      <c r="K2487" t="str">
        <f t="shared" si="265"/>
        <v/>
      </c>
      <c r="L2487">
        <f t="shared" si="267"/>
        <v>0</v>
      </c>
      <c r="M2487" t="str">
        <f t="shared" si="268"/>
        <v/>
      </c>
      <c r="N2487" t="str">
        <f t="shared" si="269"/>
        <v/>
      </c>
      <c r="O2487" s="40" t="str">
        <f t="shared" si="270"/>
        <v>47 years</v>
      </c>
    </row>
    <row r="2488" spans="8:15" x14ac:dyDescent="0.25">
      <c r="H2488" s="38">
        <v>2445</v>
      </c>
      <c r="I2488">
        <f t="shared" si="266"/>
        <v>47</v>
      </c>
      <c r="J2488" t="str">
        <f t="shared" si="264"/>
        <v xml:space="preserve"> years</v>
      </c>
      <c r="K2488" t="str">
        <f t="shared" si="265"/>
        <v xml:space="preserve">, </v>
      </c>
      <c r="L2488">
        <f t="shared" si="267"/>
        <v>1</v>
      </c>
      <c r="M2488">
        <f t="shared" si="268"/>
        <v>1</v>
      </c>
      <c r="N2488" t="str">
        <f t="shared" si="269"/>
        <v xml:space="preserve"> month</v>
      </c>
      <c r="O2488" s="40" t="str">
        <f t="shared" si="270"/>
        <v>47 years, 1 month</v>
      </c>
    </row>
    <row r="2489" spans="8:15" x14ac:dyDescent="0.25">
      <c r="H2489" s="38">
        <v>2446</v>
      </c>
      <c r="I2489">
        <f t="shared" si="266"/>
        <v>47</v>
      </c>
      <c r="J2489" t="str">
        <f t="shared" si="264"/>
        <v xml:space="preserve"> years</v>
      </c>
      <c r="K2489" t="str">
        <f t="shared" si="265"/>
        <v xml:space="preserve">, </v>
      </c>
      <c r="L2489">
        <f t="shared" si="267"/>
        <v>1</v>
      </c>
      <c r="M2489">
        <f t="shared" si="268"/>
        <v>1</v>
      </c>
      <c r="N2489" t="str">
        <f t="shared" si="269"/>
        <v xml:space="preserve"> month</v>
      </c>
      <c r="O2489" s="40" t="str">
        <f t="shared" si="270"/>
        <v>47 years, 1 month</v>
      </c>
    </row>
    <row r="2490" spans="8:15" x14ac:dyDescent="0.25">
      <c r="H2490" s="38">
        <v>2447</v>
      </c>
      <c r="I2490">
        <f t="shared" si="266"/>
        <v>47</v>
      </c>
      <c r="J2490" t="str">
        <f t="shared" si="264"/>
        <v xml:space="preserve"> years</v>
      </c>
      <c r="K2490" t="str">
        <f t="shared" si="265"/>
        <v xml:space="preserve">, </v>
      </c>
      <c r="L2490">
        <f t="shared" si="267"/>
        <v>1</v>
      </c>
      <c r="M2490">
        <f t="shared" si="268"/>
        <v>1</v>
      </c>
      <c r="N2490" t="str">
        <f t="shared" si="269"/>
        <v xml:space="preserve"> month</v>
      </c>
      <c r="O2490" s="40" t="str">
        <f t="shared" si="270"/>
        <v>47 years, 1 month</v>
      </c>
    </row>
    <row r="2491" spans="8:15" x14ac:dyDescent="0.25">
      <c r="H2491" s="38">
        <v>2448</v>
      </c>
      <c r="I2491">
        <f t="shared" si="266"/>
        <v>47</v>
      </c>
      <c r="J2491" t="str">
        <f t="shared" si="264"/>
        <v xml:space="preserve"> years</v>
      </c>
      <c r="K2491" t="str">
        <f t="shared" si="265"/>
        <v xml:space="preserve">, </v>
      </c>
      <c r="L2491">
        <f t="shared" si="267"/>
        <v>1</v>
      </c>
      <c r="M2491">
        <f t="shared" si="268"/>
        <v>1</v>
      </c>
      <c r="N2491" t="str">
        <f t="shared" si="269"/>
        <v xml:space="preserve"> month</v>
      </c>
      <c r="O2491" s="40" t="str">
        <f t="shared" si="270"/>
        <v>47 years, 1 month</v>
      </c>
    </row>
    <row r="2492" spans="8:15" x14ac:dyDescent="0.25">
      <c r="H2492" s="38">
        <v>2449</v>
      </c>
      <c r="I2492">
        <f t="shared" si="266"/>
        <v>47</v>
      </c>
      <c r="J2492" t="str">
        <f t="shared" si="264"/>
        <v xml:space="preserve"> years</v>
      </c>
      <c r="K2492" t="str">
        <f t="shared" si="265"/>
        <v xml:space="preserve">, </v>
      </c>
      <c r="L2492">
        <f t="shared" si="267"/>
        <v>2</v>
      </c>
      <c r="M2492">
        <f t="shared" si="268"/>
        <v>2</v>
      </c>
      <c r="N2492" t="str">
        <f t="shared" si="269"/>
        <v xml:space="preserve"> months</v>
      </c>
      <c r="O2492" s="40" t="str">
        <f t="shared" si="270"/>
        <v>47 years, 2 months</v>
      </c>
    </row>
    <row r="2493" spans="8:15" x14ac:dyDescent="0.25">
      <c r="H2493" s="38">
        <v>2450</v>
      </c>
      <c r="I2493">
        <f t="shared" si="266"/>
        <v>47</v>
      </c>
      <c r="J2493" t="str">
        <f t="shared" si="264"/>
        <v xml:space="preserve"> years</v>
      </c>
      <c r="K2493" t="str">
        <f t="shared" si="265"/>
        <v xml:space="preserve">, </v>
      </c>
      <c r="L2493">
        <f t="shared" si="267"/>
        <v>2</v>
      </c>
      <c r="M2493">
        <f t="shared" si="268"/>
        <v>2</v>
      </c>
      <c r="N2493" t="str">
        <f t="shared" si="269"/>
        <v xml:space="preserve"> months</v>
      </c>
      <c r="O2493" s="40" t="str">
        <f t="shared" si="270"/>
        <v>47 years, 2 months</v>
      </c>
    </row>
    <row r="2494" spans="8:15" x14ac:dyDescent="0.25">
      <c r="H2494" s="38">
        <v>2451</v>
      </c>
      <c r="I2494">
        <f t="shared" si="266"/>
        <v>47</v>
      </c>
      <c r="J2494" t="str">
        <f t="shared" si="264"/>
        <v xml:space="preserve"> years</v>
      </c>
      <c r="K2494" t="str">
        <f t="shared" si="265"/>
        <v xml:space="preserve">, </v>
      </c>
      <c r="L2494">
        <f t="shared" si="267"/>
        <v>2</v>
      </c>
      <c r="M2494">
        <f t="shared" si="268"/>
        <v>2</v>
      </c>
      <c r="N2494" t="str">
        <f t="shared" si="269"/>
        <v xml:space="preserve"> months</v>
      </c>
      <c r="O2494" s="40" t="str">
        <f t="shared" si="270"/>
        <v>47 years, 2 months</v>
      </c>
    </row>
    <row r="2495" spans="8:15" x14ac:dyDescent="0.25">
      <c r="H2495" s="38">
        <v>2452</v>
      </c>
      <c r="I2495">
        <f t="shared" si="266"/>
        <v>47</v>
      </c>
      <c r="J2495" t="str">
        <f t="shared" si="264"/>
        <v xml:space="preserve"> years</v>
      </c>
      <c r="K2495" t="str">
        <f t="shared" si="265"/>
        <v xml:space="preserve">, </v>
      </c>
      <c r="L2495">
        <f t="shared" si="267"/>
        <v>2</v>
      </c>
      <c r="M2495">
        <f t="shared" si="268"/>
        <v>2</v>
      </c>
      <c r="N2495" t="str">
        <f t="shared" si="269"/>
        <v xml:space="preserve"> months</v>
      </c>
      <c r="O2495" s="40" t="str">
        <f t="shared" si="270"/>
        <v>47 years, 2 months</v>
      </c>
    </row>
    <row r="2496" spans="8:15" x14ac:dyDescent="0.25">
      <c r="H2496" s="38">
        <v>2453</v>
      </c>
      <c r="I2496">
        <f t="shared" si="266"/>
        <v>47</v>
      </c>
      <c r="J2496" t="str">
        <f t="shared" si="264"/>
        <v xml:space="preserve"> years</v>
      </c>
      <c r="K2496" t="str">
        <f t="shared" si="265"/>
        <v xml:space="preserve">, </v>
      </c>
      <c r="L2496">
        <f t="shared" si="267"/>
        <v>3</v>
      </c>
      <c r="M2496">
        <f t="shared" si="268"/>
        <v>3</v>
      </c>
      <c r="N2496" t="str">
        <f t="shared" si="269"/>
        <v xml:space="preserve"> months</v>
      </c>
      <c r="O2496" s="40" t="str">
        <f t="shared" si="270"/>
        <v>47 years, 3 months</v>
      </c>
    </row>
    <row r="2497" spans="8:15" x14ac:dyDescent="0.25">
      <c r="H2497" s="38">
        <v>2454</v>
      </c>
      <c r="I2497">
        <f t="shared" si="266"/>
        <v>47</v>
      </c>
      <c r="J2497" t="str">
        <f t="shared" si="264"/>
        <v xml:space="preserve"> years</v>
      </c>
      <c r="K2497" t="str">
        <f t="shared" si="265"/>
        <v xml:space="preserve">, </v>
      </c>
      <c r="L2497">
        <f t="shared" si="267"/>
        <v>3</v>
      </c>
      <c r="M2497">
        <f t="shared" si="268"/>
        <v>3</v>
      </c>
      <c r="N2497" t="str">
        <f t="shared" si="269"/>
        <v xml:space="preserve"> months</v>
      </c>
      <c r="O2497" s="40" t="str">
        <f t="shared" si="270"/>
        <v>47 years, 3 months</v>
      </c>
    </row>
    <row r="2498" spans="8:15" x14ac:dyDescent="0.25">
      <c r="H2498" s="38">
        <v>2455</v>
      </c>
      <c r="I2498">
        <f t="shared" si="266"/>
        <v>47</v>
      </c>
      <c r="J2498" t="str">
        <f t="shared" si="264"/>
        <v xml:space="preserve"> years</v>
      </c>
      <c r="K2498" t="str">
        <f t="shared" si="265"/>
        <v xml:space="preserve">, </v>
      </c>
      <c r="L2498">
        <f t="shared" si="267"/>
        <v>3</v>
      </c>
      <c r="M2498">
        <f t="shared" si="268"/>
        <v>3</v>
      </c>
      <c r="N2498" t="str">
        <f t="shared" si="269"/>
        <v xml:space="preserve"> months</v>
      </c>
      <c r="O2498" s="40" t="str">
        <f t="shared" si="270"/>
        <v>47 years, 3 months</v>
      </c>
    </row>
    <row r="2499" spans="8:15" x14ac:dyDescent="0.25">
      <c r="H2499" s="38">
        <v>2456</v>
      </c>
      <c r="I2499">
        <f t="shared" si="266"/>
        <v>47</v>
      </c>
      <c r="J2499" t="str">
        <f t="shared" si="264"/>
        <v xml:space="preserve"> years</v>
      </c>
      <c r="K2499" t="str">
        <f t="shared" si="265"/>
        <v xml:space="preserve">, </v>
      </c>
      <c r="L2499">
        <f t="shared" si="267"/>
        <v>3</v>
      </c>
      <c r="M2499">
        <f t="shared" si="268"/>
        <v>3</v>
      </c>
      <c r="N2499" t="str">
        <f t="shared" si="269"/>
        <v xml:space="preserve"> months</v>
      </c>
      <c r="O2499" s="40" t="str">
        <f t="shared" si="270"/>
        <v>47 years, 3 months</v>
      </c>
    </row>
    <row r="2500" spans="8:15" x14ac:dyDescent="0.25">
      <c r="H2500" s="38">
        <v>2457</v>
      </c>
      <c r="I2500">
        <f t="shared" si="266"/>
        <v>47</v>
      </c>
      <c r="J2500" t="str">
        <f t="shared" si="264"/>
        <v xml:space="preserve"> years</v>
      </c>
      <c r="K2500" t="str">
        <f t="shared" si="265"/>
        <v xml:space="preserve">, </v>
      </c>
      <c r="L2500">
        <f t="shared" si="267"/>
        <v>3</v>
      </c>
      <c r="M2500">
        <f t="shared" si="268"/>
        <v>3</v>
      </c>
      <c r="N2500" t="str">
        <f t="shared" si="269"/>
        <v xml:space="preserve"> months</v>
      </c>
      <c r="O2500" s="40" t="str">
        <f t="shared" si="270"/>
        <v>47 years, 3 months</v>
      </c>
    </row>
    <row r="2501" spans="8:15" x14ac:dyDescent="0.25">
      <c r="H2501" s="38">
        <v>2458</v>
      </c>
      <c r="I2501">
        <f t="shared" si="266"/>
        <v>47</v>
      </c>
      <c r="J2501" t="str">
        <f t="shared" si="264"/>
        <v xml:space="preserve"> years</v>
      </c>
      <c r="K2501" t="str">
        <f t="shared" si="265"/>
        <v xml:space="preserve">, </v>
      </c>
      <c r="L2501">
        <f t="shared" si="267"/>
        <v>4</v>
      </c>
      <c r="M2501">
        <f t="shared" si="268"/>
        <v>4</v>
      </c>
      <c r="N2501" t="str">
        <f t="shared" si="269"/>
        <v xml:space="preserve"> months</v>
      </c>
      <c r="O2501" s="40" t="str">
        <f t="shared" si="270"/>
        <v>47 years, 4 months</v>
      </c>
    </row>
    <row r="2502" spans="8:15" x14ac:dyDescent="0.25">
      <c r="H2502" s="38">
        <v>2459</v>
      </c>
      <c r="I2502">
        <f t="shared" si="266"/>
        <v>47</v>
      </c>
      <c r="J2502" t="str">
        <f t="shared" si="264"/>
        <v xml:space="preserve"> years</v>
      </c>
      <c r="K2502" t="str">
        <f t="shared" si="265"/>
        <v xml:space="preserve">, </v>
      </c>
      <c r="L2502">
        <f t="shared" si="267"/>
        <v>4</v>
      </c>
      <c r="M2502">
        <f t="shared" si="268"/>
        <v>4</v>
      </c>
      <c r="N2502" t="str">
        <f t="shared" si="269"/>
        <v xml:space="preserve"> months</v>
      </c>
      <c r="O2502" s="40" t="str">
        <f t="shared" si="270"/>
        <v>47 years, 4 months</v>
      </c>
    </row>
    <row r="2503" spans="8:15" x14ac:dyDescent="0.25">
      <c r="H2503" s="38">
        <v>2460</v>
      </c>
      <c r="I2503">
        <f t="shared" si="266"/>
        <v>47</v>
      </c>
      <c r="J2503" t="str">
        <f t="shared" si="264"/>
        <v xml:space="preserve"> years</v>
      </c>
      <c r="K2503" t="str">
        <f t="shared" si="265"/>
        <v xml:space="preserve">, </v>
      </c>
      <c r="L2503">
        <f t="shared" si="267"/>
        <v>4</v>
      </c>
      <c r="M2503">
        <f t="shared" si="268"/>
        <v>4</v>
      </c>
      <c r="N2503" t="str">
        <f t="shared" si="269"/>
        <v xml:space="preserve"> months</v>
      </c>
      <c r="O2503" s="40" t="str">
        <f t="shared" si="270"/>
        <v>47 years, 4 months</v>
      </c>
    </row>
    <row r="2504" spans="8:15" x14ac:dyDescent="0.25">
      <c r="H2504" s="38">
        <v>2461</v>
      </c>
      <c r="I2504">
        <f t="shared" si="266"/>
        <v>47</v>
      </c>
      <c r="J2504" t="str">
        <f t="shared" si="264"/>
        <v xml:space="preserve"> years</v>
      </c>
      <c r="K2504" t="str">
        <f t="shared" si="265"/>
        <v xml:space="preserve">, </v>
      </c>
      <c r="L2504">
        <f t="shared" si="267"/>
        <v>4</v>
      </c>
      <c r="M2504">
        <f t="shared" si="268"/>
        <v>4</v>
      </c>
      <c r="N2504" t="str">
        <f t="shared" si="269"/>
        <v xml:space="preserve"> months</v>
      </c>
      <c r="O2504" s="40" t="str">
        <f t="shared" si="270"/>
        <v>47 years, 4 months</v>
      </c>
    </row>
    <row r="2505" spans="8:15" x14ac:dyDescent="0.25">
      <c r="H2505" s="38">
        <v>2462</v>
      </c>
      <c r="I2505">
        <f t="shared" si="266"/>
        <v>47</v>
      </c>
      <c r="J2505" t="str">
        <f t="shared" si="264"/>
        <v xml:space="preserve"> years</v>
      </c>
      <c r="K2505" t="str">
        <f t="shared" si="265"/>
        <v xml:space="preserve">, </v>
      </c>
      <c r="L2505">
        <f t="shared" si="267"/>
        <v>5</v>
      </c>
      <c r="M2505">
        <f t="shared" si="268"/>
        <v>5</v>
      </c>
      <c r="N2505" t="str">
        <f t="shared" si="269"/>
        <v xml:space="preserve"> months</v>
      </c>
      <c r="O2505" s="40" t="str">
        <f t="shared" si="270"/>
        <v>47 years, 5 months</v>
      </c>
    </row>
    <row r="2506" spans="8:15" x14ac:dyDescent="0.25">
      <c r="H2506" s="38">
        <v>2463</v>
      </c>
      <c r="I2506">
        <f t="shared" si="266"/>
        <v>47</v>
      </c>
      <c r="J2506" t="str">
        <f t="shared" si="264"/>
        <v xml:space="preserve"> years</v>
      </c>
      <c r="K2506" t="str">
        <f t="shared" si="265"/>
        <v xml:space="preserve">, </v>
      </c>
      <c r="L2506">
        <f t="shared" si="267"/>
        <v>5</v>
      </c>
      <c r="M2506">
        <f t="shared" si="268"/>
        <v>5</v>
      </c>
      <c r="N2506" t="str">
        <f t="shared" si="269"/>
        <v xml:space="preserve"> months</v>
      </c>
      <c r="O2506" s="40" t="str">
        <f t="shared" si="270"/>
        <v>47 years, 5 months</v>
      </c>
    </row>
    <row r="2507" spans="8:15" x14ac:dyDescent="0.25">
      <c r="H2507" s="38">
        <v>2464</v>
      </c>
      <c r="I2507">
        <f t="shared" si="266"/>
        <v>47</v>
      </c>
      <c r="J2507" t="str">
        <f t="shared" si="264"/>
        <v xml:space="preserve"> years</v>
      </c>
      <c r="K2507" t="str">
        <f t="shared" si="265"/>
        <v xml:space="preserve">, </v>
      </c>
      <c r="L2507">
        <f t="shared" si="267"/>
        <v>5</v>
      </c>
      <c r="M2507">
        <f t="shared" si="268"/>
        <v>5</v>
      </c>
      <c r="N2507" t="str">
        <f t="shared" si="269"/>
        <v xml:space="preserve"> months</v>
      </c>
      <c r="O2507" s="40" t="str">
        <f t="shared" si="270"/>
        <v>47 years, 5 months</v>
      </c>
    </row>
    <row r="2508" spans="8:15" x14ac:dyDescent="0.25">
      <c r="H2508" s="38">
        <v>2465</v>
      </c>
      <c r="I2508">
        <f t="shared" si="266"/>
        <v>47</v>
      </c>
      <c r="J2508" t="str">
        <f t="shared" si="264"/>
        <v xml:space="preserve"> years</v>
      </c>
      <c r="K2508" t="str">
        <f t="shared" si="265"/>
        <v xml:space="preserve">, </v>
      </c>
      <c r="L2508">
        <f t="shared" si="267"/>
        <v>5</v>
      </c>
      <c r="M2508">
        <f t="shared" si="268"/>
        <v>5</v>
      </c>
      <c r="N2508" t="str">
        <f t="shared" si="269"/>
        <v xml:space="preserve"> months</v>
      </c>
      <c r="O2508" s="40" t="str">
        <f t="shared" si="270"/>
        <v>47 years, 5 months</v>
      </c>
    </row>
    <row r="2509" spans="8:15" x14ac:dyDescent="0.25">
      <c r="H2509" s="38">
        <v>2466</v>
      </c>
      <c r="I2509">
        <f t="shared" si="266"/>
        <v>47</v>
      </c>
      <c r="J2509" t="str">
        <f t="shared" si="264"/>
        <v xml:space="preserve"> years</v>
      </c>
      <c r="K2509" t="str">
        <f t="shared" si="265"/>
        <v xml:space="preserve">, </v>
      </c>
      <c r="L2509">
        <f t="shared" si="267"/>
        <v>6</v>
      </c>
      <c r="M2509">
        <f t="shared" si="268"/>
        <v>6</v>
      </c>
      <c r="N2509" t="str">
        <f t="shared" si="269"/>
        <v xml:space="preserve"> months</v>
      </c>
      <c r="O2509" s="40" t="str">
        <f t="shared" si="270"/>
        <v>47 years, 6 months</v>
      </c>
    </row>
    <row r="2510" spans="8:15" x14ac:dyDescent="0.25">
      <c r="H2510" s="38">
        <v>2467</v>
      </c>
      <c r="I2510">
        <f t="shared" si="266"/>
        <v>47</v>
      </c>
      <c r="J2510" t="str">
        <f t="shared" si="264"/>
        <v xml:space="preserve"> years</v>
      </c>
      <c r="K2510" t="str">
        <f t="shared" si="265"/>
        <v xml:space="preserve">, </v>
      </c>
      <c r="L2510">
        <f t="shared" si="267"/>
        <v>6</v>
      </c>
      <c r="M2510">
        <f t="shared" si="268"/>
        <v>6</v>
      </c>
      <c r="N2510" t="str">
        <f t="shared" si="269"/>
        <v xml:space="preserve"> months</v>
      </c>
      <c r="O2510" s="40" t="str">
        <f t="shared" si="270"/>
        <v>47 years, 6 months</v>
      </c>
    </row>
    <row r="2511" spans="8:15" x14ac:dyDescent="0.25">
      <c r="H2511" s="38">
        <v>2468</v>
      </c>
      <c r="I2511">
        <f t="shared" si="266"/>
        <v>47</v>
      </c>
      <c r="J2511" t="str">
        <f t="shared" si="264"/>
        <v xml:space="preserve"> years</v>
      </c>
      <c r="K2511" t="str">
        <f t="shared" si="265"/>
        <v xml:space="preserve">, </v>
      </c>
      <c r="L2511">
        <f t="shared" si="267"/>
        <v>6</v>
      </c>
      <c r="M2511">
        <f t="shared" si="268"/>
        <v>6</v>
      </c>
      <c r="N2511" t="str">
        <f t="shared" si="269"/>
        <v xml:space="preserve"> months</v>
      </c>
      <c r="O2511" s="40" t="str">
        <f t="shared" si="270"/>
        <v>47 years, 6 months</v>
      </c>
    </row>
    <row r="2512" spans="8:15" x14ac:dyDescent="0.25">
      <c r="H2512" s="38">
        <v>2469</v>
      </c>
      <c r="I2512">
        <f t="shared" si="266"/>
        <v>47</v>
      </c>
      <c r="J2512" t="str">
        <f t="shared" si="264"/>
        <v xml:space="preserve"> years</v>
      </c>
      <c r="K2512" t="str">
        <f t="shared" si="265"/>
        <v xml:space="preserve">, </v>
      </c>
      <c r="L2512">
        <f t="shared" si="267"/>
        <v>6</v>
      </c>
      <c r="M2512">
        <f t="shared" si="268"/>
        <v>6</v>
      </c>
      <c r="N2512" t="str">
        <f t="shared" si="269"/>
        <v xml:space="preserve"> months</v>
      </c>
      <c r="O2512" s="40" t="str">
        <f t="shared" si="270"/>
        <v>47 years, 6 months</v>
      </c>
    </row>
    <row r="2513" spans="8:15" x14ac:dyDescent="0.25">
      <c r="H2513" s="38">
        <v>2470</v>
      </c>
      <c r="I2513">
        <f t="shared" si="266"/>
        <v>47</v>
      </c>
      <c r="J2513" t="str">
        <f t="shared" si="264"/>
        <v xml:space="preserve"> years</v>
      </c>
      <c r="K2513" t="str">
        <f t="shared" si="265"/>
        <v xml:space="preserve">, </v>
      </c>
      <c r="L2513">
        <f t="shared" si="267"/>
        <v>6</v>
      </c>
      <c r="M2513">
        <f t="shared" si="268"/>
        <v>6</v>
      </c>
      <c r="N2513" t="str">
        <f t="shared" si="269"/>
        <v xml:space="preserve"> months</v>
      </c>
      <c r="O2513" s="40" t="str">
        <f t="shared" si="270"/>
        <v>47 years, 6 months</v>
      </c>
    </row>
    <row r="2514" spans="8:15" x14ac:dyDescent="0.25">
      <c r="H2514" s="38">
        <v>2471</v>
      </c>
      <c r="I2514">
        <f t="shared" si="266"/>
        <v>47</v>
      </c>
      <c r="J2514" t="str">
        <f t="shared" si="264"/>
        <v xml:space="preserve"> years</v>
      </c>
      <c r="K2514" t="str">
        <f t="shared" si="265"/>
        <v xml:space="preserve">, </v>
      </c>
      <c r="L2514">
        <f t="shared" si="267"/>
        <v>7</v>
      </c>
      <c r="M2514">
        <f t="shared" si="268"/>
        <v>7</v>
      </c>
      <c r="N2514" t="str">
        <f t="shared" si="269"/>
        <v xml:space="preserve"> months</v>
      </c>
      <c r="O2514" s="40" t="str">
        <f t="shared" si="270"/>
        <v>47 years, 7 months</v>
      </c>
    </row>
    <row r="2515" spans="8:15" x14ac:dyDescent="0.25">
      <c r="H2515" s="38">
        <v>2472</v>
      </c>
      <c r="I2515">
        <f t="shared" si="266"/>
        <v>47</v>
      </c>
      <c r="J2515" t="str">
        <f t="shared" si="264"/>
        <v xml:space="preserve"> years</v>
      </c>
      <c r="K2515" t="str">
        <f t="shared" si="265"/>
        <v xml:space="preserve">, </v>
      </c>
      <c r="L2515">
        <f t="shared" si="267"/>
        <v>7</v>
      </c>
      <c r="M2515">
        <f t="shared" si="268"/>
        <v>7</v>
      </c>
      <c r="N2515" t="str">
        <f t="shared" si="269"/>
        <v xml:space="preserve"> months</v>
      </c>
      <c r="O2515" s="40" t="str">
        <f t="shared" si="270"/>
        <v>47 years, 7 months</v>
      </c>
    </row>
    <row r="2516" spans="8:15" x14ac:dyDescent="0.25">
      <c r="H2516" s="38">
        <v>2473</v>
      </c>
      <c r="I2516">
        <f t="shared" si="266"/>
        <v>47</v>
      </c>
      <c r="J2516" t="str">
        <f t="shared" si="264"/>
        <v xml:space="preserve"> years</v>
      </c>
      <c r="K2516" t="str">
        <f t="shared" si="265"/>
        <v xml:space="preserve">, </v>
      </c>
      <c r="L2516">
        <f t="shared" si="267"/>
        <v>7</v>
      </c>
      <c r="M2516">
        <f t="shared" si="268"/>
        <v>7</v>
      </c>
      <c r="N2516" t="str">
        <f t="shared" si="269"/>
        <v xml:space="preserve"> months</v>
      </c>
      <c r="O2516" s="40" t="str">
        <f t="shared" si="270"/>
        <v>47 years, 7 months</v>
      </c>
    </row>
    <row r="2517" spans="8:15" x14ac:dyDescent="0.25">
      <c r="H2517" s="38">
        <v>2474</v>
      </c>
      <c r="I2517">
        <f t="shared" si="266"/>
        <v>47</v>
      </c>
      <c r="J2517" t="str">
        <f t="shared" si="264"/>
        <v xml:space="preserve"> years</v>
      </c>
      <c r="K2517" t="str">
        <f t="shared" si="265"/>
        <v xml:space="preserve">, </v>
      </c>
      <c r="L2517">
        <f t="shared" si="267"/>
        <v>7</v>
      </c>
      <c r="M2517">
        <f t="shared" si="268"/>
        <v>7</v>
      </c>
      <c r="N2517" t="str">
        <f t="shared" si="269"/>
        <v xml:space="preserve"> months</v>
      </c>
      <c r="O2517" s="40" t="str">
        <f t="shared" si="270"/>
        <v>47 years, 7 months</v>
      </c>
    </row>
    <row r="2518" spans="8:15" x14ac:dyDescent="0.25">
      <c r="H2518" s="38">
        <v>2475</v>
      </c>
      <c r="I2518">
        <f t="shared" si="266"/>
        <v>47</v>
      </c>
      <c r="J2518" t="str">
        <f t="shared" si="264"/>
        <v xml:space="preserve"> years</v>
      </c>
      <c r="K2518" t="str">
        <f t="shared" si="265"/>
        <v xml:space="preserve">, </v>
      </c>
      <c r="L2518">
        <f t="shared" si="267"/>
        <v>8</v>
      </c>
      <c r="M2518">
        <f t="shared" si="268"/>
        <v>8</v>
      </c>
      <c r="N2518" t="str">
        <f t="shared" si="269"/>
        <v xml:space="preserve"> months</v>
      </c>
      <c r="O2518" s="40" t="str">
        <f t="shared" si="270"/>
        <v>47 years, 8 months</v>
      </c>
    </row>
    <row r="2519" spans="8:15" x14ac:dyDescent="0.25">
      <c r="H2519" s="38">
        <v>2476</v>
      </c>
      <c r="I2519">
        <f t="shared" si="266"/>
        <v>47</v>
      </c>
      <c r="J2519" t="str">
        <f t="shared" si="264"/>
        <v xml:space="preserve"> years</v>
      </c>
      <c r="K2519" t="str">
        <f t="shared" si="265"/>
        <v xml:space="preserve">, </v>
      </c>
      <c r="L2519">
        <f t="shared" si="267"/>
        <v>8</v>
      </c>
      <c r="M2519">
        <f t="shared" si="268"/>
        <v>8</v>
      </c>
      <c r="N2519" t="str">
        <f t="shared" si="269"/>
        <v xml:space="preserve"> months</v>
      </c>
      <c r="O2519" s="40" t="str">
        <f t="shared" si="270"/>
        <v>47 years, 8 months</v>
      </c>
    </row>
    <row r="2520" spans="8:15" x14ac:dyDescent="0.25">
      <c r="H2520" s="38">
        <v>2477</v>
      </c>
      <c r="I2520">
        <f t="shared" si="266"/>
        <v>47</v>
      </c>
      <c r="J2520" t="str">
        <f t="shared" si="264"/>
        <v xml:space="preserve"> years</v>
      </c>
      <c r="K2520" t="str">
        <f t="shared" si="265"/>
        <v xml:space="preserve">, </v>
      </c>
      <c r="L2520">
        <f t="shared" si="267"/>
        <v>8</v>
      </c>
      <c r="M2520">
        <f t="shared" si="268"/>
        <v>8</v>
      </c>
      <c r="N2520" t="str">
        <f t="shared" si="269"/>
        <v xml:space="preserve"> months</v>
      </c>
      <c r="O2520" s="40" t="str">
        <f t="shared" si="270"/>
        <v>47 years, 8 months</v>
      </c>
    </row>
    <row r="2521" spans="8:15" x14ac:dyDescent="0.25">
      <c r="H2521" s="38">
        <v>2478</v>
      </c>
      <c r="I2521">
        <f t="shared" si="266"/>
        <v>47</v>
      </c>
      <c r="J2521" t="str">
        <f t="shared" si="264"/>
        <v xml:space="preserve"> years</v>
      </c>
      <c r="K2521" t="str">
        <f t="shared" si="265"/>
        <v xml:space="preserve">, </v>
      </c>
      <c r="L2521">
        <f t="shared" si="267"/>
        <v>8</v>
      </c>
      <c r="M2521">
        <f t="shared" si="268"/>
        <v>8</v>
      </c>
      <c r="N2521" t="str">
        <f t="shared" si="269"/>
        <v xml:space="preserve"> months</v>
      </c>
      <c r="O2521" s="40" t="str">
        <f t="shared" si="270"/>
        <v>47 years, 8 months</v>
      </c>
    </row>
    <row r="2522" spans="8:15" x14ac:dyDescent="0.25">
      <c r="H2522" s="38">
        <v>2479</v>
      </c>
      <c r="I2522">
        <f t="shared" si="266"/>
        <v>47</v>
      </c>
      <c r="J2522" t="str">
        <f t="shared" si="264"/>
        <v xml:space="preserve"> years</v>
      </c>
      <c r="K2522" t="str">
        <f t="shared" si="265"/>
        <v xml:space="preserve">, </v>
      </c>
      <c r="L2522">
        <f t="shared" si="267"/>
        <v>9</v>
      </c>
      <c r="M2522">
        <f t="shared" si="268"/>
        <v>9</v>
      </c>
      <c r="N2522" t="str">
        <f t="shared" si="269"/>
        <v xml:space="preserve"> months</v>
      </c>
      <c r="O2522" s="40" t="str">
        <f t="shared" si="270"/>
        <v>47 years, 9 months</v>
      </c>
    </row>
    <row r="2523" spans="8:15" x14ac:dyDescent="0.25">
      <c r="H2523" s="38">
        <v>2480</v>
      </c>
      <c r="I2523">
        <f t="shared" si="266"/>
        <v>47</v>
      </c>
      <c r="J2523" t="str">
        <f t="shared" si="264"/>
        <v xml:space="preserve"> years</v>
      </c>
      <c r="K2523" t="str">
        <f t="shared" si="265"/>
        <v xml:space="preserve">, </v>
      </c>
      <c r="L2523">
        <f t="shared" si="267"/>
        <v>9</v>
      </c>
      <c r="M2523">
        <f t="shared" si="268"/>
        <v>9</v>
      </c>
      <c r="N2523" t="str">
        <f t="shared" si="269"/>
        <v xml:space="preserve"> months</v>
      </c>
      <c r="O2523" s="40" t="str">
        <f t="shared" si="270"/>
        <v>47 years, 9 months</v>
      </c>
    </row>
    <row r="2524" spans="8:15" x14ac:dyDescent="0.25">
      <c r="H2524" s="38">
        <v>2481</v>
      </c>
      <c r="I2524">
        <f t="shared" si="266"/>
        <v>47</v>
      </c>
      <c r="J2524" t="str">
        <f t="shared" ref="J2524:J2587" si="271">IF(I2524=1," year"," years")</f>
        <v xml:space="preserve"> years</v>
      </c>
      <c r="K2524" t="str">
        <f t="shared" ref="K2524:K2587" si="272">IF(OR(L2524=12,L2524=0),"",", ")</f>
        <v xml:space="preserve">, </v>
      </c>
      <c r="L2524">
        <f t="shared" si="267"/>
        <v>9</v>
      </c>
      <c r="M2524">
        <f t="shared" si="268"/>
        <v>9</v>
      </c>
      <c r="N2524" t="str">
        <f t="shared" si="269"/>
        <v xml:space="preserve"> months</v>
      </c>
      <c r="O2524" s="40" t="str">
        <f t="shared" si="270"/>
        <v>47 years, 9 months</v>
      </c>
    </row>
    <row r="2525" spans="8:15" x14ac:dyDescent="0.25">
      <c r="H2525" s="38">
        <v>2482</v>
      </c>
      <c r="I2525">
        <f t="shared" si="266"/>
        <v>47</v>
      </c>
      <c r="J2525" t="str">
        <f t="shared" si="271"/>
        <v xml:space="preserve"> years</v>
      </c>
      <c r="K2525" t="str">
        <f t="shared" si="272"/>
        <v xml:space="preserve">, </v>
      </c>
      <c r="L2525">
        <f t="shared" si="267"/>
        <v>9</v>
      </c>
      <c r="M2525">
        <f t="shared" si="268"/>
        <v>9</v>
      </c>
      <c r="N2525" t="str">
        <f t="shared" si="269"/>
        <v xml:space="preserve"> months</v>
      </c>
      <c r="O2525" s="40" t="str">
        <f t="shared" si="270"/>
        <v>47 years, 9 months</v>
      </c>
    </row>
    <row r="2526" spans="8:15" x14ac:dyDescent="0.25">
      <c r="H2526" s="38">
        <v>2483</v>
      </c>
      <c r="I2526">
        <f t="shared" si="266"/>
        <v>47</v>
      </c>
      <c r="J2526" t="str">
        <f t="shared" si="271"/>
        <v xml:space="preserve"> years</v>
      </c>
      <c r="K2526" t="str">
        <f t="shared" si="272"/>
        <v xml:space="preserve">, </v>
      </c>
      <c r="L2526">
        <f t="shared" si="267"/>
        <v>9</v>
      </c>
      <c r="M2526">
        <f t="shared" si="268"/>
        <v>9</v>
      </c>
      <c r="N2526" t="str">
        <f t="shared" si="269"/>
        <v xml:space="preserve"> months</v>
      </c>
      <c r="O2526" s="40" t="str">
        <f t="shared" si="270"/>
        <v>47 years, 9 months</v>
      </c>
    </row>
    <row r="2527" spans="8:15" x14ac:dyDescent="0.25">
      <c r="H2527" s="38">
        <v>2484</v>
      </c>
      <c r="I2527">
        <f t="shared" si="266"/>
        <v>47</v>
      </c>
      <c r="J2527" t="str">
        <f t="shared" si="271"/>
        <v xml:space="preserve"> years</v>
      </c>
      <c r="K2527" t="str">
        <f t="shared" si="272"/>
        <v xml:space="preserve">, </v>
      </c>
      <c r="L2527">
        <f t="shared" si="267"/>
        <v>10</v>
      </c>
      <c r="M2527">
        <f t="shared" si="268"/>
        <v>10</v>
      </c>
      <c r="N2527" t="str">
        <f t="shared" si="269"/>
        <v xml:space="preserve"> months</v>
      </c>
      <c r="O2527" s="40" t="str">
        <f t="shared" si="270"/>
        <v>47 years, 10 months</v>
      </c>
    </row>
    <row r="2528" spans="8:15" x14ac:dyDescent="0.25">
      <c r="H2528" s="38">
        <v>2485</v>
      </c>
      <c r="I2528">
        <f t="shared" ref="I2528:I2591" si="273">IF(INT(H2528/52)=0,"",INT(H2528/52))+IF(L2528=12,1,0)</f>
        <v>47</v>
      </c>
      <c r="J2528" t="str">
        <f t="shared" si="271"/>
        <v xml:space="preserve"> years</v>
      </c>
      <c r="K2528" t="str">
        <f t="shared" si="272"/>
        <v xml:space="preserve">, </v>
      </c>
      <c r="L2528">
        <f t="shared" si="267"/>
        <v>10</v>
      </c>
      <c r="M2528">
        <f t="shared" si="268"/>
        <v>10</v>
      </c>
      <c r="N2528" t="str">
        <f t="shared" si="269"/>
        <v xml:space="preserve"> months</v>
      </c>
      <c r="O2528" s="40" t="str">
        <f t="shared" si="270"/>
        <v>47 years, 10 months</v>
      </c>
    </row>
    <row r="2529" spans="8:15" x14ac:dyDescent="0.25">
      <c r="H2529" s="38">
        <v>2486</v>
      </c>
      <c r="I2529">
        <f t="shared" si="273"/>
        <v>47</v>
      </c>
      <c r="J2529" t="str">
        <f t="shared" si="271"/>
        <v xml:space="preserve"> years</v>
      </c>
      <c r="K2529" t="str">
        <f t="shared" si="272"/>
        <v xml:space="preserve">, </v>
      </c>
      <c r="L2529">
        <f t="shared" si="267"/>
        <v>10</v>
      </c>
      <c r="M2529">
        <f t="shared" si="268"/>
        <v>10</v>
      </c>
      <c r="N2529" t="str">
        <f t="shared" si="269"/>
        <v xml:space="preserve"> months</v>
      </c>
      <c r="O2529" s="40" t="str">
        <f t="shared" si="270"/>
        <v>47 years, 10 months</v>
      </c>
    </row>
    <row r="2530" spans="8:15" x14ac:dyDescent="0.25">
      <c r="H2530" s="38">
        <v>2487</v>
      </c>
      <c r="I2530">
        <f t="shared" si="273"/>
        <v>47</v>
      </c>
      <c r="J2530" t="str">
        <f t="shared" si="271"/>
        <v xml:space="preserve"> years</v>
      </c>
      <c r="K2530" t="str">
        <f t="shared" si="272"/>
        <v xml:space="preserve">, </v>
      </c>
      <c r="L2530">
        <f t="shared" si="267"/>
        <v>10</v>
      </c>
      <c r="M2530">
        <f t="shared" si="268"/>
        <v>10</v>
      </c>
      <c r="N2530" t="str">
        <f t="shared" si="269"/>
        <v xml:space="preserve"> months</v>
      </c>
      <c r="O2530" s="40" t="str">
        <f t="shared" si="270"/>
        <v>47 years, 10 months</v>
      </c>
    </row>
    <row r="2531" spans="8:15" x14ac:dyDescent="0.25">
      <c r="H2531" s="38">
        <v>2488</v>
      </c>
      <c r="I2531">
        <f t="shared" si="273"/>
        <v>47</v>
      </c>
      <c r="J2531" t="str">
        <f t="shared" si="271"/>
        <v xml:space="preserve"> years</v>
      </c>
      <c r="K2531" t="str">
        <f t="shared" si="272"/>
        <v xml:space="preserve">, </v>
      </c>
      <c r="L2531">
        <f t="shared" si="267"/>
        <v>11</v>
      </c>
      <c r="M2531">
        <f t="shared" si="268"/>
        <v>11</v>
      </c>
      <c r="N2531" t="str">
        <f t="shared" si="269"/>
        <v xml:space="preserve"> months</v>
      </c>
      <c r="O2531" s="40" t="str">
        <f t="shared" si="270"/>
        <v>47 years, 11 months</v>
      </c>
    </row>
    <row r="2532" spans="8:15" x14ac:dyDescent="0.25">
      <c r="H2532" s="38">
        <v>2489</v>
      </c>
      <c r="I2532">
        <f t="shared" si="273"/>
        <v>47</v>
      </c>
      <c r="J2532" t="str">
        <f t="shared" si="271"/>
        <v xml:space="preserve"> years</v>
      </c>
      <c r="K2532" t="str">
        <f t="shared" si="272"/>
        <v xml:space="preserve">, </v>
      </c>
      <c r="L2532">
        <f t="shared" si="267"/>
        <v>11</v>
      </c>
      <c r="M2532">
        <f t="shared" si="268"/>
        <v>11</v>
      </c>
      <c r="N2532" t="str">
        <f t="shared" si="269"/>
        <v xml:space="preserve"> months</v>
      </c>
      <c r="O2532" s="40" t="str">
        <f t="shared" si="270"/>
        <v>47 years, 11 months</v>
      </c>
    </row>
    <row r="2533" spans="8:15" x14ac:dyDescent="0.25">
      <c r="H2533" s="38">
        <v>2490</v>
      </c>
      <c r="I2533">
        <f t="shared" si="273"/>
        <v>47</v>
      </c>
      <c r="J2533" t="str">
        <f t="shared" si="271"/>
        <v xml:space="preserve"> years</v>
      </c>
      <c r="K2533" t="str">
        <f t="shared" si="272"/>
        <v xml:space="preserve">, </v>
      </c>
      <c r="L2533">
        <f t="shared" si="267"/>
        <v>11</v>
      </c>
      <c r="M2533">
        <f t="shared" si="268"/>
        <v>11</v>
      </c>
      <c r="N2533" t="str">
        <f t="shared" si="269"/>
        <v xml:space="preserve"> months</v>
      </c>
      <c r="O2533" s="40" t="str">
        <f t="shared" si="270"/>
        <v>47 years, 11 months</v>
      </c>
    </row>
    <row r="2534" spans="8:15" x14ac:dyDescent="0.25">
      <c r="H2534" s="38">
        <v>2491</v>
      </c>
      <c r="I2534">
        <f t="shared" si="273"/>
        <v>47</v>
      </c>
      <c r="J2534" t="str">
        <f t="shared" si="271"/>
        <v xml:space="preserve"> years</v>
      </c>
      <c r="K2534" t="str">
        <f t="shared" si="272"/>
        <v xml:space="preserve">, </v>
      </c>
      <c r="L2534">
        <f t="shared" si="267"/>
        <v>11</v>
      </c>
      <c r="M2534">
        <f t="shared" si="268"/>
        <v>11</v>
      </c>
      <c r="N2534" t="str">
        <f t="shared" si="269"/>
        <v xml:space="preserve"> months</v>
      </c>
      <c r="O2534" s="40" t="str">
        <f t="shared" si="270"/>
        <v>47 years, 11 months</v>
      </c>
    </row>
    <row r="2535" spans="8:15" x14ac:dyDescent="0.25">
      <c r="H2535" s="38">
        <v>2492</v>
      </c>
      <c r="I2535">
        <f t="shared" si="273"/>
        <v>48</v>
      </c>
      <c r="J2535" t="str">
        <f t="shared" si="271"/>
        <v xml:space="preserve"> years</v>
      </c>
      <c r="K2535" t="str">
        <f t="shared" si="272"/>
        <v/>
      </c>
      <c r="L2535">
        <f t="shared" si="267"/>
        <v>12</v>
      </c>
      <c r="M2535" t="str">
        <f t="shared" si="268"/>
        <v/>
      </c>
      <c r="N2535" t="str">
        <f t="shared" si="269"/>
        <v/>
      </c>
      <c r="O2535" s="40" t="str">
        <f t="shared" si="270"/>
        <v>48 years</v>
      </c>
    </row>
    <row r="2536" spans="8:15" x14ac:dyDescent="0.25">
      <c r="H2536" s="38">
        <v>2493</v>
      </c>
      <c r="I2536">
        <f t="shared" si="273"/>
        <v>48</v>
      </c>
      <c r="J2536" t="str">
        <f t="shared" si="271"/>
        <v xml:space="preserve"> years</v>
      </c>
      <c r="K2536" t="str">
        <f t="shared" si="272"/>
        <v/>
      </c>
      <c r="L2536">
        <f t="shared" si="267"/>
        <v>12</v>
      </c>
      <c r="M2536" t="str">
        <f t="shared" si="268"/>
        <v/>
      </c>
      <c r="N2536" t="str">
        <f t="shared" si="269"/>
        <v/>
      </c>
      <c r="O2536" s="40" t="str">
        <f t="shared" si="270"/>
        <v>48 years</v>
      </c>
    </row>
    <row r="2537" spans="8:15" x14ac:dyDescent="0.25">
      <c r="H2537" s="38">
        <v>2494</v>
      </c>
      <c r="I2537">
        <f t="shared" si="273"/>
        <v>48</v>
      </c>
      <c r="J2537" t="str">
        <f t="shared" si="271"/>
        <v xml:space="preserve"> years</v>
      </c>
      <c r="K2537" t="str">
        <f t="shared" si="272"/>
        <v/>
      </c>
      <c r="L2537">
        <f t="shared" si="267"/>
        <v>12</v>
      </c>
      <c r="M2537" t="str">
        <f t="shared" si="268"/>
        <v/>
      </c>
      <c r="N2537" t="str">
        <f t="shared" si="269"/>
        <v/>
      </c>
      <c r="O2537" s="40" t="str">
        <f t="shared" si="270"/>
        <v>48 years</v>
      </c>
    </row>
    <row r="2538" spans="8:15" x14ac:dyDescent="0.25">
      <c r="H2538" s="38">
        <v>2495</v>
      </c>
      <c r="I2538">
        <f t="shared" si="273"/>
        <v>48</v>
      </c>
      <c r="J2538" t="str">
        <f t="shared" si="271"/>
        <v xml:space="preserve"> years</v>
      </c>
      <c r="K2538" t="str">
        <f t="shared" si="272"/>
        <v/>
      </c>
      <c r="L2538">
        <f t="shared" si="267"/>
        <v>12</v>
      </c>
      <c r="M2538" t="str">
        <f t="shared" si="268"/>
        <v/>
      </c>
      <c r="N2538" t="str">
        <f t="shared" si="269"/>
        <v/>
      </c>
      <c r="O2538" s="40" t="str">
        <f t="shared" si="270"/>
        <v>48 years</v>
      </c>
    </row>
    <row r="2539" spans="8:15" x14ac:dyDescent="0.25">
      <c r="H2539" s="38">
        <v>2496</v>
      </c>
      <c r="I2539">
        <f t="shared" si="273"/>
        <v>48</v>
      </c>
      <c r="J2539" t="str">
        <f t="shared" si="271"/>
        <v xml:space="preserve"> years</v>
      </c>
      <c r="K2539" t="str">
        <f t="shared" si="272"/>
        <v/>
      </c>
      <c r="L2539">
        <f t="shared" si="267"/>
        <v>0</v>
      </c>
      <c r="M2539" t="str">
        <f t="shared" si="268"/>
        <v/>
      </c>
      <c r="N2539" t="str">
        <f t="shared" si="269"/>
        <v/>
      </c>
      <c r="O2539" s="40" t="str">
        <f t="shared" si="270"/>
        <v>48 years</v>
      </c>
    </row>
    <row r="2540" spans="8:15" x14ac:dyDescent="0.25">
      <c r="H2540" s="38">
        <v>2497</v>
      </c>
      <c r="I2540">
        <f t="shared" si="273"/>
        <v>48</v>
      </c>
      <c r="J2540" t="str">
        <f t="shared" si="271"/>
        <v xml:space="preserve"> years</v>
      </c>
      <c r="K2540" t="str">
        <f t="shared" si="272"/>
        <v xml:space="preserve">, </v>
      </c>
      <c r="L2540">
        <f t="shared" si="267"/>
        <v>1</v>
      </c>
      <c r="M2540">
        <f t="shared" si="268"/>
        <v>1</v>
      </c>
      <c r="N2540" t="str">
        <f t="shared" si="269"/>
        <v xml:space="preserve"> month</v>
      </c>
      <c r="O2540" s="40" t="str">
        <f t="shared" si="270"/>
        <v>48 years, 1 month</v>
      </c>
    </row>
    <row r="2541" spans="8:15" x14ac:dyDescent="0.25">
      <c r="H2541" s="38">
        <v>2498</v>
      </c>
      <c r="I2541">
        <f t="shared" si="273"/>
        <v>48</v>
      </c>
      <c r="J2541" t="str">
        <f t="shared" si="271"/>
        <v xml:space="preserve"> years</v>
      </c>
      <c r="K2541" t="str">
        <f t="shared" si="272"/>
        <v xml:space="preserve">, </v>
      </c>
      <c r="L2541">
        <f t="shared" ref="L2541:L2604" si="274">IF((H2541/52*12-INT(H2541/52*12))=0,(H2541/52-INT(H2541/52))*12,INT((H2541/52-INT(H2541/52))*12)+1)</f>
        <v>1</v>
      </c>
      <c r="M2541">
        <f t="shared" ref="M2541:M2604" si="275">IF(OR(L2541=0,L2541=12),"",L2541)</f>
        <v>1</v>
      </c>
      <c r="N2541" t="str">
        <f t="shared" ref="N2541:N2604" si="276">IF(L2541=1," month",IF(OR(L2541=0,L2541=12),""," months"))</f>
        <v xml:space="preserve"> month</v>
      </c>
      <c r="O2541" s="40" t="str">
        <f t="shared" ref="O2541:O2604" si="277">CONCATENATE(I2541&amp;J2541&amp;K2541&amp;M2541&amp;N2541)</f>
        <v>48 years, 1 month</v>
      </c>
    </row>
    <row r="2542" spans="8:15" x14ac:dyDescent="0.25">
      <c r="H2542" s="38">
        <v>2499</v>
      </c>
      <c r="I2542">
        <f t="shared" si="273"/>
        <v>48</v>
      </c>
      <c r="J2542" t="str">
        <f t="shared" si="271"/>
        <v xml:space="preserve"> years</v>
      </c>
      <c r="K2542" t="str">
        <f t="shared" si="272"/>
        <v xml:space="preserve">, </v>
      </c>
      <c r="L2542">
        <f t="shared" si="274"/>
        <v>1</v>
      </c>
      <c r="M2542">
        <f t="shared" si="275"/>
        <v>1</v>
      </c>
      <c r="N2542" t="str">
        <f t="shared" si="276"/>
        <v xml:space="preserve"> month</v>
      </c>
      <c r="O2542" s="40" t="str">
        <f t="shared" si="277"/>
        <v>48 years, 1 month</v>
      </c>
    </row>
    <row r="2543" spans="8:15" x14ac:dyDescent="0.25">
      <c r="H2543" s="38">
        <v>2500</v>
      </c>
      <c r="I2543">
        <f t="shared" si="273"/>
        <v>48</v>
      </c>
      <c r="J2543" t="str">
        <f t="shared" si="271"/>
        <v xml:space="preserve"> years</v>
      </c>
      <c r="K2543" t="str">
        <f t="shared" si="272"/>
        <v xml:space="preserve">, </v>
      </c>
      <c r="L2543">
        <f t="shared" si="274"/>
        <v>1</v>
      </c>
      <c r="M2543">
        <f t="shared" si="275"/>
        <v>1</v>
      </c>
      <c r="N2543" t="str">
        <f t="shared" si="276"/>
        <v xml:space="preserve"> month</v>
      </c>
      <c r="O2543" s="40" t="str">
        <f t="shared" si="277"/>
        <v>48 years, 1 month</v>
      </c>
    </row>
    <row r="2544" spans="8:15" x14ac:dyDescent="0.25">
      <c r="H2544" s="38">
        <v>2501</v>
      </c>
      <c r="I2544">
        <f t="shared" si="273"/>
        <v>48</v>
      </c>
      <c r="J2544" t="str">
        <f t="shared" si="271"/>
        <v xml:space="preserve"> years</v>
      </c>
      <c r="K2544" t="str">
        <f t="shared" si="272"/>
        <v xml:space="preserve">, </v>
      </c>
      <c r="L2544">
        <f t="shared" si="274"/>
        <v>2</v>
      </c>
      <c r="M2544">
        <f t="shared" si="275"/>
        <v>2</v>
      </c>
      <c r="N2544" t="str">
        <f t="shared" si="276"/>
        <v xml:space="preserve"> months</v>
      </c>
      <c r="O2544" s="40" t="str">
        <f t="shared" si="277"/>
        <v>48 years, 2 months</v>
      </c>
    </row>
    <row r="2545" spans="8:15" x14ac:dyDescent="0.25">
      <c r="H2545" s="38">
        <v>2502</v>
      </c>
      <c r="I2545">
        <f t="shared" si="273"/>
        <v>48</v>
      </c>
      <c r="J2545" t="str">
        <f t="shared" si="271"/>
        <v xml:space="preserve"> years</v>
      </c>
      <c r="K2545" t="str">
        <f t="shared" si="272"/>
        <v xml:space="preserve">, </v>
      </c>
      <c r="L2545">
        <f t="shared" si="274"/>
        <v>2</v>
      </c>
      <c r="M2545">
        <f t="shared" si="275"/>
        <v>2</v>
      </c>
      <c r="N2545" t="str">
        <f t="shared" si="276"/>
        <v xml:space="preserve"> months</v>
      </c>
      <c r="O2545" s="40" t="str">
        <f t="shared" si="277"/>
        <v>48 years, 2 months</v>
      </c>
    </row>
    <row r="2546" spans="8:15" x14ac:dyDescent="0.25">
      <c r="H2546" s="38">
        <v>2503</v>
      </c>
      <c r="I2546">
        <f t="shared" si="273"/>
        <v>48</v>
      </c>
      <c r="J2546" t="str">
        <f t="shared" si="271"/>
        <v xml:space="preserve"> years</v>
      </c>
      <c r="K2546" t="str">
        <f t="shared" si="272"/>
        <v xml:space="preserve">, </v>
      </c>
      <c r="L2546">
        <f t="shared" si="274"/>
        <v>2</v>
      </c>
      <c r="M2546">
        <f t="shared" si="275"/>
        <v>2</v>
      </c>
      <c r="N2546" t="str">
        <f t="shared" si="276"/>
        <v xml:space="preserve"> months</v>
      </c>
      <c r="O2546" s="40" t="str">
        <f t="shared" si="277"/>
        <v>48 years, 2 months</v>
      </c>
    </row>
    <row r="2547" spans="8:15" x14ac:dyDescent="0.25">
      <c r="H2547" s="38">
        <v>2504</v>
      </c>
      <c r="I2547">
        <f t="shared" si="273"/>
        <v>48</v>
      </c>
      <c r="J2547" t="str">
        <f t="shared" si="271"/>
        <v xml:space="preserve"> years</v>
      </c>
      <c r="K2547" t="str">
        <f t="shared" si="272"/>
        <v xml:space="preserve">, </v>
      </c>
      <c r="L2547">
        <f t="shared" si="274"/>
        <v>2</v>
      </c>
      <c r="M2547">
        <f t="shared" si="275"/>
        <v>2</v>
      </c>
      <c r="N2547" t="str">
        <f t="shared" si="276"/>
        <v xml:space="preserve"> months</v>
      </c>
      <c r="O2547" s="40" t="str">
        <f t="shared" si="277"/>
        <v>48 years, 2 months</v>
      </c>
    </row>
    <row r="2548" spans="8:15" x14ac:dyDescent="0.25">
      <c r="H2548" s="38">
        <v>2505</v>
      </c>
      <c r="I2548">
        <f t="shared" si="273"/>
        <v>48</v>
      </c>
      <c r="J2548" t="str">
        <f t="shared" si="271"/>
        <v xml:space="preserve"> years</v>
      </c>
      <c r="K2548" t="str">
        <f t="shared" si="272"/>
        <v xml:space="preserve">, </v>
      </c>
      <c r="L2548">
        <f t="shared" si="274"/>
        <v>3</v>
      </c>
      <c r="M2548">
        <f t="shared" si="275"/>
        <v>3</v>
      </c>
      <c r="N2548" t="str">
        <f t="shared" si="276"/>
        <v xml:space="preserve"> months</v>
      </c>
      <c r="O2548" s="40" t="str">
        <f t="shared" si="277"/>
        <v>48 years, 3 months</v>
      </c>
    </row>
    <row r="2549" spans="8:15" x14ac:dyDescent="0.25">
      <c r="H2549" s="38">
        <v>2506</v>
      </c>
      <c r="I2549">
        <f t="shared" si="273"/>
        <v>48</v>
      </c>
      <c r="J2549" t="str">
        <f t="shared" si="271"/>
        <v xml:space="preserve"> years</v>
      </c>
      <c r="K2549" t="str">
        <f t="shared" si="272"/>
        <v xml:space="preserve">, </v>
      </c>
      <c r="L2549">
        <f t="shared" si="274"/>
        <v>3</v>
      </c>
      <c r="M2549">
        <f t="shared" si="275"/>
        <v>3</v>
      </c>
      <c r="N2549" t="str">
        <f t="shared" si="276"/>
        <v xml:space="preserve"> months</v>
      </c>
      <c r="O2549" s="40" t="str">
        <f t="shared" si="277"/>
        <v>48 years, 3 months</v>
      </c>
    </row>
    <row r="2550" spans="8:15" x14ac:dyDescent="0.25">
      <c r="H2550" s="38">
        <v>2507</v>
      </c>
      <c r="I2550">
        <f t="shared" si="273"/>
        <v>48</v>
      </c>
      <c r="J2550" t="str">
        <f t="shared" si="271"/>
        <v xml:space="preserve"> years</v>
      </c>
      <c r="K2550" t="str">
        <f t="shared" si="272"/>
        <v xml:space="preserve">, </v>
      </c>
      <c r="L2550">
        <f t="shared" si="274"/>
        <v>3</v>
      </c>
      <c r="M2550">
        <f t="shared" si="275"/>
        <v>3</v>
      </c>
      <c r="N2550" t="str">
        <f t="shared" si="276"/>
        <v xml:space="preserve"> months</v>
      </c>
      <c r="O2550" s="40" t="str">
        <f t="shared" si="277"/>
        <v>48 years, 3 months</v>
      </c>
    </row>
    <row r="2551" spans="8:15" x14ac:dyDescent="0.25">
      <c r="H2551" s="38">
        <v>2508</v>
      </c>
      <c r="I2551">
        <f t="shared" si="273"/>
        <v>48</v>
      </c>
      <c r="J2551" t="str">
        <f t="shared" si="271"/>
        <v xml:space="preserve"> years</v>
      </c>
      <c r="K2551" t="str">
        <f t="shared" si="272"/>
        <v xml:space="preserve">, </v>
      </c>
      <c r="L2551">
        <f t="shared" si="274"/>
        <v>3</v>
      </c>
      <c r="M2551">
        <f t="shared" si="275"/>
        <v>3</v>
      </c>
      <c r="N2551" t="str">
        <f t="shared" si="276"/>
        <v xml:space="preserve"> months</v>
      </c>
      <c r="O2551" s="40" t="str">
        <f t="shared" si="277"/>
        <v>48 years, 3 months</v>
      </c>
    </row>
    <row r="2552" spans="8:15" x14ac:dyDescent="0.25">
      <c r="H2552" s="38">
        <v>2509</v>
      </c>
      <c r="I2552">
        <f t="shared" si="273"/>
        <v>48</v>
      </c>
      <c r="J2552" t="str">
        <f t="shared" si="271"/>
        <v xml:space="preserve"> years</v>
      </c>
      <c r="K2552" t="str">
        <f t="shared" si="272"/>
        <v xml:space="preserve">, </v>
      </c>
      <c r="L2552">
        <f t="shared" si="274"/>
        <v>3</v>
      </c>
      <c r="M2552">
        <f t="shared" si="275"/>
        <v>3</v>
      </c>
      <c r="N2552" t="str">
        <f t="shared" si="276"/>
        <v xml:space="preserve"> months</v>
      </c>
      <c r="O2552" s="40" t="str">
        <f t="shared" si="277"/>
        <v>48 years, 3 months</v>
      </c>
    </row>
    <row r="2553" spans="8:15" x14ac:dyDescent="0.25">
      <c r="H2553" s="38">
        <v>2510</v>
      </c>
      <c r="I2553">
        <f t="shared" si="273"/>
        <v>48</v>
      </c>
      <c r="J2553" t="str">
        <f t="shared" si="271"/>
        <v xml:space="preserve"> years</v>
      </c>
      <c r="K2553" t="str">
        <f t="shared" si="272"/>
        <v xml:space="preserve">, </v>
      </c>
      <c r="L2553">
        <f t="shared" si="274"/>
        <v>4</v>
      </c>
      <c r="M2553">
        <f t="shared" si="275"/>
        <v>4</v>
      </c>
      <c r="N2553" t="str">
        <f t="shared" si="276"/>
        <v xml:space="preserve"> months</v>
      </c>
      <c r="O2553" s="40" t="str">
        <f t="shared" si="277"/>
        <v>48 years, 4 months</v>
      </c>
    </row>
    <row r="2554" spans="8:15" x14ac:dyDescent="0.25">
      <c r="H2554" s="38">
        <v>2511</v>
      </c>
      <c r="I2554">
        <f t="shared" si="273"/>
        <v>48</v>
      </c>
      <c r="J2554" t="str">
        <f t="shared" si="271"/>
        <v xml:space="preserve"> years</v>
      </c>
      <c r="K2554" t="str">
        <f t="shared" si="272"/>
        <v xml:space="preserve">, </v>
      </c>
      <c r="L2554">
        <f t="shared" si="274"/>
        <v>4</v>
      </c>
      <c r="M2554">
        <f t="shared" si="275"/>
        <v>4</v>
      </c>
      <c r="N2554" t="str">
        <f t="shared" si="276"/>
        <v xml:space="preserve"> months</v>
      </c>
      <c r="O2554" s="40" t="str">
        <f t="shared" si="277"/>
        <v>48 years, 4 months</v>
      </c>
    </row>
    <row r="2555" spans="8:15" x14ac:dyDescent="0.25">
      <c r="H2555" s="38">
        <v>2512</v>
      </c>
      <c r="I2555">
        <f t="shared" si="273"/>
        <v>48</v>
      </c>
      <c r="J2555" t="str">
        <f t="shared" si="271"/>
        <v xml:space="preserve"> years</v>
      </c>
      <c r="K2555" t="str">
        <f t="shared" si="272"/>
        <v xml:space="preserve">, </v>
      </c>
      <c r="L2555">
        <f t="shared" si="274"/>
        <v>4</v>
      </c>
      <c r="M2555">
        <f t="shared" si="275"/>
        <v>4</v>
      </c>
      <c r="N2555" t="str">
        <f t="shared" si="276"/>
        <v xml:space="preserve"> months</v>
      </c>
      <c r="O2555" s="40" t="str">
        <f t="shared" si="277"/>
        <v>48 years, 4 months</v>
      </c>
    </row>
    <row r="2556" spans="8:15" x14ac:dyDescent="0.25">
      <c r="H2556" s="38">
        <v>2513</v>
      </c>
      <c r="I2556">
        <f t="shared" si="273"/>
        <v>48</v>
      </c>
      <c r="J2556" t="str">
        <f t="shared" si="271"/>
        <v xml:space="preserve"> years</v>
      </c>
      <c r="K2556" t="str">
        <f t="shared" si="272"/>
        <v xml:space="preserve">, </v>
      </c>
      <c r="L2556">
        <f t="shared" si="274"/>
        <v>4</v>
      </c>
      <c r="M2556">
        <f t="shared" si="275"/>
        <v>4</v>
      </c>
      <c r="N2556" t="str">
        <f t="shared" si="276"/>
        <v xml:space="preserve"> months</v>
      </c>
      <c r="O2556" s="40" t="str">
        <f t="shared" si="277"/>
        <v>48 years, 4 months</v>
      </c>
    </row>
    <row r="2557" spans="8:15" x14ac:dyDescent="0.25">
      <c r="H2557" s="38">
        <v>2514</v>
      </c>
      <c r="I2557">
        <f t="shared" si="273"/>
        <v>48</v>
      </c>
      <c r="J2557" t="str">
        <f t="shared" si="271"/>
        <v xml:space="preserve"> years</v>
      </c>
      <c r="K2557" t="str">
        <f t="shared" si="272"/>
        <v xml:space="preserve">, </v>
      </c>
      <c r="L2557">
        <f t="shared" si="274"/>
        <v>5</v>
      </c>
      <c r="M2557">
        <f t="shared" si="275"/>
        <v>5</v>
      </c>
      <c r="N2557" t="str">
        <f t="shared" si="276"/>
        <v xml:space="preserve"> months</v>
      </c>
      <c r="O2557" s="40" t="str">
        <f t="shared" si="277"/>
        <v>48 years, 5 months</v>
      </c>
    </row>
    <row r="2558" spans="8:15" x14ac:dyDescent="0.25">
      <c r="H2558" s="38">
        <v>2515</v>
      </c>
      <c r="I2558">
        <f t="shared" si="273"/>
        <v>48</v>
      </c>
      <c r="J2558" t="str">
        <f t="shared" si="271"/>
        <v xml:space="preserve"> years</v>
      </c>
      <c r="K2558" t="str">
        <f t="shared" si="272"/>
        <v xml:space="preserve">, </v>
      </c>
      <c r="L2558">
        <f t="shared" si="274"/>
        <v>5</v>
      </c>
      <c r="M2558">
        <f t="shared" si="275"/>
        <v>5</v>
      </c>
      <c r="N2558" t="str">
        <f t="shared" si="276"/>
        <v xml:space="preserve"> months</v>
      </c>
      <c r="O2558" s="40" t="str">
        <f t="shared" si="277"/>
        <v>48 years, 5 months</v>
      </c>
    </row>
    <row r="2559" spans="8:15" x14ac:dyDescent="0.25">
      <c r="H2559" s="38">
        <v>2516</v>
      </c>
      <c r="I2559">
        <f t="shared" si="273"/>
        <v>48</v>
      </c>
      <c r="J2559" t="str">
        <f t="shared" si="271"/>
        <v xml:space="preserve"> years</v>
      </c>
      <c r="K2559" t="str">
        <f t="shared" si="272"/>
        <v xml:space="preserve">, </v>
      </c>
      <c r="L2559">
        <f t="shared" si="274"/>
        <v>5</v>
      </c>
      <c r="M2559">
        <f t="shared" si="275"/>
        <v>5</v>
      </c>
      <c r="N2559" t="str">
        <f t="shared" si="276"/>
        <v xml:space="preserve"> months</v>
      </c>
      <c r="O2559" s="40" t="str">
        <f t="shared" si="277"/>
        <v>48 years, 5 months</v>
      </c>
    </row>
    <row r="2560" spans="8:15" x14ac:dyDescent="0.25">
      <c r="H2560" s="38">
        <v>2517</v>
      </c>
      <c r="I2560">
        <f t="shared" si="273"/>
        <v>48</v>
      </c>
      <c r="J2560" t="str">
        <f t="shared" si="271"/>
        <v xml:space="preserve"> years</v>
      </c>
      <c r="K2560" t="str">
        <f t="shared" si="272"/>
        <v xml:space="preserve">, </v>
      </c>
      <c r="L2560">
        <f t="shared" si="274"/>
        <v>5</v>
      </c>
      <c r="M2560">
        <f t="shared" si="275"/>
        <v>5</v>
      </c>
      <c r="N2560" t="str">
        <f t="shared" si="276"/>
        <v xml:space="preserve"> months</v>
      </c>
      <c r="O2560" s="40" t="str">
        <f t="shared" si="277"/>
        <v>48 years, 5 months</v>
      </c>
    </row>
    <row r="2561" spans="8:15" x14ac:dyDescent="0.25">
      <c r="H2561" s="38">
        <v>2518</v>
      </c>
      <c r="I2561">
        <f t="shared" si="273"/>
        <v>48</v>
      </c>
      <c r="J2561" t="str">
        <f t="shared" si="271"/>
        <v xml:space="preserve"> years</v>
      </c>
      <c r="K2561" t="str">
        <f t="shared" si="272"/>
        <v xml:space="preserve">, </v>
      </c>
      <c r="L2561">
        <f t="shared" si="274"/>
        <v>6</v>
      </c>
      <c r="M2561">
        <f t="shared" si="275"/>
        <v>6</v>
      </c>
      <c r="N2561" t="str">
        <f t="shared" si="276"/>
        <v xml:space="preserve"> months</v>
      </c>
      <c r="O2561" s="40" t="str">
        <f t="shared" si="277"/>
        <v>48 years, 6 months</v>
      </c>
    </row>
    <row r="2562" spans="8:15" x14ac:dyDescent="0.25">
      <c r="H2562" s="38">
        <v>2519</v>
      </c>
      <c r="I2562">
        <f t="shared" si="273"/>
        <v>48</v>
      </c>
      <c r="J2562" t="str">
        <f t="shared" si="271"/>
        <v xml:space="preserve"> years</v>
      </c>
      <c r="K2562" t="str">
        <f t="shared" si="272"/>
        <v xml:space="preserve">, </v>
      </c>
      <c r="L2562">
        <f t="shared" si="274"/>
        <v>6</v>
      </c>
      <c r="M2562">
        <f t="shared" si="275"/>
        <v>6</v>
      </c>
      <c r="N2562" t="str">
        <f t="shared" si="276"/>
        <v xml:space="preserve"> months</v>
      </c>
      <c r="O2562" s="40" t="str">
        <f t="shared" si="277"/>
        <v>48 years, 6 months</v>
      </c>
    </row>
    <row r="2563" spans="8:15" x14ac:dyDescent="0.25">
      <c r="H2563" s="38">
        <v>2520</v>
      </c>
      <c r="I2563">
        <f t="shared" si="273"/>
        <v>48</v>
      </c>
      <c r="J2563" t="str">
        <f t="shared" si="271"/>
        <v xml:space="preserve"> years</v>
      </c>
      <c r="K2563" t="str">
        <f t="shared" si="272"/>
        <v xml:space="preserve">, </v>
      </c>
      <c r="L2563">
        <f t="shared" si="274"/>
        <v>6</v>
      </c>
      <c r="M2563">
        <f t="shared" si="275"/>
        <v>6</v>
      </c>
      <c r="N2563" t="str">
        <f t="shared" si="276"/>
        <v xml:space="preserve"> months</v>
      </c>
      <c r="O2563" s="40" t="str">
        <f t="shared" si="277"/>
        <v>48 years, 6 months</v>
      </c>
    </row>
    <row r="2564" spans="8:15" x14ac:dyDescent="0.25">
      <c r="H2564" s="38">
        <v>2521</v>
      </c>
      <c r="I2564">
        <f t="shared" si="273"/>
        <v>48</v>
      </c>
      <c r="J2564" t="str">
        <f t="shared" si="271"/>
        <v xml:space="preserve"> years</v>
      </c>
      <c r="K2564" t="str">
        <f t="shared" si="272"/>
        <v xml:space="preserve">, </v>
      </c>
      <c r="L2564">
        <f t="shared" si="274"/>
        <v>6</v>
      </c>
      <c r="M2564">
        <f t="shared" si="275"/>
        <v>6</v>
      </c>
      <c r="N2564" t="str">
        <f t="shared" si="276"/>
        <v xml:space="preserve"> months</v>
      </c>
      <c r="O2564" s="40" t="str">
        <f t="shared" si="277"/>
        <v>48 years, 6 months</v>
      </c>
    </row>
    <row r="2565" spans="8:15" x14ac:dyDescent="0.25">
      <c r="H2565" s="38">
        <v>2522</v>
      </c>
      <c r="I2565">
        <f t="shared" si="273"/>
        <v>48</v>
      </c>
      <c r="J2565" t="str">
        <f t="shared" si="271"/>
        <v xml:space="preserve"> years</v>
      </c>
      <c r="K2565" t="str">
        <f t="shared" si="272"/>
        <v xml:space="preserve">, </v>
      </c>
      <c r="L2565">
        <f t="shared" si="274"/>
        <v>6</v>
      </c>
      <c r="M2565">
        <f t="shared" si="275"/>
        <v>6</v>
      </c>
      <c r="N2565" t="str">
        <f t="shared" si="276"/>
        <v xml:space="preserve"> months</v>
      </c>
      <c r="O2565" s="40" t="str">
        <f t="shared" si="277"/>
        <v>48 years, 6 months</v>
      </c>
    </row>
    <row r="2566" spans="8:15" x14ac:dyDescent="0.25">
      <c r="H2566" s="38">
        <v>2523</v>
      </c>
      <c r="I2566">
        <f t="shared" si="273"/>
        <v>48</v>
      </c>
      <c r="J2566" t="str">
        <f t="shared" si="271"/>
        <v xml:space="preserve"> years</v>
      </c>
      <c r="K2566" t="str">
        <f t="shared" si="272"/>
        <v xml:space="preserve">, </v>
      </c>
      <c r="L2566">
        <f t="shared" si="274"/>
        <v>7</v>
      </c>
      <c r="M2566">
        <f t="shared" si="275"/>
        <v>7</v>
      </c>
      <c r="N2566" t="str">
        <f t="shared" si="276"/>
        <v xml:space="preserve"> months</v>
      </c>
      <c r="O2566" s="40" t="str">
        <f t="shared" si="277"/>
        <v>48 years, 7 months</v>
      </c>
    </row>
    <row r="2567" spans="8:15" x14ac:dyDescent="0.25">
      <c r="H2567" s="38">
        <v>2524</v>
      </c>
      <c r="I2567">
        <f t="shared" si="273"/>
        <v>48</v>
      </c>
      <c r="J2567" t="str">
        <f t="shared" si="271"/>
        <v xml:space="preserve"> years</v>
      </c>
      <c r="K2567" t="str">
        <f t="shared" si="272"/>
        <v xml:space="preserve">, </v>
      </c>
      <c r="L2567">
        <f t="shared" si="274"/>
        <v>7</v>
      </c>
      <c r="M2567">
        <f t="shared" si="275"/>
        <v>7</v>
      </c>
      <c r="N2567" t="str">
        <f t="shared" si="276"/>
        <v xml:space="preserve"> months</v>
      </c>
      <c r="O2567" s="40" t="str">
        <f t="shared" si="277"/>
        <v>48 years, 7 months</v>
      </c>
    </row>
    <row r="2568" spans="8:15" x14ac:dyDescent="0.25">
      <c r="H2568" s="38">
        <v>2525</v>
      </c>
      <c r="I2568">
        <f t="shared" si="273"/>
        <v>48</v>
      </c>
      <c r="J2568" t="str">
        <f t="shared" si="271"/>
        <v xml:space="preserve"> years</v>
      </c>
      <c r="K2568" t="str">
        <f t="shared" si="272"/>
        <v xml:space="preserve">, </v>
      </c>
      <c r="L2568">
        <f t="shared" si="274"/>
        <v>7</v>
      </c>
      <c r="M2568">
        <f t="shared" si="275"/>
        <v>7</v>
      </c>
      <c r="N2568" t="str">
        <f t="shared" si="276"/>
        <v xml:space="preserve"> months</v>
      </c>
      <c r="O2568" s="40" t="str">
        <f t="shared" si="277"/>
        <v>48 years, 7 months</v>
      </c>
    </row>
    <row r="2569" spans="8:15" x14ac:dyDescent="0.25">
      <c r="H2569" s="38">
        <v>2526</v>
      </c>
      <c r="I2569">
        <f t="shared" si="273"/>
        <v>48</v>
      </c>
      <c r="J2569" t="str">
        <f t="shared" si="271"/>
        <v xml:space="preserve"> years</v>
      </c>
      <c r="K2569" t="str">
        <f t="shared" si="272"/>
        <v xml:space="preserve">, </v>
      </c>
      <c r="L2569">
        <f t="shared" si="274"/>
        <v>7</v>
      </c>
      <c r="M2569">
        <f t="shared" si="275"/>
        <v>7</v>
      </c>
      <c r="N2569" t="str">
        <f t="shared" si="276"/>
        <v xml:space="preserve"> months</v>
      </c>
      <c r="O2569" s="40" t="str">
        <f t="shared" si="277"/>
        <v>48 years, 7 months</v>
      </c>
    </row>
    <row r="2570" spans="8:15" x14ac:dyDescent="0.25">
      <c r="H2570" s="38">
        <v>2527</v>
      </c>
      <c r="I2570">
        <f t="shared" si="273"/>
        <v>48</v>
      </c>
      <c r="J2570" t="str">
        <f t="shared" si="271"/>
        <v xml:space="preserve"> years</v>
      </c>
      <c r="K2570" t="str">
        <f t="shared" si="272"/>
        <v xml:space="preserve">, </v>
      </c>
      <c r="L2570">
        <f t="shared" si="274"/>
        <v>8</v>
      </c>
      <c r="M2570">
        <f t="shared" si="275"/>
        <v>8</v>
      </c>
      <c r="N2570" t="str">
        <f t="shared" si="276"/>
        <v xml:space="preserve"> months</v>
      </c>
      <c r="O2570" s="40" t="str">
        <f t="shared" si="277"/>
        <v>48 years, 8 months</v>
      </c>
    </row>
    <row r="2571" spans="8:15" x14ac:dyDescent="0.25">
      <c r="H2571" s="38">
        <v>2528</v>
      </c>
      <c r="I2571">
        <f t="shared" si="273"/>
        <v>48</v>
      </c>
      <c r="J2571" t="str">
        <f t="shared" si="271"/>
        <v xml:space="preserve"> years</v>
      </c>
      <c r="K2571" t="str">
        <f t="shared" si="272"/>
        <v xml:space="preserve">, </v>
      </c>
      <c r="L2571">
        <f t="shared" si="274"/>
        <v>8</v>
      </c>
      <c r="M2571">
        <f t="shared" si="275"/>
        <v>8</v>
      </c>
      <c r="N2571" t="str">
        <f t="shared" si="276"/>
        <v xml:space="preserve"> months</v>
      </c>
      <c r="O2571" s="40" t="str">
        <f t="shared" si="277"/>
        <v>48 years, 8 months</v>
      </c>
    </row>
    <row r="2572" spans="8:15" x14ac:dyDescent="0.25">
      <c r="H2572" s="38">
        <v>2529</v>
      </c>
      <c r="I2572">
        <f t="shared" si="273"/>
        <v>48</v>
      </c>
      <c r="J2572" t="str">
        <f t="shared" si="271"/>
        <v xml:space="preserve"> years</v>
      </c>
      <c r="K2572" t="str">
        <f t="shared" si="272"/>
        <v xml:space="preserve">, </v>
      </c>
      <c r="L2572">
        <f t="shared" si="274"/>
        <v>8</v>
      </c>
      <c r="M2572">
        <f t="shared" si="275"/>
        <v>8</v>
      </c>
      <c r="N2572" t="str">
        <f t="shared" si="276"/>
        <v xml:space="preserve"> months</v>
      </c>
      <c r="O2572" s="40" t="str">
        <f t="shared" si="277"/>
        <v>48 years, 8 months</v>
      </c>
    </row>
    <row r="2573" spans="8:15" x14ac:dyDescent="0.25">
      <c r="H2573" s="38">
        <v>2530</v>
      </c>
      <c r="I2573">
        <f t="shared" si="273"/>
        <v>48</v>
      </c>
      <c r="J2573" t="str">
        <f t="shared" si="271"/>
        <v xml:space="preserve"> years</v>
      </c>
      <c r="K2573" t="str">
        <f t="shared" si="272"/>
        <v xml:space="preserve">, </v>
      </c>
      <c r="L2573">
        <f t="shared" si="274"/>
        <v>8</v>
      </c>
      <c r="M2573">
        <f t="shared" si="275"/>
        <v>8</v>
      </c>
      <c r="N2573" t="str">
        <f t="shared" si="276"/>
        <v xml:space="preserve"> months</v>
      </c>
      <c r="O2573" s="40" t="str">
        <f t="shared" si="277"/>
        <v>48 years, 8 months</v>
      </c>
    </row>
    <row r="2574" spans="8:15" x14ac:dyDescent="0.25">
      <c r="H2574" s="38">
        <v>2531</v>
      </c>
      <c r="I2574">
        <f t="shared" si="273"/>
        <v>48</v>
      </c>
      <c r="J2574" t="str">
        <f t="shared" si="271"/>
        <v xml:space="preserve"> years</v>
      </c>
      <c r="K2574" t="str">
        <f t="shared" si="272"/>
        <v xml:space="preserve">, </v>
      </c>
      <c r="L2574">
        <f t="shared" si="274"/>
        <v>9</v>
      </c>
      <c r="M2574">
        <f t="shared" si="275"/>
        <v>9</v>
      </c>
      <c r="N2574" t="str">
        <f t="shared" si="276"/>
        <v xml:space="preserve"> months</v>
      </c>
      <c r="O2574" s="40" t="str">
        <f t="shared" si="277"/>
        <v>48 years, 9 months</v>
      </c>
    </row>
    <row r="2575" spans="8:15" x14ac:dyDescent="0.25">
      <c r="H2575" s="38">
        <v>2532</v>
      </c>
      <c r="I2575">
        <f t="shared" si="273"/>
        <v>48</v>
      </c>
      <c r="J2575" t="str">
        <f t="shared" si="271"/>
        <v xml:space="preserve"> years</v>
      </c>
      <c r="K2575" t="str">
        <f t="shared" si="272"/>
        <v xml:space="preserve">, </v>
      </c>
      <c r="L2575">
        <f t="shared" si="274"/>
        <v>9</v>
      </c>
      <c r="M2575">
        <f t="shared" si="275"/>
        <v>9</v>
      </c>
      <c r="N2575" t="str">
        <f t="shared" si="276"/>
        <v xml:space="preserve"> months</v>
      </c>
      <c r="O2575" s="40" t="str">
        <f t="shared" si="277"/>
        <v>48 years, 9 months</v>
      </c>
    </row>
    <row r="2576" spans="8:15" x14ac:dyDescent="0.25">
      <c r="H2576" s="38">
        <v>2533</v>
      </c>
      <c r="I2576">
        <f t="shared" si="273"/>
        <v>48</v>
      </c>
      <c r="J2576" t="str">
        <f t="shared" si="271"/>
        <v xml:space="preserve"> years</v>
      </c>
      <c r="K2576" t="str">
        <f t="shared" si="272"/>
        <v xml:space="preserve">, </v>
      </c>
      <c r="L2576">
        <f t="shared" si="274"/>
        <v>9</v>
      </c>
      <c r="M2576">
        <f t="shared" si="275"/>
        <v>9</v>
      </c>
      <c r="N2576" t="str">
        <f t="shared" si="276"/>
        <v xml:space="preserve"> months</v>
      </c>
      <c r="O2576" s="40" t="str">
        <f t="shared" si="277"/>
        <v>48 years, 9 months</v>
      </c>
    </row>
    <row r="2577" spans="8:15" x14ac:dyDescent="0.25">
      <c r="H2577" s="38">
        <v>2534</v>
      </c>
      <c r="I2577">
        <f t="shared" si="273"/>
        <v>48</v>
      </c>
      <c r="J2577" t="str">
        <f t="shared" si="271"/>
        <v xml:space="preserve"> years</v>
      </c>
      <c r="K2577" t="str">
        <f t="shared" si="272"/>
        <v xml:space="preserve">, </v>
      </c>
      <c r="L2577">
        <f t="shared" si="274"/>
        <v>9</v>
      </c>
      <c r="M2577">
        <f t="shared" si="275"/>
        <v>9</v>
      </c>
      <c r="N2577" t="str">
        <f t="shared" si="276"/>
        <v xml:space="preserve"> months</v>
      </c>
      <c r="O2577" s="40" t="str">
        <f t="shared" si="277"/>
        <v>48 years, 9 months</v>
      </c>
    </row>
    <row r="2578" spans="8:15" x14ac:dyDescent="0.25">
      <c r="H2578" s="38">
        <v>2535</v>
      </c>
      <c r="I2578">
        <f t="shared" si="273"/>
        <v>48</v>
      </c>
      <c r="J2578" t="str">
        <f t="shared" si="271"/>
        <v xml:space="preserve"> years</v>
      </c>
      <c r="K2578" t="str">
        <f t="shared" si="272"/>
        <v xml:space="preserve">, </v>
      </c>
      <c r="L2578">
        <f t="shared" si="274"/>
        <v>9</v>
      </c>
      <c r="M2578">
        <f t="shared" si="275"/>
        <v>9</v>
      </c>
      <c r="N2578" t="str">
        <f t="shared" si="276"/>
        <v xml:space="preserve"> months</v>
      </c>
      <c r="O2578" s="40" t="str">
        <f t="shared" si="277"/>
        <v>48 years, 9 months</v>
      </c>
    </row>
    <row r="2579" spans="8:15" x14ac:dyDescent="0.25">
      <c r="H2579" s="38">
        <v>2536</v>
      </c>
      <c r="I2579">
        <f t="shared" si="273"/>
        <v>48</v>
      </c>
      <c r="J2579" t="str">
        <f t="shared" si="271"/>
        <v xml:space="preserve"> years</v>
      </c>
      <c r="K2579" t="str">
        <f t="shared" si="272"/>
        <v xml:space="preserve">, </v>
      </c>
      <c r="L2579">
        <f t="shared" si="274"/>
        <v>10</v>
      </c>
      <c r="M2579">
        <f t="shared" si="275"/>
        <v>10</v>
      </c>
      <c r="N2579" t="str">
        <f t="shared" si="276"/>
        <v xml:space="preserve"> months</v>
      </c>
      <c r="O2579" s="40" t="str">
        <f t="shared" si="277"/>
        <v>48 years, 10 months</v>
      </c>
    </row>
    <row r="2580" spans="8:15" x14ac:dyDescent="0.25">
      <c r="H2580" s="38">
        <v>2537</v>
      </c>
      <c r="I2580">
        <f t="shared" si="273"/>
        <v>48</v>
      </c>
      <c r="J2580" t="str">
        <f t="shared" si="271"/>
        <v xml:space="preserve"> years</v>
      </c>
      <c r="K2580" t="str">
        <f t="shared" si="272"/>
        <v xml:space="preserve">, </v>
      </c>
      <c r="L2580">
        <f t="shared" si="274"/>
        <v>10</v>
      </c>
      <c r="M2580">
        <f t="shared" si="275"/>
        <v>10</v>
      </c>
      <c r="N2580" t="str">
        <f t="shared" si="276"/>
        <v xml:space="preserve"> months</v>
      </c>
      <c r="O2580" s="40" t="str">
        <f t="shared" si="277"/>
        <v>48 years, 10 months</v>
      </c>
    </row>
    <row r="2581" spans="8:15" x14ac:dyDescent="0.25">
      <c r="H2581" s="38">
        <v>2538</v>
      </c>
      <c r="I2581">
        <f t="shared" si="273"/>
        <v>48</v>
      </c>
      <c r="J2581" t="str">
        <f t="shared" si="271"/>
        <v xml:space="preserve"> years</v>
      </c>
      <c r="K2581" t="str">
        <f t="shared" si="272"/>
        <v xml:space="preserve">, </v>
      </c>
      <c r="L2581">
        <f t="shared" si="274"/>
        <v>10</v>
      </c>
      <c r="M2581">
        <f t="shared" si="275"/>
        <v>10</v>
      </c>
      <c r="N2581" t="str">
        <f t="shared" si="276"/>
        <v xml:space="preserve"> months</v>
      </c>
      <c r="O2581" s="40" t="str">
        <f t="shared" si="277"/>
        <v>48 years, 10 months</v>
      </c>
    </row>
    <row r="2582" spans="8:15" x14ac:dyDescent="0.25">
      <c r="H2582" s="38">
        <v>2539</v>
      </c>
      <c r="I2582">
        <f t="shared" si="273"/>
        <v>48</v>
      </c>
      <c r="J2582" t="str">
        <f t="shared" si="271"/>
        <v xml:space="preserve"> years</v>
      </c>
      <c r="K2582" t="str">
        <f t="shared" si="272"/>
        <v xml:space="preserve">, </v>
      </c>
      <c r="L2582">
        <f t="shared" si="274"/>
        <v>10</v>
      </c>
      <c r="M2582">
        <f t="shared" si="275"/>
        <v>10</v>
      </c>
      <c r="N2582" t="str">
        <f t="shared" si="276"/>
        <v xml:space="preserve"> months</v>
      </c>
      <c r="O2582" s="40" t="str">
        <f t="shared" si="277"/>
        <v>48 years, 10 months</v>
      </c>
    </row>
    <row r="2583" spans="8:15" x14ac:dyDescent="0.25">
      <c r="H2583" s="38">
        <v>2540</v>
      </c>
      <c r="I2583">
        <f t="shared" si="273"/>
        <v>48</v>
      </c>
      <c r="J2583" t="str">
        <f t="shared" si="271"/>
        <v xml:space="preserve"> years</v>
      </c>
      <c r="K2583" t="str">
        <f t="shared" si="272"/>
        <v xml:space="preserve">, </v>
      </c>
      <c r="L2583">
        <f t="shared" si="274"/>
        <v>11</v>
      </c>
      <c r="M2583">
        <f t="shared" si="275"/>
        <v>11</v>
      </c>
      <c r="N2583" t="str">
        <f t="shared" si="276"/>
        <v xml:space="preserve"> months</v>
      </c>
      <c r="O2583" s="40" t="str">
        <f t="shared" si="277"/>
        <v>48 years, 11 months</v>
      </c>
    </row>
    <row r="2584" spans="8:15" x14ac:dyDescent="0.25">
      <c r="H2584" s="38">
        <v>2541</v>
      </c>
      <c r="I2584">
        <f t="shared" si="273"/>
        <v>48</v>
      </c>
      <c r="J2584" t="str">
        <f t="shared" si="271"/>
        <v xml:space="preserve"> years</v>
      </c>
      <c r="K2584" t="str">
        <f t="shared" si="272"/>
        <v xml:space="preserve">, </v>
      </c>
      <c r="L2584">
        <f t="shared" si="274"/>
        <v>11</v>
      </c>
      <c r="M2584">
        <f t="shared" si="275"/>
        <v>11</v>
      </c>
      <c r="N2584" t="str">
        <f t="shared" si="276"/>
        <v xml:space="preserve"> months</v>
      </c>
      <c r="O2584" s="40" t="str">
        <f t="shared" si="277"/>
        <v>48 years, 11 months</v>
      </c>
    </row>
    <row r="2585" spans="8:15" x14ac:dyDescent="0.25">
      <c r="H2585" s="38">
        <v>2542</v>
      </c>
      <c r="I2585">
        <f t="shared" si="273"/>
        <v>48</v>
      </c>
      <c r="J2585" t="str">
        <f t="shared" si="271"/>
        <v xml:space="preserve"> years</v>
      </c>
      <c r="K2585" t="str">
        <f t="shared" si="272"/>
        <v xml:space="preserve">, </v>
      </c>
      <c r="L2585">
        <f t="shared" si="274"/>
        <v>11</v>
      </c>
      <c r="M2585">
        <f t="shared" si="275"/>
        <v>11</v>
      </c>
      <c r="N2585" t="str">
        <f t="shared" si="276"/>
        <v xml:space="preserve"> months</v>
      </c>
      <c r="O2585" s="40" t="str">
        <f t="shared" si="277"/>
        <v>48 years, 11 months</v>
      </c>
    </row>
    <row r="2586" spans="8:15" x14ac:dyDescent="0.25">
      <c r="H2586" s="38">
        <v>2543</v>
      </c>
      <c r="I2586">
        <f t="shared" si="273"/>
        <v>48</v>
      </c>
      <c r="J2586" t="str">
        <f t="shared" si="271"/>
        <v xml:space="preserve"> years</v>
      </c>
      <c r="K2586" t="str">
        <f t="shared" si="272"/>
        <v xml:space="preserve">, </v>
      </c>
      <c r="L2586">
        <f t="shared" si="274"/>
        <v>11</v>
      </c>
      <c r="M2586">
        <f t="shared" si="275"/>
        <v>11</v>
      </c>
      <c r="N2586" t="str">
        <f t="shared" si="276"/>
        <v xml:space="preserve"> months</v>
      </c>
      <c r="O2586" s="40" t="str">
        <f t="shared" si="277"/>
        <v>48 years, 11 months</v>
      </c>
    </row>
    <row r="2587" spans="8:15" x14ac:dyDescent="0.25">
      <c r="H2587" s="38">
        <v>2544</v>
      </c>
      <c r="I2587">
        <f t="shared" si="273"/>
        <v>49</v>
      </c>
      <c r="J2587" t="str">
        <f t="shared" si="271"/>
        <v xml:space="preserve"> years</v>
      </c>
      <c r="K2587" t="str">
        <f t="shared" si="272"/>
        <v/>
      </c>
      <c r="L2587">
        <f t="shared" si="274"/>
        <v>12</v>
      </c>
      <c r="M2587" t="str">
        <f t="shared" si="275"/>
        <v/>
      </c>
      <c r="N2587" t="str">
        <f t="shared" si="276"/>
        <v/>
      </c>
      <c r="O2587" s="40" t="str">
        <f t="shared" si="277"/>
        <v>49 years</v>
      </c>
    </row>
    <row r="2588" spans="8:15" x14ac:dyDescent="0.25">
      <c r="H2588" s="38">
        <v>2545</v>
      </c>
      <c r="I2588">
        <f t="shared" si="273"/>
        <v>49</v>
      </c>
      <c r="J2588" t="str">
        <f t="shared" ref="J2588:J2651" si="278">IF(I2588=1," year"," years")</f>
        <v xml:space="preserve"> years</v>
      </c>
      <c r="K2588" t="str">
        <f t="shared" ref="K2588:K2651" si="279">IF(OR(L2588=12,L2588=0),"",", ")</f>
        <v/>
      </c>
      <c r="L2588">
        <f t="shared" si="274"/>
        <v>12</v>
      </c>
      <c r="M2588" t="str">
        <f t="shared" si="275"/>
        <v/>
      </c>
      <c r="N2588" t="str">
        <f t="shared" si="276"/>
        <v/>
      </c>
      <c r="O2588" s="40" t="str">
        <f t="shared" si="277"/>
        <v>49 years</v>
      </c>
    </row>
    <row r="2589" spans="8:15" x14ac:dyDescent="0.25">
      <c r="H2589" s="38">
        <v>2546</v>
      </c>
      <c r="I2589">
        <f t="shared" si="273"/>
        <v>49</v>
      </c>
      <c r="J2589" t="str">
        <f t="shared" si="278"/>
        <v xml:space="preserve"> years</v>
      </c>
      <c r="K2589" t="str">
        <f t="shared" si="279"/>
        <v/>
      </c>
      <c r="L2589">
        <f t="shared" si="274"/>
        <v>12</v>
      </c>
      <c r="M2589" t="str">
        <f t="shared" si="275"/>
        <v/>
      </c>
      <c r="N2589" t="str">
        <f t="shared" si="276"/>
        <v/>
      </c>
      <c r="O2589" s="40" t="str">
        <f t="shared" si="277"/>
        <v>49 years</v>
      </c>
    </row>
    <row r="2590" spans="8:15" x14ac:dyDescent="0.25">
      <c r="H2590" s="38">
        <v>2547</v>
      </c>
      <c r="I2590">
        <f t="shared" si="273"/>
        <v>49</v>
      </c>
      <c r="J2590" t="str">
        <f t="shared" si="278"/>
        <v xml:space="preserve"> years</v>
      </c>
      <c r="K2590" t="str">
        <f t="shared" si="279"/>
        <v/>
      </c>
      <c r="L2590">
        <f t="shared" si="274"/>
        <v>12</v>
      </c>
      <c r="M2590" t="str">
        <f t="shared" si="275"/>
        <v/>
      </c>
      <c r="N2590" t="str">
        <f t="shared" si="276"/>
        <v/>
      </c>
      <c r="O2590" s="40" t="str">
        <f t="shared" si="277"/>
        <v>49 years</v>
      </c>
    </row>
    <row r="2591" spans="8:15" x14ac:dyDescent="0.25">
      <c r="H2591" s="38">
        <v>2548</v>
      </c>
      <c r="I2591">
        <f t="shared" si="273"/>
        <v>49</v>
      </c>
      <c r="J2591" t="str">
        <f t="shared" si="278"/>
        <v xml:space="preserve"> years</v>
      </c>
      <c r="K2591" t="str">
        <f t="shared" si="279"/>
        <v/>
      </c>
      <c r="L2591">
        <f t="shared" si="274"/>
        <v>0</v>
      </c>
      <c r="M2591" t="str">
        <f t="shared" si="275"/>
        <v/>
      </c>
      <c r="N2591" t="str">
        <f t="shared" si="276"/>
        <v/>
      </c>
      <c r="O2591" s="40" t="str">
        <f t="shared" si="277"/>
        <v>49 years</v>
      </c>
    </row>
    <row r="2592" spans="8:15" x14ac:dyDescent="0.25">
      <c r="H2592" s="38">
        <v>2549</v>
      </c>
      <c r="I2592">
        <f t="shared" ref="I2592:I2655" si="280">IF(INT(H2592/52)=0,"",INT(H2592/52))+IF(L2592=12,1,0)</f>
        <v>49</v>
      </c>
      <c r="J2592" t="str">
        <f t="shared" si="278"/>
        <v xml:space="preserve"> years</v>
      </c>
      <c r="K2592" t="str">
        <f t="shared" si="279"/>
        <v xml:space="preserve">, </v>
      </c>
      <c r="L2592">
        <f t="shared" si="274"/>
        <v>1</v>
      </c>
      <c r="M2592">
        <f t="shared" si="275"/>
        <v>1</v>
      </c>
      <c r="N2592" t="str">
        <f t="shared" si="276"/>
        <v xml:space="preserve"> month</v>
      </c>
      <c r="O2592" s="40" t="str">
        <f t="shared" si="277"/>
        <v>49 years, 1 month</v>
      </c>
    </row>
    <row r="2593" spans="8:15" x14ac:dyDescent="0.25">
      <c r="H2593" s="38">
        <v>2550</v>
      </c>
      <c r="I2593">
        <f t="shared" si="280"/>
        <v>49</v>
      </c>
      <c r="J2593" t="str">
        <f t="shared" si="278"/>
        <v xml:space="preserve"> years</v>
      </c>
      <c r="K2593" t="str">
        <f t="shared" si="279"/>
        <v xml:space="preserve">, </v>
      </c>
      <c r="L2593">
        <f t="shared" si="274"/>
        <v>1</v>
      </c>
      <c r="M2593">
        <f t="shared" si="275"/>
        <v>1</v>
      </c>
      <c r="N2593" t="str">
        <f t="shared" si="276"/>
        <v xml:space="preserve"> month</v>
      </c>
      <c r="O2593" s="40" t="str">
        <f t="shared" si="277"/>
        <v>49 years, 1 month</v>
      </c>
    </row>
    <row r="2594" spans="8:15" x14ac:dyDescent="0.25">
      <c r="H2594" s="38">
        <v>2551</v>
      </c>
      <c r="I2594">
        <f t="shared" si="280"/>
        <v>49</v>
      </c>
      <c r="J2594" t="str">
        <f t="shared" si="278"/>
        <v xml:space="preserve"> years</v>
      </c>
      <c r="K2594" t="str">
        <f t="shared" si="279"/>
        <v xml:space="preserve">, </v>
      </c>
      <c r="L2594">
        <f t="shared" si="274"/>
        <v>1</v>
      </c>
      <c r="M2594">
        <f t="shared" si="275"/>
        <v>1</v>
      </c>
      <c r="N2594" t="str">
        <f t="shared" si="276"/>
        <v xml:space="preserve"> month</v>
      </c>
      <c r="O2594" s="40" t="str">
        <f t="shared" si="277"/>
        <v>49 years, 1 month</v>
      </c>
    </row>
    <row r="2595" spans="8:15" x14ac:dyDescent="0.25">
      <c r="H2595" s="38">
        <v>2552</v>
      </c>
      <c r="I2595">
        <f t="shared" si="280"/>
        <v>49</v>
      </c>
      <c r="J2595" t="str">
        <f t="shared" si="278"/>
        <v xml:space="preserve"> years</v>
      </c>
      <c r="K2595" t="str">
        <f t="shared" si="279"/>
        <v xml:space="preserve">, </v>
      </c>
      <c r="L2595">
        <f t="shared" si="274"/>
        <v>1</v>
      </c>
      <c r="M2595">
        <f t="shared" si="275"/>
        <v>1</v>
      </c>
      <c r="N2595" t="str">
        <f t="shared" si="276"/>
        <v xml:space="preserve"> month</v>
      </c>
      <c r="O2595" s="40" t="str">
        <f t="shared" si="277"/>
        <v>49 years, 1 month</v>
      </c>
    </row>
    <row r="2596" spans="8:15" x14ac:dyDescent="0.25">
      <c r="H2596" s="38">
        <v>2553</v>
      </c>
      <c r="I2596">
        <f t="shared" si="280"/>
        <v>49</v>
      </c>
      <c r="J2596" t="str">
        <f t="shared" si="278"/>
        <v xml:space="preserve"> years</v>
      </c>
      <c r="K2596" t="str">
        <f t="shared" si="279"/>
        <v xml:space="preserve">, </v>
      </c>
      <c r="L2596">
        <f t="shared" si="274"/>
        <v>2</v>
      </c>
      <c r="M2596">
        <f t="shared" si="275"/>
        <v>2</v>
      </c>
      <c r="N2596" t="str">
        <f t="shared" si="276"/>
        <v xml:space="preserve"> months</v>
      </c>
      <c r="O2596" s="40" t="str">
        <f t="shared" si="277"/>
        <v>49 years, 2 months</v>
      </c>
    </row>
    <row r="2597" spans="8:15" x14ac:dyDescent="0.25">
      <c r="H2597" s="38">
        <v>2554</v>
      </c>
      <c r="I2597">
        <f t="shared" si="280"/>
        <v>49</v>
      </c>
      <c r="J2597" t="str">
        <f t="shared" si="278"/>
        <v xml:space="preserve"> years</v>
      </c>
      <c r="K2597" t="str">
        <f t="shared" si="279"/>
        <v xml:space="preserve">, </v>
      </c>
      <c r="L2597">
        <f t="shared" si="274"/>
        <v>2</v>
      </c>
      <c r="M2597">
        <f t="shared" si="275"/>
        <v>2</v>
      </c>
      <c r="N2597" t="str">
        <f t="shared" si="276"/>
        <v xml:space="preserve"> months</v>
      </c>
      <c r="O2597" s="40" t="str">
        <f t="shared" si="277"/>
        <v>49 years, 2 months</v>
      </c>
    </row>
    <row r="2598" spans="8:15" x14ac:dyDescent="0.25">
      <c r="H2598" s="38">
        <v>2555</v>
      </c>
      <c r="I2598">
        <f t="shared" si="280"/>
        <v>49</v>
      </c>
      <c r="J2598" t="str">
        <f t="shared" si="278"/>
        <v xml:space="preserve"> years</v>
      </c>
      <c r="K2598" t="str">
        <f t="shared" si="279"/>
        <v xml:space="preserve">, </v>
      </c>
      <c r="L2598">
        <f t="shared" si="274"/>
        <v>2</v>
      </c>
      <c r="M2598">
        <f t="shared" si="275"/>
        <v>2</v>
      </c>
      <c r="N2598" t="str">
        <f t="shared" si="276"/>
        <v xml:space="preserve"> months</v>
      </c>
      <c r="O2598" s="40" t="str">
        <f t="shared" si="277"/>
        <v>49 years, 2 months</v>
      </c>
    </row>
    <row r="2599" spans="8:15" x14ac:dyDescent="0.25">
      <c r="H2599" s="38">
        <v>2556</v>
      </c>
      <c r="I2599">
        <f t="shared" si="280"/>
        <v>49</v>
      </c>
      <c r="J2599" t="str">
        <f t="shared" si="278"/>
        <v xml:space="preserve"> years</v>
      </c>
      <c r="K2599" t="str">
        <f t="shared" si="279"/>
        <v xml:space="preserve">, </v>
      </c>
      <c r="L2599">
        <f t="shared" si="274"/>
        <v>2</v>
      </c>
      <c r="M2599">
        <f t="shared" si="275"/>
        <v>2</v>
      </c>
      <c r="N2599" t="str">
        <f t="shared" si="276"/>
        <v xml:space="preserve"> months</v>
      </c>
      <c r="O2599" s="40" t="str">
        <f t="shared" si="277"/>
        <v>49 years, 2 months</v>
      </c>
    </row>
    <row r="2600" spans="8:15" x14ac:dyDescent="0.25">
      <c r="H2600" s="38">
        <v>2557</v>
      </c>
      <c r="I2600">
        <f t="shared" si="280"/>
        <v>49</v>
      </c>
      <c r="J2600" t="str">
        <f t="shared" si="278"/>
        <v xml:space="preserve"> years</v>
      </c>
      <c r="K2600" t="str">
        <f t="shared" si="279"/>
        <v xml:space="preserve">, </v>
      </c>
      <c r="L2600">
        <f t="shared" si="274"/>
        <v>3</v>
      </c>
      <c r="M2600">
        <f t="shared" si="275"/>
        <v>3</v>
      </c>
      <c r="N2600" t="str">
        <f t="shared" si="276"/>
        <v xml:space="preserve"> months</v>
      </c>
      <c r="O2600" s="40" t="str">
        <f t="shared" si="277"/>
        <v>49 years, 3 months</v>
      </c>
    </row>
    <row r="2601" spans="8:15" x14ac:dyDescent="0.25">
      <c r="H2601" s="38">
        <v>2558</v>
      </c>
      <c r="I2601">
        <f t="shared" si="280"/>
        <v>49</v>
      </c>
      <c r="J2601" t="str">
        <f t="shared" si="278"/>
        <v xml:space="preserve"> years</v>
      </c>
      <c r="K2601" t="str">
        <f t="shared" si="279"/>
        <v xml:space="preserve">, </v>
      </c>
      <c r="L2601">
        <f t="shared" si="274"/>
        <v>3</v>
      </c>
      <c r="M2601">
        <f t="shared" si="275"/>
        <v>3</v>
      </c>
      <c r="N2601" t="str">
        <f t="shared" si="276"/>
        <v xml:space="preserve"> months</v>
      </c>
      <c r="O2601" s="40" t="str">
        <f t="shared" si="277"/>
        <v>49 years, 3 months</v>
      </c>
    </row>
    <row r="2602" spans="8:15" x14ac:dyDescent="0.25">
      <c r="H2602" s="38">
        <v>2559</v>
      </c>
      <c r="I2602">
        <f t="shared" si="280"/>
        <v>49</v>
      </c>
      <c r="J2602" t="str">
        <f t="shared" si="278"/>
        <v xml:space="preserve"> years</v>
      </c>
      <c r="K2602" t="str">
        <f t="shared" si="279"/>
        <v xml:space="preserve">, </v>
      </c>
      <c r="L2602">
        <f t="shared" si="274"/>
        <v>3</v>
      </c>
      <c r="M2602">
        <f t="shared" si="275"/>
        <v>3</v>
      </c>
      <c r="N2602" t="str">
        <f t="shared" si="276"/>
        <v xml:space="preserve"> months</v>
      </c>
      <c r="O2602" s="40" t="str">
        <f t="shared" si="277"/>
        <v>49 years, 3 months</v>
      </c>
    </row>
    <row r="2603" spans="8:15" x14ac:dyDescent="0.25">
      <c r="H2603" s="38">
        <v>2560</v>
      </c>
      <c r="I2603">
        <f t="shared" si="280"/>
        <v>49</v>
      </c>
      <c r="J2603" t="str">
        <f t="shared" si="278"/>
        <v xml:space="preserve"> years</v>
      </c>
      <c r="K2603" t="str">
        <f t="shared" si="279"/>
        <v xml:space="preserve">, </v>
      </c>
      <c r="L2603">
        <f t="shared" si="274"/>
        <v>3</v>
      </c>
      <c r="M2603">
        <f t="shared" si="275"/>
        <v>3</v>
      </c>
      <c r="N2603" t="str">
        <f t="shared" si="276"/>
        <v xml:space="preserve"> months</v>
      </c>
      <c r="O2603" s="40" t="str">
        <f t="shared" si="277"/>
        <v>49 years, 3 months</v>
      </c>
    </row>
    <row r="2604" spans="8:15" x14ac:dyDescent="0.25">
      <c r="H2604" s="38">
        <v>2561</v>
      </c>
      <c r="I2604">
        <f t="shared" si="280"/>
        <v>49</v>
      </c>
      <c r="J2604" t="str">
        <f t="shared" si="278"/>
        <v xml:space="preserve"> years</v>
      </c>
      <c r="K2604" t="str">
        <f t="shared" si="279"/>
        <v xml:space="preserve">, </v>
      </c>
      <c r="L2604">
        <f t="shared" si="274"/>
        <v>3</v>
      </c>
      <c r="M2604">
        <f t="shared" si="275"/>
        <v>3</v>
      </c>
      <c r="N2604" t="str">
        <f t="shared" si="276"/>
        <v xml:space="preserve"> months</v>
      </c>
      <c r="O2604" s="40" t="str">
        <f t="shared" si="277"/>
        <v>49 years, 3 months</v>
      </c>
    </row>
    <row r="2605" spans="8:15" x14ac:dyDescent="0.25">
      <c r="H2605" s="38">
        <v>2562</v>
      </c>
      <c r="I2605">
        <f t="shared" si="280"/>
        <v>49</v>
      </c>
      <c r="J2605" t="str">
        <f t="shared" si="278"/>
        <v xml:space="preserve"> years</v>
      </c>
      <c r="K2605" t="str">
        <f t="shared" si="279"/>
        <v xml:space="preserve">, </v>
      </c>
      <c r="L2605">
        <f t="shared" ref="L2605:L2668" si="281">IF((H2605/52*12-INT(H2605/52*12))=0,(H2605/52-INT(H2605/52))*12,INT((H2605/52-INT(H2605/52))*12)+1)</f>
        <v>4</v>
      </c>
      <c r="M2605">
        <f t="shared" ref="M2605:M2668" si="282">IF(OR(L2605=0,L2605=12),"",L2605)</f>
        <v>4</v>
      </c>
      <c r="N2605" t="str">
        <f t="shared" ref="N2605:N2668" si="283">IF(L2605=1," month",IF(OR(L2605=0,L2605=12),""," months"))</f>
        <v xml:space="preserve"> months</v>
      </c>
      <c r="O2605" s="40" t="str">
        <f t="shared" ref="O2605:O2668" si="284">CONCATENATE(I2605&amp;J2605&amp;K2605&amp;M2605&amp;N2605)</f>
        <v>49 years, 4 months</v>
      </c>
    </row>
    <row r="2606" spans="8:15" x14ac:dyDescent="0.25">
      <c r="H2606" s="38">
        <v>2563</v>
      </c>
      <c r="I2606">
        <f t="shared" si="280"/>
        <v>49</v>
      </c>
      <c r="J2606" t="str">
        <f t="shared" si="278"/>
        <v xml:space="preserve"> years</v>
      </c>
      <c r="K2606" t="str">
        <f t="shared" si="279"/>
        <v xml:space="preserve">, </v>
      </c>
      <c r="L2606">
        <f t="shared" si="281"/>
        <v>4</v>
      </c>
      <c r="M2606">
        <f t="shared" si="282"/>
        <v>4</v>
      </c>
      <c r="N2606" t="str">
        <f t="shared" si="283"/>
        <v xml:space="preserve"> months</v>
      </c>
      <c r="O2606" s="40" t="str">
        <f t="shared" si="284"/>
        <v>49 years, 4 months</v>
      </c>
    </row>
    <row r="2607" spans="8:15" x14ac:dyDescent="0.25">
      <c r="H2607" s="38">
        <v>2564</v>
      </c>
      <c r="I2607">
        <f t="shared" si="280"/>
        <v>49</v>
      </c>
      <c r="J2607" t="str">
        <f t="shared" si="278"/>
        <v xml:space="preserve"> years</v>
      </c>
      <c r="K2607" t="str">
        <f t="shared" si="279"/>
        <v xml:space="preserve">, </v>
      </c>
      <c r="L2607">
        <f t="shared" si="281"/>
        <v>4</v>
      </c>
      <c r="M2607">
        <f t="shared" si="282"/>
        <v>4</v>
      </c>
      <c r="N2607" t="str">
        <f t="shared" si="283"/>
        <v xml:space="preserve"> months</v>
      </c>
      <c r="O2607" s="40" t="str">
        <f t="shared" si="284"/>
        <v>49 years, 4 months</v>
      </c>
    </row>
    <row r="2608" spans="8:15" x14ac:dyDescent="0.25">
      <c r="H2608" s="38">
        <v>2565</v>
      </c>
      <c r="I2608">
        <f t="shared" si="280"/>
        <v>49</v>
      </c>
      <c r="J2608" t="str">
        <f t="shared" si="278"/>
        <v xml:space="preserve"> years</v>
      </c>
      <c r="K2608" t="str">
        <f t="shared" si="279"/>
        <v xml:space="preserve">, </v>
      </c>
      <c r="L2608">
        <f t="shared" si="281"/>
        <v>4</v>
      </c>
      <c r="M2608">
        <f t="shared" si="282"/>
        <v>4</v>
      </c>
      <c r="N2608" t="str">
        <f t="shared" si="283"/>
        <v xml:space="preserve"> months</v>
      </c>
      <c r="O2608" s="40" t="str">
        <f t="shared" si="284"/>
        <v>49 years, 4 months</v>
      </c>
    </row>
    <row r="2609" spans="8:15" x14ac:dyDescent="0.25">
      <c r="H2609" s="38">
        <v>2566</v>
      </c>
      <c r="I2609">
        <f t="shared" si="280"/>
        <v>49</v>
      </c>
      <c r="J2609" t="str">
        <f t="shared" si="278"/>
        <v xml:space="preserve"> years</v>
      </c>
      <c r="K2609" t="str">
        <f t="shared" si="279"/>
        <v xml:space="preserve">, </v>
      </c>
      <c r="L2609">
        <f t="shared" si="281"/>
        <v>5</v>
      </c>
      <c r="M2609">
        <f t="shared" si="282"/>
        <v>5</v>
      </c>
      <c r="N2609" t="str">
        <f t="shared" si="283"/>
        <v xml:space="preserve"> months</v>
      </c>
      <c r="O2609" s="40" t="str">
        <f t="shared" si="284"/>
        <v>49 years, 5 months</v>
      </c>
    </row>
    <row r="2610" spans="8:15" x14ac:dyDescent="0.25">
      <c r="H2610" s="38">
        <v>2567</v>
      </c>
      <c r="I2610">
        <f t="shared" si="280"/>
        <v>49</v>
      </c>
      <c r="J2610" t="str">
        <f t="shared" si="278"/>
        <v xml:space="preserve"> years</v>
      </c>
      <c r="K2610" t="str">
        <f t="shared" si="279"/>
        <v xml:space="preserve">, </v>
      </c>
      <c r="L2610">
        <f t="shared" si="281"/>
        <v>5</v>
      </c>
      <c r="M2610">
        <f t="shared" si="282"/>
        <v>5</v>
      </c>
      <c r="N2610" t="str">
        <f t="shared" si="283"/>
        <v xml:space="preserve"> months</v>
      </c>
      <c r="O2610" s="40" t="str">
        <f t="shared" si="284"/>
        <v>49 years, 5 months</v>
      </c>
    </row>
    <row r="2611" spans="8:15" x14ac:dyDescent="0.25">
      <c r="H2611" s="38">
        <v>2568</v>
      </c>
      <c r="I2611">
        <f t="shared" si="280"/>
        <v>49</v>
      </c>
      <c r="J2611" t="str">
        <f t="shared" si="278"/>
        <v xml:space="preserve"> years</v>
      </c>
      <c r="K2611" t="str">
        <f t="shared" si="279"/>
        <v xml:space="preserve">, </v>
      </c>
      <c r="L2611">
        <f t="shared" si="281"/>
        <v>5</v>
      </c>
      <c r="M2611">
        <f t="shared" si="282"/>
        <v>5</v>
      </c>
      <c r="N2611" t="str">
        <f t="shared" si="283"/>
        <v xml:space="preserve"> months</v>
      </c>
      <c r="O2611" s="40" t="str">
        <f t="shared" si="284"/>
        <v>49 years, 5 months</v>
      </c>
    </row>
    <row r="2612" spans="8:15" x14ac:dyDescent="0.25">
      <c r="H2612" s="38">
        <v>2569</v>
      </c>
      <c r="I2612">
        <f t="shared" si="280"/>
        <v>49</v>
      </c>
      <c r="J2612" t="str">
        <f t="shared" si="278"/>
        <v xml:space="preserve"> years</v>
      </c>
      <c r="K2612" t="str">
        <f t="shared" si="279"/>
        <v xml:space="preserve">, </v>
      </c>
      <c r="L2612">
        <f t="shared" si="281"/>
        <v>5</v>
      </c>
      <c r="M2612">
        <f t="shared" si="282"/>
        <v>5</v>
      </c>
      <c r="N2612" t="str">
        <f t="shared" si="283"/>
        <v xml:space="preserve"> months</v>
      </c>
      <c r="O2612" s="40" t="str">
        <f t="shared" si="284"/>
        <v>49 years, 5 months</v>
      </c>
    </row>
    <row r="2613" spans="8:15" x14ac:dyDescent="0.25">
      <c r="H2613" s="38">
        <v>2570</v>
      </c>
      <c r="I2613">
        <f t="shared" si="280"/>
        <v>49</v>
      </c>
      <c r="J2613" t="str">
        <f t="shared" si="278"/>
        <v xml:space="preserve"> years</v>
      </c>
      <c r="K2613" t="str">
        <f t="shared" si="279"/>
        <v xml:space="preserve">, </v>
      </c>
      <c r="L2613">
        <f t="shared" si="281"/>
        <v>6</v>
      </c>
      <c r="M2613">
        <f t="shared" si="282"/>
        <v>6</v>
      </c>
      <c r="N2613" t="str">
        <f t="shared" si="283"/>
        <v xml:space="preserve"> months</v>
      </c>
      <c r="O2613" s="40" t="str">
        <f t="shared" si="284"/>
        <v>49 years, 6 months</v>
      </c>
    </row>
    <row r="2614" spans="8:15" x14ac:dyDescent="0.25">
      <c r="H2614" s="38">
        <v>2571</v>
      </c>
      <c r="I2614">
        <f t="shared" si="280"/>
        <v>49</v>
      </c>
      <c r="J2614" t="str">
        <f t="shared" si="278"/>
        <v xml:space="preserve"> years</v>
      </c>
      <c r="K2614" t="str">
        <f t="shared" si="279"/>
        <v xml:space="preserve">, </v>
      </c>
      <c r="L2614">
        <f t="shared" si="281"/>
        <v>6</v>
      </c>
      <c r="M2614">
        <f t="shared" si="282"/>
        <v>6</v>
      </c>
      <c r="N2614" t="str">
        <f t="shared" si="283"/>
        <v xml:space="preserve"> months</v>
      </c>
      <c r="O2614" s="40" t="str">
        <f t="shared" si="284"/>
        <v>49 years, 6 months</v>
      </c>
    </row>
    <row r="2615" spans="8:15" x14ac:dyDescent="0.25">
      <c r="H2615" s="38">
        <v>2572</v>
      </c>
      <c r="I2615">
        <f t="shared" si="280"/>
        <v>49</v>
      </c>
      <c r="J2615" t="str">
        <f t="shared" si="278"/>
        <v xml:space="preserve"> years</v>
      </c>
      <c r="K2615" t="str">
        <f t="shared" si="279"/>
        <v xml:space="preserve">, </v>
      </c>
      <c r="L2615">
        <f t="shared" si="281"/>
        <v>6</v>
      </c>
      <c r="M2615">
        <f t="shared" si="282"/>
        <v>6</v>
      </c>
      <c r="N2615" t="str">
        <f t="shared" si="283"/>
        <v xml:space="preserve"> months</v>
      </c>
      <c r="O2615" s="40" t="str">
        <f t="shared" si="284"/>
        <v>49 years, 6 months</v>
      </c>
    </row>
    <row r="2616" spans="8:15" x14ac:dyDescent="0.25">
      <c r="H2616" s="38">
        <v>2573</v>
      </c>
      <c r="I2616">
        <f t="shared" si="280"/>
        <v>49</v>
      </c>
      <c r="J2616" t="str">
        <f t="shared" si="278"/>
        <v xml:space="preserve"> years</v>
      </c>
      <c r="K2616" t="str">
        <f t="shared" si="279"/>
        <v xml:space="preserve">, </v>
      </c>
      <c r="L2616">
        <f t="shared" si="281"/>
        <v>6</v>
      </c>
      <c r="M2616">
        <f t="shared" si="282"/>
        <v>6</v>
      </c>
      <c r="N2616" t="str">
        <f t="shared" si="283"/>
        <v xml:space="preserve"> months</v>
      </c>
      <c r="O2616" s="40" t="str">
        <f t="shared" si="284"/>
        <v>49 years, 6 months</v>
      </c>
    </row>
    <row r="2617" spans="8:15" x14ac:dyDescent="0.25">
      <c r="H2617" s="38">
        <v>2574</v>
      </c>
      <c r="I2617">
        <f t="shared" si="280"/>
        <v>49</v>
      </c>
      <c r="J2617" t="str">
        <f t="shared" si="278"/>
        <v xml:space="preserve"> years</v>
      </c>
      <c r="K2617" t="str">
        <f t="shared" si="279"/>
        <v xml:space="preserve">, </v>
      </c>
      <c r="L2617">
        <f t="shared" si="281"/>
        <v>6</v>
      </c>
      <c r="M2617">
        <f t="shared" si="282"/>
        <v>6</v>
      </c>
      <c r="N2617" t="str">
        <f t="shared" si="283"/>
        <v xml:space="preserve"> months</v>
      </c>
      <c r="O2617" s="40" t="str">
        <f t="shared" si="284"/>
        <v>49 years, 6 months</v>
      </c>
    </row>
    <row r="2618" spans="8:15" x14ac:dyDescent="0.25">
      <c r="H2618" s="38">
        <v>2575</v>
      </c>
      <c r="I2618">
        <f t="shared" si="280"/>
        <v>49</v>
      </c>
      <c r="J2618" t="str">
        <f t="shared" si="278"/>
        <v xml:space="preserve"> years</v>
      </c>
      <c r="K2618" t="str">
        <f t="shared" si="279"/>
        <v xml:space="preserve">, </v>
      </c>
      <c r="L2618">
        <f t="shared" si="281"/>
        <v>7</v>
      </c>
      <c r="M2618">
        <f t="shared" si="282"/>
        <v>7</v>
      </c>
      <c r="N2618" t="str">
        <f t="shared" si="283"/>
        <v xml:space="preserve"> months</v>
      </c>
      <c r="O2618" s="40" t="str">
        <f t="shared" si="284"/>
        <v>49 years, 7 months</v>
      </c>
    </row>
    <row r="2619" spans="8:15" x14ac:dyDescent="0.25">
      <c r="H2619" s="38">
        <v>2576</v>
      </c>
      <c r="I2619">
        <f t="shared" si="280"/>
        <v>49</v>
      </c>
      <c r="J2619" t="str">
        <f t="shared" si="278"/>
        <v xml:space="preserve"> years</v>
      </c>
      <c r="K2619" t="str">
        <f t="shared" si="279"/>
        <v xml:space="preserve">, </v>
      </c>
      <c r="L2619">
        <f t="shared" si="281"/>
        <v>7</v>
      </c>
      <c r="M2619">
        <f t="shared" si="282"/>
        <v>7</v>
      </c>
      <c r="N2619" t="str">
        <f t="shared" si="283"/>
        <v xml:space="preserve"> months</v>
      </c>
      <c r="O2619" s="40" t="str">
        <f t="shared" si="284"/>
        <v>49 years, 7 months</v>
      </c>
    </row>
    <row r="2620" spans="8:15" x14ac:dyDescent="0.25">
      <c r="H2620" s="38">
        <v>2577</v>
      </c>
      <c r="I2620">
        <f t="shared" si="280"/>
        <v>49</v>
      </c>
      <c r="J2620" t="str">
        <f t="shared" si="278"/>
        <v xml:space="preserve"> years</v>
      </c>
      <c r="K2620" t="str">
        <f t="shared" si="279"/>
        <v xml:space="preserve">, </v>
      </c>
      <c r="L2620">
        <f t="shared" si="281"/>
        <v>7</v>
      </c>
      <c r="M2620">
        <f t="shared" si="282"/>
        <v>7</v>
      </c>
      <c r="N2620" t="str">
        <f t="shared" si="283"/>
        <v xml:space="preserve"> months</v>
      </c>
      <c r="O2620" s="40" t="str">
        <f t="shared" si="284"/>
        <v>49 years, 7 months</v>
      </c>
    </row>
    <row r="2621" spans="8:15" x14ac:dyDescent="0.25">
      <c r="H2621" s="38">
        <v>2578</v>
      </c>
      <c r="I2621">
        <f t="shared" si="280"/>
        <v>49</v>
      </c>
      <c r="J2621" t="str">
        <f t="shared" si="278"/>
        <v xml:space="preserve"> years</v>
      </c>
      <c r="K2621" t="str">
        <f t="shared" si="279"/>
        <v xml:space="preserve">, </v>
      </c>
      <c r="L2621">
        <f t="shared" si="281"/>
        <v>7</v>
      </c>
      <c r="M2621">
        <f t="shared" si="282"/>
        <v>7</v>
      </c>
      <c r="N2621" t="str">
        <f t="shared" si="283"/>
        <v xml:space="preserve"> months</v>
      </c>
      <c r="O2621" s="40" t="str">
        <f t="shared" si="284"/>
        <v>49 years, 7 months</v>
      </c>
    </row>
    <row r="2622" spans="8:15" x14ac:dyDescent="0.25">
      <c r="H2622" s="38">
        <v>2579</v>
      </c>
      <c r="I2622">
        <f t="shared" si="280"/>
        <v>49</v>
      </c>
      <c r="J2622" t="str">
        <f t="shared" si="278"/>
        <v xml:space="preserve"> years</v>
      </c>
      <c r="K2622" t="str">
        <f t="shared" si="279"/>
        <v xml:space="preserve">, </v>
      </c>
      <c r="L2622">
        <f t="shared" si="281"/>
        <v>8</v>
      </c>
      <c r="M2622">
        <f t="shared" si="282"/>
        <v>8</v>
      </c>
      <c r="N2622" t="str">
        <f t="shared" si="283"/>
        <v xml:space="preserve"> months</v>
      </c>
      <c r="O2622" s="40" t="str">
        <f t="shared" si="284"/>
        <v>49 years, 8 months</v>
      </c>
    </row>
    <row r="2623" spans="8:15" x14ac:dyDescent="0.25">
      <c r="H2623" s="38">
        <v>2580</v>
      </c>
      <c r="I2623">
        <f t="shared" si="280"/>
        <v>49</v>
      </c>
      <c r="J2623" t="str">
        <f t="shared" si="278"/>
        <v xml:space="preserve"> years</v>
      </c>
      <c r="K2623" t="str">
        <f t="shared" si="279"/>
        <v xml:space="preserve">, </v>
      </c>
      <c r="L2623">
        <f t="shared" si="281"/>
        <v>8</v>
      </c>
      <c r="M2623">
        <f t="shared" si="282"/>
        <v>8</v>
      </c>
      <c r="N2623" t="str">
        <f t="shared" si="283"/>
        <v xml:space="preserve"> months</v>
      </c>
      <c r="O2623" s="40" t="str">
        <f t="shared" si="284"/>
        <v>49 years, 8 months</v>
      </c>
    </row>
    <row r="2624" spans="8:15" x14ac:dyDescent="0.25">
      <c r="H2624" s="38">
        <v>2581</v>
      </c>
      <c r="I2624">
        <f t="shared" si="280"/>
        <v>49</v>
      </c>
      <c r="J2624" t="str">
        <f t="shared" si="278"/>
        <v xml:space="preserve"> years</v>
      </c>
      <c r="K2624" t="str">
        <f t="shared" si="279"/>
        <v xml:space="preserve">, </v>
      </c>
      <c r="L2624">
        <f t="shared" si="281"/>
        <v>8</v>
      </c>
      <c r="M2624">
        <f t="shared" si="282"/>
        <v>8</v>
      </c>
      <c r="N2624" t="str">
        <f t="shared" si="283"/>
        <v xml:space="preserve"> months</v>
      </c>
      <c r="O2624" s="40" t="str">
        <f t="shared" si="284"/>
        <v>49 years, 8 months</v>
      </c>
    </row>
    <row r="2625" spans="8:15" x14ac:dyDescent="0.25">
      <c r="H2625" s="38">
        <v>2582</v>
      </c>
      <c r="I2625">
        <f t="shared" si="280"/>
        <v>49</v>
      </c>
      <c r="J2625" t="str">
        <f t="shared" si="278"/>
        <v xml:space="preserve"> years</v>
      </c>
      <c r="K2625" t="str">
        <f t="shared" si="279"/>
        <v xml:space="preserve">, </v>
      </c>
      <c r="L2625">
        <f t="shared" si="281"/>
        <v>8</v>
      </c>
      <c r="M2625">
        <f t="shared" si="282"/>
        <v>8</v>
      </c>
      <c r="N2625" t="str">
        <f t="shared" si="283"/>
        <v xml:space="preserve"> months</v>
      </c>
      <c r="O2625" s="40" t="str">
        <f t="shared" si="284"/>
        <v>49 years, 8 months</v>
      </c>
    </row>
    <row r="2626" spans="8:15" x14ac:dyDescent="0.25">
      <c r="H2626" s="38">
        <v>2583</v>
      </c>
      <c r="I2626">
        <f t="shared" si="280"/>
        <v>49</v>
      </c>
      <c r="J2626" t="str">
        <f t="shared" si="278"/>
        <v xml:space="preserve"> years</v>
      </c>
      <c r="K2626" t="str">
        <f t="shared" si="279"/>
        <v xml:space="preserve">, </v>
      </c>
      <c r="L2626">
        <f t="shared" si="281"/>
        <v>9</v>
      </c>
      <c r="M2626">
        <f t="shared" si="282"/>
        <v>9</v>
      </c>
      <c r="N2626" t="str">
        <f t="shared" si="283"/>
        <v xml:space="preserve"> months</v>
      </c>
      <c r="O2626" s="40" t="str">
        <f t="shared" si="284"/>
        <v>49 years, 9 months</v>
      </c>
    </row>
    <row r="2627" spans="8:15" x14ac:dyDescent="0.25">
      <c r="H2627" s="38">
        <v>2584</v>
      </c>
      <c r="I2627">
        <f t="shared" si="280"/>
        <v>49</v>
      </c>
      <c r="J2627" t="str">
        <f t="shared" si="278"/>
        <v xml:space="preserve"> years</v>
      </c>
      <c r="K2627" t="str">
        <f t="shared" si="279"/>
        <v xml:space="preserve">, </v>
      </c>
      <c r="L2627">
        <f t="shared" si="281"/>
        <v>9</v>
      </c>
      <c r="M2627">
        <f t="shared" si="282"/>
        <v>9</v>
      </c>
      <c r="N2627" t="str">
        <f t="shared" si="283"/>
        <v xml:space="preserve"> months</v>
      </c>
      <c r="O2627" s="40" t="str">
        <f t="shared" si="284"/>
        <v>49 years, 9 months</v>
      </c>
    </row>
    <row r="2628" spans="8:15" x14ac:dyDescent="0.25">
      <c r="H2628" s="38">
        <v>2585</v>
      </c>
      <c r="I2628">
        <f t="shared" si="280"/>
        <v>49</v>
      </c>
      <c r="J2628" t="str">
        <f t="shared" si="278"/>
        <v xml:space="preserve"> years</v>
      </c>
      <c r="K2628" t="str">
        <f t="shared" si="279"/>
        <v xml:space="preserve">, </v>
      </c>
      <c r="L2628">
        <f t="shared" si="281"/>
        <v>9</v>
      </c>
      <c r="M2628">
        <f t="shared" si="282"/>
        <v>9</v>
      </c>
      <c r="N2628" t="str">
        <f t="shared" si="283"/>
        <v xml:space="preserve"> months</v>
      </c>
      <c r="O2628" s="40" t="str">
        <f t="shared" si="284"/>
        <v>49 years, 9 months</v>
      </c>
    </row>
    <row r="2629" spans="8:15" x14ac:dyDescent="0.25">
      <c r="H2629" s="38">
        <v>2586</v>
      </c>
      <c r="I2629">
        <f t="shared" si="280"/>
        <v>49</v>
      </c>
      <c r="J2629" t="str">
        <f t="shared" si="278"/>
        <v xml:space="preserve"> years</v>
      </c>
      <c r="K2629" t="str">
        <f t="shared" si="279"/>
        <v xml:space="preserve">, </v>
      </c>
      <c r="L2629">
        <f t="shared" si="281"/>
        <v>9</v>
      </c>
      <c r="M2629">
        <f t="shared" si="282"/>
        <v>9</v>
      </c>
      <c r="N2629" t="str">
        <f t="shared" si="283"/>
        <v xml:space="preserve"> months</v>
      </c>
      <c r="O2629" s="40" t="str">
        <f t="shared" si="284"/>
        <v>49 years, 9 months</v>
      </c>
    </row>
    <row r="2630" spans="8:15" x14ac:dyDescent="0.25">
      <c r="H2630" s="38">
        <v>2587</v>
      </c>
      <c r="I2630">
        <f t="shared" si="280"/>
        <v>49</v>
      </c>
      <c r="J2630" t="str">
        <f t="shared" si="278"/>
        <v xml:space="preserve"> years</v>
      </c>
      <c r="K2630" t="str">
        <f t="shared" si="279"/>
        <v xml:space="preserve">, </v>
      </c>
      <c r="L2630">
        <f t="shared" si="281"/>
        <v>9</v>
      </c>
      <c r="M2630">
        <f t="shared" si="282"/>
        <v>9</v>
      </c>
      <c r="N2630" t="str">
        <f t="shared" si="283"/>
        <v xml:space="preserve"> months</v>
      </c>
      <c r="O2630" s="40" t="str">
        <f t="shared" si="284"/>
        <v>49 years, 9 months</v>
      </c>
    </row>
    <row r="2631" spans="8:15" x14ac:dyDescent="0.25">
      <c r="H2631" s="38">
        <v>2588</v>
      </c>
      <c r="I2631">
        <f t="shared" si="280"/>
        <v>49</v>
      </c>
      <c r="J2631" t="str">
        <f t="shared" si="278"/>
        <v xml:space="preserve"> years</v>
      </c>
      <c r="K2631" t="str">
        <f t="shared" si="279"/>
        <v xml:space="preserve">, </v>
      </c>
      <c r="L2631">
        <f t="shared" si="281"/>
        <v>10</v>
      </c>
      <c r="M2631">
        <f t="shared" si="282"/>
        <v>10</v>
      </c>
      <c r="N2631" t="str">
        <f t="shared" si="283"/>
        <v xml:space="preserve"> months</v>
      </c>
      <c r="O2631" s="40" t="str">
        <f t="shared" si="284"/>
        <v>49 years, 10 months</v>
      </c>
    </row>
    <row r="2632" spans="8:15" x14ac:dyDescent="0.25">
      <c r="H2632" s="38">
        <v>2589</v>
      </c>
      <c r="I2632">
        <f t="shared" si="280"/>
        <v>49</v>
      </c>
      <c r="J2632" t="str">
        <f t="shared" si="278"/>
        <v xml:space="preserve"> years</v>
      </c>
      <c r="K2632" t="str">
        <f t="shared" si="279"/>
        <v xml:space="preserve">, </v>
      </c>
      <c r="L2632">
        <f t="shared" si="281"/>
        <v>10</v>
      </c>
      <c r="M2632">
        <f t="shared" si="282"/>
        <v>10</v>
      </c>
      <c r="N2632" t="str">
        <f t="shared" si="283"/>
        <v xml:space="preserve"> months</v>
      </c>
      <c r="O2632" s="40" t="str">
        <f t="shared" si="284"/>
        <v>49 years, 10 months</v>
      </c>
    </row>
    <row r="2633" spans="8:15" x14ac:dyDescent="0.25">
      <c r="H2633" s="38">
        <v>2590</v>
      </c>
      <c r="I2633">
        <f t="shared" si="280"/>
        <v>49</v>
      </c>
      <c r="J2633" t="str">
        <f t="shared" si="278"/>
        <v xml:space="preserve"> years</v>
      </c>
      <c r="K2633" t="str">
        <f t="shared" si="279"/>
        <v xml:space="preserve">, </v>
      </c>
      <c r="L2633">
        <f t="shared" si="281"/>
        <v>10</v>
      </c>
      <c r="M2633">
        <f t="shared" si="282"/>
        <v>10</v>
      </c>
      <c r="N2633" t="str">
        <f t="shared" si="283"/>
        <v xml:space="preserve"> months</v>
      </c>
      <c r="O2633" s="40" t="str">
        <f t="shared" si="284"/>
        <v>49 years, 10 months</v>
      </c>
    </row>
    <row r="2634" spans="8:15" x14ac:dyDescent="0.25">
      <c r="H2634" s="38">
        <v>2591</v>
      </c>
      <c r="I2634">
        <f t="shared" si="280"/>
        <v>49</v>
      </c>
      <c r="J2634" t="str">
        <f t="shared" si="278"/>
        <v xml:space="preserve"> years</v>
      </c>
      <c r="K2634" t="str">
        <f t="shared" si="279"/>
        <v xml:space="preserve">, </v>
      </c>
      <c r="L2634">
        <f t="shared" si="281"/>
        <v>10</v>
      </c>
      <c r="M2634">
        <f t="shared" si="282"/>
        <v>10</v>
      </c>
      <c r="N2634" t="str">
        <f t="shared" si="283"/>
        <v xml:space="preserve"> months</v>
      </c>
      <c r="O2634" s="40" t="str">
        <f t="shared" si="284"/>
        <v>49 years, 10 months</v>
      </c>
    </row>
    <row r="2635" spans="8:15" x14ac:dyDescent="0.25">
      <c r="H2635" s="38">
        <v>2592</v>
      </c>
      <c r="I2635">
        <f t="shared" si="280"/>
        <v>49</v>
      </c>
      <c r="J2635" t="str">
        <f t="shared" si="278"/>
        <v xml:space="preserve"> years</v>
      </c>
      <c r="K2635" t="str">
        <f t="shared" si="279"/>
        <v xml:space="preserve">, </v>
      </c>
      <c r="L2635">
        <f t="shared" si="281"/>
        <v>11</v>
      </c>
      <c r="M2635">
        <f t="shared" si="282"/>
        <v>11</v>
      </c>
      <c r="N2635" t="str">
        <f t="shared" si="283"/>
        <v xml:space="preserve"> months</v>
      </c>
      <c r="O2635" s="40" t="str">
        <f t="shared" si="284"/>
        <v>49 years, 11 months</v>
      </c>
    </row>
    <row r="2636" spans="8:15" x14ac:dyDescent="0.25">
      <c r="H2636" s="38">
        <v>2593</v>
      </c>
      <c r="I2636">
        <f t="shared" si="280"/>
        <v>49</v>
      </c>
      <c r="J2636" t="str">
        <f t="shared" si="278"/>
        <v xml:space="preserve"> years</v>
      </c>
      <c r="K2636" t="str">
        <f t="shared" si="279"/>
        <v xml:space="preserve">, </v>
      </c>
      <c r="L2636">
        <f t="shared" si="281"/>
        <v>11</v>
      </c>
      <c r="M2636">
        <f t="shared" si="282"/>
        <v>11</v>
      </c>
      <c r="N2636" t="str">
        <f t="shared" si="283"/>
        <v xml:space="preserve"> months</v>
      </c>
      <c r="O2636" s="40" t="str">
        <f t="shared" si="284"/>
        <v>49 years, 11 months</v>
      </c>
    </row>
    <row r="2637" spans="8:15" x14ac:dyDescent="0.25">
      <c r="H2637" s="38">
        <v>2594</v>
      </c>
      <c r="I2637">
        <f t="shared" si="280"/>
        <v>49</v>
      </c>
      <c r="J2637" t="str">
        <f t="shared" si="278"/>
        <v xml:space="preserve"> years</v>
      </c>
      <c r="K2637" t="str">
        <f t="shared" si="279"/>
        <v xml:space="preserve">, </v>
      </c>
      <c r="L2637">
        <f t="shared" si="281"/>
        <v>11</v>
      </c>
      <c r="M2637">
        <f t="shared" si="282"/>
        <v>11</v>
      </c>
      <c r="N2637" t="str">
        <f t="shared" si="283"/>
        <v xml:space="preserve"> months</v>
      </c>
      <c r="O2637" s="40" t="str">
        <f t="shared" si="284"/>
        <v>49 years, 11 months</v>
      </c>
    </row>
    <row r="2638" spans="8:15" x14ac:dyDescent="0.25">
      <c r="H2638" s="38">
        <v>2595</v>
      </c>
      <c r="I2638">
        <f t="shared" si="280"/>
        <v>49</v>
      </c>
      <c r="J2638" t="str">
        <f t="shared" si="278"/>
        <v xml:space="preserve"> years</v>
      </c>
      <c r="K2638" t="str">
        <f t="shared" si="279"/>
        <v xml:space="preserve">, </v>
      </c>
      <c r="L2638">
        <f t="shared" si="281"/>
        <v>11</v>
      </c>
      <c r="M2638">
        <f t="shared" si="282"/>
        <v>11</v>
      </c>
      <c r="N2638" t="str">
        <f t="shared" si="283"/>
        <v xml:space="preserve"> months</v>
      </c>
      <c r="O2638" s="40" t="str">
        <f t="shared" si="284"/>
        <v>49 years, 11 months</v>
      </c>
    </row>
    <row r="2639" spans="8:15" x14ac:dyDescent="0.25">
      <c r="H2639" s="38">
        <v>2596</v>
      </c>
      <c r="I2639">
        <f t="shared" si="280"/>
        <v>50</v>
      </c>
      <c r="J2639" t="str">
        <f t="shared" si="278"/>
        <v xml:space="preserve"> years</v>
      </c>
      <c r="K2639" t="str">
        <f t="shared" si="279"/>
        <v/>
      </c>
      <c r="L2639">
        <f t="shared" si="281"/>
        <v>12</v>
      </c>
      <c r="M2639" t="str">
        <f t="shared" si="282"/>
        <v/>
      </c>
      <c r="N2639" t="str">
        <f t="shared" si="283"/>
        <v/>
      </c>
      <c r="O2639" s="40" t="str">
        <f t="shared" si="284"/>
        <v>50 years</v>
      </c>
    </row>
    <row r="2640" spans="8:15" x14ac:dyDescent="0.25">
      <c r="H2640" s="38">
        <v>2597</v>
      </c>
      <c r="I2640">
        <f t="shared" si="280"/>
        <v>50</v>
      </c>
      <c r="J2640" t="str">
        <f t="shared" si="278"/>
        <v xml:space="preserve"> years</v>
      </c>
      <c r="K2640" t="str">
        <f t="shared" si="279"/>
        <v/>
      </c>
      <c r="L2640">
        <f t="shared" si="281"/>
        <v>12</v>
      </c>
      <c r="M2640" t="str">
        <f t="shared" si="282"/>
        <v/>
      </c>
      <c r="N2640" t="str">
        <f t="shared" si="283"/>
        <v/>
      </c>
      <c r="O2640" s="40" t="str">
        <f t="shared" si="284"/>
        <v>50 years</v>
      </c>
    </row>
    <row r="2641" spans="8:15" x14ac:dyDescent="0.25">
      <c r="H2641" s="38">
        <v>2598</v>
      </c>
      <c r="I2641">
        <f t="shared" si="280"/>
        <v>50</v>
      </c>
      <c r="J2641" t="str">
        <f t="shared" si="278"/>
        <v xml:space="preserve"> years</v>
      </c>
      <c r="K2641" t="str">
        <f t="shared" si="279"/>
        <v/>
      </c>
      <c r="L2641">
        <f t="shared" si="281"/>
        <v>12</v>
      </c>
      <c r="M2641" t="str">
        <f t="shared" si="282"/>
        <v/>
      </c>
      <c r="N2641" t="str">
        <f t="shared" si="283"/>
        <v/>
      </c>
      <c r="O2641" s="40" t="str">
        <f t="shared" si="284"/>
        <v>50 years</v>
      </c>
    </row>
    <row r="2642" spans="8:15" x14ac:dyDescent="0.25">
      <c r="H2642" s="38">
        <v>2599</v>
      </c>
      <c r="I2642">
        <f t="shared" si="280"/>
        <v>50</v>
      </c>
      <c r="J2642" t="str">
        <f t="shared" si="278"/>
        <v xml:space="preserve"> years</v>
      </c>
      <c r="K2642" t="str">
        <f t="shared" si="279"/>
        <v/>
      </c>
      <c r="L2642">
        <f t="shared" si="281"/>
        <v>12</v>
      </c>
      <c r="M2642" t="str">
        <f t="shared" si="282"/>
        <v/>
      </c>
      <c r="N2642" t="str">
        <f t="shared" si="283"/>
        <v/>
      </c>
      <c r="O2642" s="40" t="str">
        <f t="shared" si="284"/>
        <v>50 years</v>
      </c>
    </row>
    <row r="2643" spans="8:15" x14ac:dyDescent="0.25">
      <c r="H2643" s="38">
        <v>2600</v>
      </c>
      <c r="I2643">
        <f t="shared" si="280"/>
        <v>50</v>
      </c>
      <c r="J2643" t="str">
        <f t="shared" si="278"/>
        <v xml:space="preserve"> years</v>
      </c>
      <c r="K2643" t="str">
        <f t="shared" si="279"/>
        <v/>
      </c>
      <c r="L2643">
        <f t="shared" si="281"/>
        <v>0</v>
      </c>
      <c r="M2643" t="str">
        <f t="shared" si="282"/>
        <v/>
      </c>
      <c r="N2643" t="str">
        <f t="shared" si="283"/>
        <v/>
      </c>
      <c r="O2643" s="40" t="str">
        <f t="shared" si="284"/>
        <v>50 years</v>
      </c>
    </row>
    <row r="2644" spans="8:15" x14ac:dyDescent="0.25">
      <c r="H2644" s="38">
        <v>2601</v>
      </c>
      <c r="I2644">
        <f t="shared" si="280"/>
        <v>50</v>
      </c>
      <c r="J2644" t="str">
        <f t="shared" si="278"/>
        <v xml:space="preserve"> years</v>
      </c>
      <c r="K2644" t="str">
        <f t="shared" si="279"/>
        <v xml:space="preserve">, </v>
      </c>
      <c r="L2644">
        <f t="shared" si="281"/>
        <v>1</v>
      </c>
      <c r="M2644">
        <f t="shared" si="282"/>
        <v>1</v>
      </c>
      <c r="N2644" t="str">
        <f t="shared" si="283"/>
        <v xml:space="preserve"> month</v>
      </c>
      <c r="O2644" s="40" t="str">
        <f t="shared" si="284"/>
        <v>50 years, 1 month</v>
      </c>
    </row>
    <row r="2645" spans="8:15" x14ac:dyDescent="0.25">
      <c r="H2645" s="38">
        <v>2602</v>
      </c>
      <c r="I2645">
        <f t="shared" si="280"/>
        <v>50</v>
      </c>
      <c r="J2645" t="str">
        <f t="shared" si="278"/>
        <v xml:space="preserve"> years</v>
      </c>
      <c r="K2645" t="str">
        <f t="shared" si="279"/>
        <v xml:space="preserve">, </v>
      </c>
      <c r="L2645">
        <f t="shared" si="281"/>
        <v>1</v>
      </c>
      <c r="M2645">
        <f t="shared" si="282"/>
        <v>1</v>
      </c>
      <c r="N2645" t="str">
        <f t="shared" si="283"/>
        <v xml:space="preserve"> month</v>
      </c>
      <c r="O2645" s="40" t="str">
        <f t="shared" si="284"/>
        <v>50 years, 1 month</v>
      </c>
    </row>
    <row r="2646" spans="8:15" x14ac:dyDescent="0.25">
      <c r="H2646" s="38">
        <v>2603</v>
      </c>
      <c r="I2646">
        <f t="shared" si="280"/>
        <v>50</v>
      </c>
      <c r="J2646" t="str">
        <f t="shared" si="278"/>
        <v xml:space="preserve"> years</v>
      </c>
      <c r="K2646" t="str">
        <f t="shared" si="279"/>
        <v xml:space="preserve">, </v>
      </c>
      <c r="L2646">
        <f t="shared" si="281"/>
        <v>1</v>
      </c>
      <c r="M2646">
        <f t="shared" si="282"/>
        <v>1</v>
      </c>
      <c r="N2646" t="str">
        <f t="shared" si="283"/>
        <v xml:space="preserve"> month</v>
      </c>
      <c r="O2646" s="40" t="str">
        <f t="shared" si="284"/>
        <v>50 years, 1 month</v>
      </c>
    </row>
    <row r="2647" spans="8:15" x14ac:dyDescent="0.25">
      <c r="H2647" s="38">
        <v>2604</v>
      </c>
      <c r="I2647">
        <f t="shared" si="280"/>
        <v>50</v>
      </c>
      <c r="J2647" t="str">
        <f t="shared" si="278"/>
        <v xml:space="preserve"> years</v>
      </c>
      <c r="K2647" t="str">
        <f t="shared" si="279"/>
        <v xml:space="preserve">, </v>
      </c>
      <c r="L2647">
        <f t="shared" si="281"/>
        <v>1</v>
      </c>
      <c r="M2647">
        <f t="shared" si="282"/>
        <v>1</v>
      </c>
      <c r="N2647" t="str">
        <f t="shared" si="283"/>
        <v xml:space="preserve"> month</v>
      </c>
      <c r="O2647" s="40" t="str">
        <f t="shared" si="284"/>
        <v>50 years, 1 month</v>
      </c>
    </row>
    <row r="2648" spans="8:15" x14ac:dyDescent="0.25">
      <c r="H2648" s="38">
        <v>2605</v>
      </c>
      <c r="I2648">
        <f t="shared" si="280"/>
        <v>50</v>
      </c>
      <c r="J2648" t="str">
        <f t="shared" si="278"/>
        <v xml:space="preserve"> years</v>
      </c>
      <c r="K2648" t="str">
        <f t="shared" si="279"/>
        <v xml:space="preserve">, </v>
      </c>
      <c r="L2648">
        <f t="shared" si="281"/>
        <v>2</v>
      </c>
      <c r="M2648">
        <f t="shared" si="282"/>
        <v>2</v>
      </c>
      <c r="N2648" t="str">
        <f t="shared" si="283"/>
        <v xml:space="preserve"> months</v>
      </c>
      <c r="O2648" s="40" t="str">
        <f t="shared" si="284"/>
        <v>50 years, 2 months</v>
      </c>
    </row>
    <row r="2649" spans="8:15" x14ac:dyDescent="0.25">
      <c r="H2649" s="38">
        <v>2606</v>
      </c>
      <c r="I2649">
        <f t="shared" si="280"/>
        <v>50</v>
      </c>
      <c r="J2649" t="str">
        <f t="shared" si="278"/>
        <v xml:space="preserve"> years</v>
      </c>
      <c r="K2649" t="str">
        <f t="shared" si="279"/>
        <v xml:space="preserve">, </v>
      </c>
      <c r="L2649">
        <f t="shared" si="281"/>
        <v>2</v>
      </c>
      <c r="M2649">
        <f t="shared" si="282"/>
        <v>2</v>
      </c>
      <c r="N2649" t="str">
        <f t="shared" si="283"/>
        <v xml:space="preserve"> months</v>
      </c>
      <c r="O2649" s="40" t="str">
        <f t="shared" si="284"/>
        <v>50 years, 2 months</v>
      </c>
    </row>
    <row r="2650" spans="8:15" x14ac:dyDescent="0.25">
      <c r="H2650" s="38">
        <v>2607</v>
      </c>
      <c r="I2650">
        <f t="shared" si="280"/>
        <v>50</v>
      </c>
      <c r="J2650" t="str">
        <f t="shared" si="278"/>
        <v xml:space="preserve"> years</v>
      </c>
      <c r="K2650" t="str">
        <f t="shared" si="279"/>
        <v xml:space="preserve">, </v>
      </c>
      <c r="L2650">
        <f t="shared" si="281"/>
        <v>2</v>
      </c>
      <c r="M2650">
        <f t="shared" si="282"/>
        <v>2</v>
      </c>
      <c r="N2650" t="str">
        <f t="shared" si="283"/>
        <v xml:space="preserve"> months</v>
      </c>
      <c r="O2650" s="40" t="str">
        <f t="shared" si="284"/>
        <v>50 years, 2 months</v>
      </c>
    </row>
    <row r="2651" spans="8:15" x14ac:dyDescent="0.25">
      <c r="H2651" s="38">
        <v>2608</v>
      </c>
      <c r="I2651">
        <f t="shared" si="280"/>
        <v>50</v>
      </c>
      <c r="J2651" t="str">
        <f t="shared" si="278"/>
        <v xml:space="preserve"> years</v>
      </c>
      <c r="K2651" t="str">
        <f t="shared" si="279"/>
        <v xml:space="preserve">, </v>
      </c>
      <c r="L2651">
        <f t="shared" si="281"/>
        <v>2</v>
      </c>
      <c r="M2651">
        <f t="shared" si="282"/>
        <v>2</v>
      </c>
      <c r="N2651" t="str">
        <f t="shared" si="283"/>
        <v xml:space="preserve"> months</v>
      </c>
      <c r="O2651" s="40" t="str">
        <f t="shared" si="284"/>
        <v>50 years, 2 months</v>
      </c>
    </row>
    <row r="2652" spans="8:15" x14ac:dyDescent="0.25">
      <c r="H2652" s="38">
        <v>2609</v>
      </c>
      <c r="I2652">
        <f t="shared" si="280"/>
        <v>50</v>
      </c>
      <c r="J2652" t="str">
        <f t="shared" ref="J2652:J2715" si="285">IF(I2652=1," year"," years")</f>
        <v xml:space="preserve"> years</v>
      </c>
      <c r="K2652" t="str">
        <f t="shared" ref="K2652:K2715" si="286">IF(OR(L2652=12,L2652=0),"",", ")</f>
        <v xml:space="preserve">, </v>
      </c>
      <c r="L2652">
        <f t="shared" si="281"/>
        <v>3</v>
      </c>
      <c r="M2652">
        <f t="shared" si="282"/>
        <v>3</v>
      </c>
      <c r="N2652" t="str">
        <f t="shared" si="283"/>
        <v xml:space="preserve"> months</v>
      </c>
      <c r="O2652" s="40" t="str">
        <f t="shared" si="284"/>
        <v>50 years, 3 months</v>
      </c>
    </row>
    <row r="2653" spans="8:15" x14ac:dyDescent="0.25">
      <c r="H2653" s="38">
        <v>2610</v>
      </c>
      <c r="I2653">
        <f t="shared" si="280"/>
        <v>50</v>
      </c>
      <c r="J2653" t="str">
        <f t="shared" si="285"/>
        <v xml:space="preserve"> years</v>
      </c>
      <c r="K2653" t="str">
        <f t="shared" si="286"/>
        <v xml:space="preserve">, </v>
      </c>
      <c r="L2653">
        <f t="shared" si="281"/>
        <v>3</v>
      </c>
      <c r="M2653">
        <f t="shared" si="282"/>
        <v>3</v>
      </c>
      <c r="N2653" t="str">
        <f t="shared" si="283"/>
        <v xml:space="preserve"> months</v>
      </c>
      <c r="O2653" s="40" t="str">
        <f t="shared" si="284"/>
        <v>50 years, 3 months</v>
      </c>
    </row>
    <row r="2654" spans="8:15" x14ac:dyDescent="0.25">
      <c r="H2654" s="38">
        <v>2611</v>
      </c>
      <c r="I2654">
        <f t="shared" si="280"/>
        <v>50</v>
      </c>
      <c r="J2654" t="str">
        <f t="shared" si="285"/>
        <v xml:space="preserve"> years</v>
      </c>
      <c r="K2654" t="str">
        <f t="shared" si="286"/>
        <v xml:space="preserve">, </v>
      </c>
      <c r="L2654">
        <f t="shared" si="281"/>
        <v>3</v>
      </c>
      <c r="M2654">
        <f t="shared" si="282"/>
        <v>3</v>
      </c>
      <c r="N2654" t="str">
        <f t="shared" si="283"/>
        <v xml:space="preserve"> months</v>
      </c>
      <c r="O2654" s="40" t="str">
        <f t="shared" si="284"/>
        <v>50 years, 3 months</v>
      </c>
    </row>
    <row r="2655" spans="8:15" x14ac:dyDescent="0.25">
      <c r="H2655" s="38">
        <v>2612</v>
      </c>
      <c r="I2655">
        <f t="shared" si="280"/>
        <v>50</v>
      </c>
      <c r="J2655" t="str">
        <f t="shared" si="285"/>
        <v xml:space="preserve"> years</v>
      </c>
      <c r="K2655" t="str">
        <f t="shared" si="286"/>
        <v xml:space="preserve">, </v>
      </c>
      <c r="L2655">
        <f t="shared" si="281"/>
        <v>3</v>
      </c>
      <c r="M2655">
        <f t="shared" si="282"/>
        <v>3</v>
      </c>
      <c r="N2655" t="str">
        <f t="shared" si="283"/>
        <v xml:space="preserve"> months</v>
      </c>
      <c r="O2655" s="40" t="str">
        <f t="shared" si="284"/>
        <v>50 years, 3 months</v>
      </c>
    </row>
    <row r="2656" spans="8:15" x14ac:dyDescent="0.25">
      <c r="H2656" s="38">
        <v>2613</v>
      </c>
      <c r="I2656">
        <f t="shared" ref="I2656:I2719" si="287">IF(INT(H2656/52)=0,"",INT(H2656/52))+IF(L2656=12,1,0)</f>
        <v>50</v>
      </c>
      <c r="J2656" t="str">
        <f t="shared" si="285"/>
        <v xml:space="preserve"> years</v>
      </c>
      <c r="K2656" t="str">
        <f t="shared" si="286"/>
        <v xml:space="preserve">, </v>
      </c>
      <c r="L2656">
        <f t="shared" si="281"/>
        <v>3</v>
      </c>
      <c r="M2656">
        <f t="shared" si="282"/>
        <v>3</v>
      </c>
      <c r="N2656" t="str">
        <f t="shared" si="283"/>
        <v xml:space="preserve"> months</v>
      </c>
      <c r="O2656" s="40" t="str">
        <f t="shared" si="284"/>
        <v>50 years, 3 months</v>
      </c>
    </row>
    <row r="2657" spans="8:15" x14ac:dyDescent="0.25">
      <c r="H2657" s="38">
        <v>2614</v>
      </c>
      <c r="I2657">
        <f t="shared" si="287"/>
        <v>50</v>
      </c>
      <c r="J2657" t="str">
        <f t="shared" si="285"/>
        <v xml:space="preserve"> years</v>
      </c>
      <c r="K2657" t="str">
        <f t="shared" si="286"/>
        <v xml:space="preserve">, </v>
      </c>
      <c r="L2657">
        <f t="shared" si="281"/>
        <v>4</v>
      </c>
      <c r="M2657">
        <f t="shared" si="282"/>
        <v>4</v>
      </c>
      <c r="N2657" t="str">
        <f t="shared" si="283"/>
        <v xml:space="preserve"> months</v>
      </c>
      <c r="O2657" s="40" t="str">
        <f t="shared" si="284"/>
        <v>50 years, 4 months</v>
      </c>
    </row>
    <row r="2658" spans="8:15" x14ac:dyDescent="0.25">
      <c r="H2658" s="38">
        <v>2615</v>
      </c>
      <c r="I2658">
        <f t="shared" si="287"/>
        <v>50</v>
      </c>
      <c r="J2658" t="str">
        <f t="shared" si="285"/>
        <v xml:space="preserve"> years</v>
      </c>
      <c r="K2658" t="str">
        <f t="shared" si="286"/>
        <v xml:space="preserve">, </v>
      </c>
      <c r="L2658">
        <f t="shared" si="281"/>
        <v>4</v>
      </c>
      <c r="M2658">
        <f t="shared" si="282"/>
        <v>4</v>
      </c>
      <c r="N2658" t="str">
        <f t="shared" si="283"/>
        <v xml:space="preserve"> months</v>
      </c>
      <c r="O2658" s="40" t="str">
        <f t="shared" si="284"/>
        <v>50 years, 4 months</v>
      </c>
    </row>
    <row r="2659" spans="8:15" x14ac:dyDescent="0.25">
      <c r="H2659" s="38">
        <v>2616</v>
      </c>
      <c r="I2659">
        <f t="shared" si="287"/>
        <v>50</v>
      </c>
      <c r="J2659" t="str">
        <f t="shared" si="285"/>
        <v xml:space="preserve"> years</v>
      </c>
      <c r="K2659" t="str">
        <f t="shared" si="286"/>
        <v xml:space="preserve">, </v>
      </c>
      <c r="L2659">
        <f t="shared" si="281"/>
        <v>4</v>
      </c>
      <c r="M2659">
        <f t="shared" si="282"/>
        <v>4</v>
      </c>
      <c r="N2659" t="str">
        <f t="shared" si="283"/>
        <v xml:space="preserve"> months</v>
      </c>
      <c r="O2659" s="40" t="str">
        <f t="shared" si="284"/>
        <v>50 years, 4 months</v>
      </c>
    </row>
    <row r="2660" spans="8:15" x14ac:dyDescent="0.25">
      <c r="H2660" s="38">
        <v>2617</v>
      </c>
      <c r="I2660">
        <f t="shared" si="287"/>
        <v>50</v>
      </c>
      <c r="J2660" t="str">
        <f t="shared" si="285"/>
        <v xml:space="preserve"> years</v>
      </c>
      <c r="K2660" t="str">
        <f t="shared" si="286"/>
        <v xml:space="preserve">, </v>
      </c>
      <c r="L2660">
        <f t="shared" si="281"/>
        <v>4</v>
      </c>
      <c r="M2660">
        <f t="shared" si="282"/>
        <v>4</v>
      </c>
      <c r="N2660" t="str">
        <f t="shared" si="283"/>
        <v xml:space="preserve"> months</v>
      </c>
      <c r="O2660" s="40" t="str">
        <f t="shared" si="284"/>
        <v>50 years, 4 months</v>
      </c>
    </row>
    <row r="2661" spans="8:15" x14ac:dyDescent="0.25">
      <c r="H2661" s="38">
        <v>2618</v>
      </c>
      <c r="I2661">
        <f t="shared" si="287"/>
        <v>50</v>
      </c>
      <c r="J2661" t="str">
        <f t="shared" si="285"/>
        <v xml:space="preserve"> years</v>
      </c>
      <c r="K2661" t="str">
        <f t="shared" si="286"/>
        <v xml:space="preserve">, </v>
      </c>
      <c r="L2661">
        <f t="shared" si="281"/>
        <v>5</v>
      </c>
      <c r="M2661">
        <f t="shared" si="282"/>
        <v>5</v>
      </c>
      <c r="N2661" t="str">
        <f t="shared" si="283"/>
        <v xml:space="preserve"> months</v>
      </c>
      <c r="O2661" s="40" t="str">
        <f t="shared" si="284"/>
        <v>50 years, 5 months</v>
      </c>
    </row>
    <row r="2662" spans="8:15" x14ac:dyDescent="0.25">
      <c r="H2662" s="38">
        <v>2619</v>
      </c>
      <c r="I2662">
        <f t="shared" si="287"/>
        <v>50</v>
      </c>
      <c r="J2662" t="str">
        <f t="shared" si="285"/>
        <v xml:space="preserve"> years</v>
      </c>
      <c r="K2662" t="str">
        <f t="shared" si="286"/>
        <v xml:space="preserve">, </v>
      </c>
      <c r="L2662">
        <f t="shared" si="281"/>
        <v>5</v>
      </c>
      <c r="M2662">
        <f t="shared" si="282"/>
        <v>5</v>
      </c>
      <c r="N2662" t="str">
        <f t="shared" si="283"/>
        <v xml:space="preserve"> months</v>
      </c>
      <c r="O2662" s="40" t="str">
        <f t="shared" si="284"/>
        <v>50 years, 5 months</v>
      </c>
    </row>
    <row r="2663" spans="8:15" x14ac:dyDescent="0.25">
      <c r="H2663" s="38">
        <v>2620</v>
      </c>
      <c r="I2663">
        <f t="shared" si="287"/>
        <v>50</v>
      </c>
      <c r="J2663" t="str">
        <f t="shared" si="285"/>
        <v xml:space="preserve"> years</v>
      </c>
      <c r="K2663" t="str">
        <f t="shared" si="286"/>
        <v xml:space="preserve">, </v>
      </c>
      <c r="L2663">
        <f t="shared" si="281"/>
        <v>5</v>
      </c>
      <c r="M2663">
        <f t="shared" si="282"/>
        <v>5</v>
      </c>
      <c r="N2663" t="str">
        <f t="shared" si="283"/>
        <v xml:space="preserve"> months</v>
      </c>
      <c r="O2663" s="40" t="str">
        <f t="shared" si="284"/>
        <v>50 years, 5 months</v>
      </c>
    </row>
    <row r="2664" spans="8:15" x14ac:dyDescent="0.25">
      <c r="H2664" s="38">
        <v>2621</v>
      </c>
      <c r="I2664">
        <f t="shared" si="287"/>
        <v>50</v>
      </c>
      <c r="J2664" t="str">
        <f t="shared" si="285"/>
        <v xml:space="preserve"> years</v>
      </c>
      <c r="K2664" t="str">
        <f t="shared" si="286"/>
        <v xml:space="preserve">, </v>
      </c>
      <c r="L2664">
        <f t="shared" si="281"/>
        <v>5</v>
      </c>
      <c r="M2664">
        <f t="shared" si="282"/>
        <v>5</v>
      </c>
      <c r="N2664" t="str">
        <f t="shared" si="283"/>
        <v xml:space="preserve"> months</v>
      </c>
      <c r="O2664" s="40" t="str">
        <f t="shared" si="284"/>
        <v>50 years, 5 months</v>
      </c>
    </row>
    <row r="2665" spans="8:15" x14ac:dyDescent="0.25">
      <c r="H2665" s="38">
        <v>2622</v>
      </c>
      <c r="I2665">
        <f t="shared" si="287"/>
        <v>50</v>
      </c>
      <c r="J2665" t="str">
        <f t="shared" si="285"/>
        <v xml:space="preserve"> years</v>
      </c>
      <c r="K2665" t="str">
        <f t="shared" si="286"/>
        <v xml:space="preserve">, </v>
      </c>
      <c r="L2665">
        <f t="shared" si="281"/>
        <v>6</v>
      </c>
      <c r="M2665">
        <f t="shared" si="282"/>
        <v>6</v>
      </c>
      <c r="N2665" t="str">
        <f t="shared" si="283"/>
        <v xml:space="preserve"> months</v>
      </c>
      <c r="O2665" s="40" t="str">
        <f t="shared" si="284"/>
        <v>50 years, 6 months</v>
      </c>
    </row>
    <row r="2666" spans="8:15" x14ac:dyDescent="0.25">
      <c r="H2666" s="38">
        <v>2623</v>
      </c>
      <c r="I2666">
        <f t="shared" si="287"/>
        <v>50</v>
      </c>
      <c r="J2666" t="str">
        <f t="shared" si="285"/>
        <v xml:space="preserve"> years</v>
      </c>
      <c r="K2666" t="str">
        <f t="shared" si="286"/>
        <v xml:space="preserve">, </v>
      </c>
      <c r="L2666">
        <f t="shared" si="281"/>
        <v>6</v>
      </c>
      <c r="M2666">
        <f t="shared" si="282"/>
        <v>6</v>
      </c>
      <c r="N2666" t="str">
        <f t="shared" si="283"/>
        <v xml:space="preserve"> months</v>
      </c>
      <c r="O2666" s="40" t="str">
        <f t="shared" si="284"/>
        <v>50 years, 6 months</v>
      </c>
    </row>
    <row r="2667" spans="8:15" x14ac:dyDescent="0.25">
      <c r="H2667" s="38">
        <v>2624</v>
      </c>
      <c r="I2667">
        <f t="shared" si="287"/>
        <v>50</v>
      </c>
      <c r="J2667" t="str">
        <f t="shared" si="285"/>
        <v xml:space="preserve"> years</v>
      </c>
      <c r="K2667" t="str">
        <f t="shared" si="286"/>
        <v xml:space="preserve">, </v>
      </c>
      <c r="L2667">
        <f t="shared" si="281"/>
        <v>6</v>
      </c>
      <c r="M2667">
        <f t="shared" si="282"/>
        <v>6</v>
      </c>
      <c r="N2667" t="str">
        <f t="shared" si="283"/>
        <v xml:space="preserve"> months</v>
      </c>
      <c r="O2667" s="40" t="str">
        <f t="shared" si="284"/>
        <v>50 years, 6 months</v>
      </c>
    </row>
    <row r="2668" spans="8:15" x14ac:dyDescent="0.25">
      <c r="H2668" s="38">
        <v>2625</v>
      </c>
      <c r="I2668">
        <f t="shared" si="287"/>
        <v>50</v>
      </c>
      <c r="J2668" t="str">
        <f t="shared" si="285"/>
        <v xml:space="preserve"> years</v>
      </c>
      <c r="K2668" t="str">
        <f t="shared" si="286"/>
        <v xml:space="preserve">, </v>
      </c>
      <c r="L2668">
        <f t="shared" si="281"/>
        <v>6</v>
      </c>
      <c r="M2668">
        <f t="shared" si="282"/>
        <v>6</v>
      </c>
      <c r="N2668" t="str">
        <f t="shared" si="283"/>
        <v xml:space="preserve"> months</v>
      </c>
      <c r="O2668" s="40" t="str">
        <f t="shared" si="284"/>
        <v>50 years, 6 months</v>
      </c>
    </row>
    <row r="2669" spans="8:15" x14ac:dyDescent="0.25">
      <c r="H2669" s="38">
        <v>2626</v>
      </c>
      <c r="I2669">
        <f t="shared" si="287"/>
        <v>50</v>
      </c>
      <c r="J2669" t="str">
        <f t="shared" si="285"/>
        <v xml:space="preserve"> years</v>
      </c>
      <c r="K2669" t="str">
        <f t="shared" si="286"/>
        <v xml:space="preserve">, </v>
      </c>
      <c r="L2669">
        <f t="shared" ref="L2669:L2732" si="288">IF((H2669/52*12-INT(H2669/52*12))=0,(H2669/52-INT(H2669/52))*12,INT((H2669/52-INT(H2669/52))*12)+1)</f>
        <v>6</v>
      </c>
      <c r="M2669">
        <f t="shared" ref="M2669:M2732" si="289">IF(OR(L2669=0,L2669=12),"",L2669)</f>
        <v>6</v>
      </c>
      <c r="N2669" t="str">
        <f t="shared" ref="N2669:N2732" si="290">IF(L2669=1," month",IF(OR(L2669=0,L2669=12),""," months"))</f>
        <v xml:space="preserve"> months</v>
      </c>
      <c r="O2669" s="40" t="str">
        <f t="shared" ref="O2669:O2732" si="291">CONCATENATE(I2669&amp;J2669&amp;K2669&amp;M2669&amp;N2669)</f>
        <v>50 years, 6 months</v>
      </c>
    </row>
    <row r="2670" spans="8:15" x14ac:dyDescent="0.25">
      <c r="H2670" s="38">
        <v>2627</v>
      </c>
      <c r="I2670">
        <f t="shared" si="287"/>
        <v>50</v>
      </c>
      <c r="J2670" t="str">
        <f t="shared" si="285"/>
        <v xml:space="preserve"> years</v>
      </c>
      <c r="K2670" t="str">
        <f t="shared" si="286"/>
        <v xml:space="preserve">, </v>
      </c>
      <c r="L2670">
        <f t="shared" si="288"/>
        <v>7</v>
      </c>
      <c r="M2670">
        <f t="shared" si="289"/>
        <v>7</v>
      </c>
      <c r="N2670" t="str">
        <f t="shared" si="290"/>
        <v xml:space="preserve"> months</v>
      </c>
      <c r="O2670" s="40" t="str">
        <f t="shared" si="291"/>
        <v>50 years, 7 months</v>
      </c>
    </row>
    <row r="2671" spans="8:15" x14ac:dyDescent="0.25">
      <c r="H2671" s="38">
        <v>2628</v>
      </c>
      <c r="I2671">
        <f t="shared" si="287"/>
        <v>50</v>
      </c>
      <c r="J2671" t="str">
        <f t="shared" si="285"/>
        <v xml:space="preserve"> years</v>
      </c>
      <c r="K2671" t="str">
        <f t="shared" si="286"/>
        <v xml:space="preserve">, </v>
      </c>
      <c r="L2671">
        <f t="shared" si="288"/>
        <v>7</v>
      </c>
      <c r="M2671">
        <f t="shared" si="289"/>
        <v>7</v>
      </c>
      <c r="N2671" t="str">
        <f t="shared" si="290"/>
        <v xml:space="preserve"> months</v>
      </c>
      <c r="O2671" s="40" t="str">
        <f t="shared" si="291"/>
        <v>50 years, 7 months</v>
      </c>
    </row>
    <row r="2672" spans="8:15" x14ac:dyDescent="0.25">
      <c r="H2672" s="38">
        <v>2629</v>
      </c>
      <c r="I2672">
        <f t="shared" si="287"/>
        <v>50</v>
      </c>
      <c r="J2672" t="str">
        <f t="shared" si="285"/>
        <v xml:space="preserve"> years</v>
      </c>
      <c r="K2672" t="str">
        <f t="shared" si="286"/>
        <v xml:space="preserve">, </v>
      </c>
      <c r="L2672">
        <f t="shared" si="288"/>
        <v>7</v>
      </c>
      <c r="M2672">
        <f t="shared" si="289"/>
        <v>7</v>
      </c>
      <c r="N2672" t="str">
        <f t="shared" si="290"/>
        <v xml:space="preserve"> months</v>
      </c>
      <c r="O2672" s="40" t="str">
        <f t="shared" si="291"/>
        <v>50 years, 7 months</v>
      </c>
    </row>
    <row r="2673" spans="8:15" x14ac:dyDescent="0.25">
      <c r="H2673" s="38">
        <v>2630</v>
      </c>
      <c r="I2673">
        <f t="shared" si="287"/>
        <v>50</v>
      </c>
      <c r="J2673" t="str">
        <f t="shared" si="285"/>
        <v xml:space="preserve"> years</v>
      </c>
      <c r="K2673" t="str">
        <f t="shared" si="286"/>
        <v xml:space="preserve">, </v>
      </c>
      <c r="L2673">
        <f t="shared" si="288"/>
        <v>7</v>
      </c>
      <c r="M2673">
        <f t="shared" si="289"/>
        <v>7</v>
      </c>
      <c r="N2673" t="str">
        <f t="shared" si="290"/>
        <v xml:space="preserve"> months</v>
      </c>
      <c r="O2673" s="40" t="str">
        <f t="shared" si="291"/>
        <v>50 years, 7 months</v>
      </c>
    </row>
    <row r="2674" spans="8:15" x14ac:dyDescent="0.25">
      <c r="H2674" s="38">
        <v>2631</v>
      </c>
      <c r="I2674">
        <f t="shared" si="287"/>
        <v>50</v>
      </c>
      <c r="J2674" t="str">
        <f t="shared" si="285"/>
        <v xml:space="preserve"> years</v>
      </c>
      <c r="K2674" t="str">
        <f t="shared" si="286"/>
        <v xml:space="preserve">, </v>
      </c>
      <c r="L2674">
        <f t="shared" si="288"/>
        <v>8</v>
      </c>
      <c r="M2674">
        <f t="shared" si="289"/>
        <v>8</v>
      </c>
      <c r="N2674" t="str">
        <f t="shared" si="290"/>
        <v xml:space="preserve"> months</v>
      </c>
      <c r="O2674" s="40" t="str">
        <f t="shared" si="291"/>
        <v>50 years, 8 months</v>
      </c>
    </row>
    <row r="2675" spans="8:15" x14ac:dyDescent="0.25">
      <c r="H2675" s="38">
        <v>2632</v>
      </c>
      <c r="I2675">
        <f t="shared" si="287"/>
        <v>50</v>
      </c>
      <c r="J2675" t="str">
        <f t="shared" si="285"/>
        <v xml:space="preserve"> years</v>
      </c>
      <c r="K2675" t="str">
        <f t="shared" si="286"/>
        <v xml:space="preserve">, </v>
      </c>
      <c r="L2675">
        <f t="shared" si="288"/>
        <v>8</v>
      </c>
      <c r="M2675">
        <f t="shared" si="289"/>
        <v>8</v>
      </c>
      <c r="N2675" t="str">
        <f t="shared" si="290"/>
        <v xml:space="preserve"> months</v>
      </c>
      <c r="O2675" s="40" t="str">
        <f t="shared" si="291"/>
        <v>50 years, 8 months</v>
      </c>
    </row>
    <row r="2676" spans="8:15" x14ac:dyDescent="0.25">
      <c r="H2676" s="38">
        <v>2633</v>
      </c>
      <c r="I2676">
        <f t="shared" si="287"/>
        <v>50</v>
      </c>
      <c r="J2676" t="str">
        <f t="shared" si="285"/>
        <v xml:space="preserve"> years</v>
      </c>
      <c r="K2676" t="str">
        <f t="shared" si="286"/>
        <v xml:space="preserve">, </v>
      </c>
      <c r="L2676">
        <f t="shared" si="288"/>
        <v>8</v>
      </c>
      <c r="M2676">
        <f t="shared" si="289"/>
        <v>8</v>
      </c>
      <c r="N2676" t="str">
        <f t="shared" si="290"/>
        <v xml:space="preserve"> months</v>
      </c>
      <c r="O2676" s="40" t="str">
        <f t="shared" si="291"/>
        <v>50 years, 8 months</v>
      </c>
    </row>
    <row r="2677" spans="8:15" x14ac:dyDescent="0.25">
      <c r="H2677" s="38">
        <v>2634</v>
      </c>
      <c r="I2677">
        <f t="shared" si="287"/>
        <v>50</v>
      </c>
      <c r="J2677" t="str">
        <f t="shared" si="285"/>
        <v xml:space="preserve"> years</v>
      </c>
      <c r="K2677" t="str">
        <f t="shared" si="286"/>
        <v xml:space="preserve">, </v>
      </c>
      <c r="L2677">
        <f t="shared" si="288"/>
        <v>8</v>
      </c>
      <c r="M2677">
        <f t="shared" si="289"/>
        <v>8</v>
      </c>
      <c r="N2677" t="str">
        <f t="shared" si="290"/>
        <v xml:space="preserve"> months</v>
      </c>
      <c r="O2677" s="40" t="str">
        <f t="shared" si="291"/>
        <v>50 years, 8 months</v>
      </c>
    </row>
    <row r="2678" spans="8:15" x14ac:dyDescent="0.25">
      <c r="H2678" s="38">
        <v>2635</v>
      </c>
      <c r="I2678">
        <f t="shared" si="287"/>
        <v>50</v>
      </c>
      <c r="J2678" t="str">
        <f t="shared" si="285"/>
        <v xml:space="preserve"> years</v>
      </c>
      <c r="K2678" t="str">
        <f t="shared" si="286"/>
        <v xml:space="preserve">, </v>
      </c>
      <c r="L2678">
        <f t="shared" si="288"/>
        <v>9</v>
      </c>
      <c r="M2678">
        <f t="shared" si="289"/>
        <v>9</v>
      </c>
      <c r="N2678" t="str">
        <f t="shared" si="290"/>
        <v xml:space="preserve"> months</v>
      </c>
      <c r="O2678" s="40" t="str">
        <f t="shared" si="291"/>
        <v>50 years, 9 months</v>
      </c>
    </row>
    <row r="2679" spans="8:15" x14ac:dyDescent="0.25">
      <c r="H2679" s="38">
        <v>2636</v>
      </c>
      <c r="I2679">
        <f t="shared" si="287"/>
        <v>50</v>
      </c>
      <c r="J2679" t="str">
        <f t="shared" si="285"/>
        <v xml:space="preserve"> years</v>
      </c>
      <c r="K2679" t="str">
        <f t="shared" si="286"/>
        <v xml:space="preserve">, </v>
      </c>
      <c r="L2679">
        <f t="shared" si="288"/>
        <v>9</v>
      </c>
      <c r="M2679">
        <f t="shared" si="289"/>
        <v>9</v>
      </c>
      <c r="N2679" t="str">
        <f t="shared" si="290"/>
        <v xml:space="preserve"> months</v>
      </c>
      <c r="O2679" s="40" t="str">
        <f t="shared" si="291"/>
        <v>50 years, 9 months</v>
      </c>
    </row>
    <row r="2680" spans="8:15" x14ac:dyDescent="0.25">
      <c r="H2680" s="38">
        <v>2637</v>
      </c>
      <c r="I2680">
        <f t="shared" si="287"/>
        <v>50</v>
      </c>
      <c r="J2680" t="str">
        <f t="shared" si="285"/>
        <v xml:space="preserve"> years</v>
      </c>
      <c r="K2680" t="str">
        <f t="shared" si="286"/>
        <v xml:space="preserve">, </v>
      </c>
      <c r="L2680">
        <f t="shared" si="288"/>
        <v>9</v>
      </c>
      <c r="M2680">
        <f t="shared" si="289"/>
        <v>9</v>
      </c>
      <c r="N2680" t="str">
        <f t="shared" si="290"/>
        <v xml:space="preserve"> months</v>
      </c>
      <c r="O2680" s="40" t="str">
        <f t="shared" si="291"/>
        <v>50 years, 9 months</v>
      </c>
    </row>
    <row r="2681" spans="8:15" x14ac:dyDescent="0.25">
      <c r="H2681" s="38">
        <v>2638</v>
      </c>
      <c r="I2681">
        <f t="shared" si="287"/>
        <v>50</v>
      </c>
      <c r="J2681" t="str">
        <f t="shared" si="285"/>
        <v xml:space="preserve"> years</v>
      </c>
      <c r="K2681" t="str">
        <f t="shared" si="286"/>
        <v xml:space="preserve">, </v>
      </c>
      <c r="L2681">
        <f t="shared" si="288"/>
        <v>9</v>
      </c>
      <c r="M2681">
        <f t="shared" si="289"/>
        <v>9</v>
      </c>
      <c r="N2681" t="str">
        <f t="shared" si="290"/>
        <v xml:space="preserve"> months</v>
      </c>
      <c r="O2681" s="40" t="str">
        <f t="shared" si="291"/>
        <v>50 years, 9 months</v>
      </c>
    </row>
    <row r="2682" spans="8:15" x14ac:dyDescent="0.25">
      <c r="H2682" s="38">
        <v>2639</v>
      </c>
      <c r="I2682">
        <f t="shared" si="287"/>
        <v>50</v>
      </c>
      <c r="J2682" t="str">
        <f t="shared" si="285"/>
        <v xml:space="preserve"> years</v>
      </c>
      <c r="K2682" t="str">
        <f t="shared" si="286"/>
        <v xml:space="preserve">, </v>
      </c>
      <c r="L2682">
        <f t="shared" si="288"/>
        <v>9</v>
      </c>
      <c r="M2682">
        <f t="shared" si="289"/>
        <v>9</v>
      </c>
      <c r="N2682" t="str">
        <f t="shared" si="290"/>
        <v xml:space="preserve"> months</v>
      </c>
      <c r="O2682" s="40" t="str">
        <f t="shared" si="291"/>
        <v>50 years, 9 months</v>
      </c>
    </row>
    <row r="2683" spans="8:15" x14ac:dyDescent="0.25">
      <c r="H2683" s="38">
        <v>2640</v>
      </c>
      <c r="I2683">
        <f t="shared" si="287"/>
        <v>50</v>
      </c>
      <c r="J2683" t="str">
        <f t="shared" si="285"/>
        <v xml:space="preserve"> years</v>
      </c>
      <c r="K2683" t="str">
        <f t="shared" si="286"/>
        <v xml:space="preserve">, </v>
      </c>
      <c r="L2683">
        <f t="shared" si="288"/>
        <v>10</v>
      </c>
      <c r="M2683">
        <f t="shared" si="289"/>
        <v>10</v>
      </c>
      <c r="N2683" t="str">
        <f t="shared" si="290"/>
        <v xml:space="preserve"> months</v>
      </c>
      <c r="O2683" s="40" t="str">
        <f t="shared" si="291"/>
        <v>50 years, 10 months</v>
      </c>
    </row>
    <row r="2684" spans="8:15" x14ac:dyDescent="0.25">
      <c r="H2684" s="38">
        <v>2641</v>
      </c>
      <c r="I2684">
        <f t="shared" si="287"/>
        <v>50</v>
      </c>
      <c r="J2684" t="str">
        <f t="shared" si="285"/>
        <v xml:space="preserve"> years</v>
      </c>
      <c r="K2684" t="str">
        <f t="shared" si="286"/>
        <v xml:space="preserve">, </v>
      </c>
      <c r="L2684">
        <f t="shared" si="288"/>
        <v>10</v>
      </c>
      <c r="M2684">
        <f t="shared" si="289"/>
        <v>10</v>
      </c>
      <c r="N2684" t="str">
        <f t="shared" si="290"/>
        <v xml:space="preserve"> months</v>
      </c>
      <c r="O2684" s="40" t="str">
        <f t="shared" si="291"/>
        <v>50 years, 10 months</v>
      </c>
    </row>
    <row r="2685" spans="8:15" x14ac:dyDescent="0.25">
      <c r="H2685" s="38">
        <v>2642</v>
      </c>
      <c r="I2685">
        <f t="shared" si="287"/>
        <v>50</v>
      </c>
      <c r="J2685" t="str">
        <f t="shared" si="285"/>
        <v xml:space="preserve"> years</v>
      </c>
      <c r="K2685" t="str">
        <f t="shared" si="286"/>
        <v xml:space="preserve">, </v>
      </c>
      <c r="L2685">
        <f t="shared" si="288"/>
        <v>10</v>
      </c>
      <c r="M2685">
        <f t="shared" si="289"/>
        <v>10</v>
      </c>
      <c r="N2685" t="str">
        <f t="shared" si="290"/>
        <v xml:space="preserve"> months</v>
      </c>
      <c r="O2685" s="40" t="str">
        <f t="shared" si="291"/>
        <v>50 years, 10 months</v>
      </c>
    </row>
    <row r="2686" spans="8:15" x14ac:dyDescent="0.25">
      <c r="H2686" s="38">
        <v>2643</v>
      </c>
      <c r="I2686">
        <f t="shared" si="287"/>
        <v>50</v>
      </c>
      <c r="J2686" t="str">
        <f t="shared" si="285"/>
        <v xml:space="preserve"> years</v>
      </c>
      <c r="K2686" t="str">
        <f t="shared" si="286"/>
        <v xml:space="preserve">, </v>
      </c>
      <c r="L2686">
        <f t="shared" si="288"/>
        <v>10</v>
      </c>
      <c r="M2686">
        <f t="shared" si="289"/>
        <v>10</v>
      </c>
      <c r="N2686" t="str">
        <f t="shared" si="290"/>
        <v xml:space="preserve"> months</v>
      </c>
      <c r="O2686" s="40" t="str">
        <f t="shared" si="291"/>
        <v>50 years, 10 months</v>
      </c>
    </row>
    <row r="2687" spans="8:15" x14ac:dyDescent="0.25">
      <c r="H2687" s="38">
        <v>2644</v>
      </c>
      <c r="I2687">
        <f t="shared" si="287"/>
        <v>50</v>
      </c>
      <c r="J2687" t="str">
        <f t="shared" si="285"/>
        <v xml:space="preserve"> years</v>
      </c>
      <c r="K2687" t="str">
        <f t="shared" si="286"/>
        <v xml:space="preserve">, </v>
      </c>
      <c r="L2687">
        <f t="shared" si="288"/>
        <v>11</v>
      </c>
      <c r="M2687">
        <f t="shared" si="289"/>
        <v>11</v>
      </c>
      <c r="N2687" t="str">
        <f t="shared" si="290"/>
        <v xml:space="preserve"> months</v>
      </c>
      <c r="O2687" s="40" t="str">
        <f t="shared" si="291"/>
        <v>50 years, 11 months</v>
      </c>
    </row>
    <row r="2688" spans="8:15" x14ac:dyDescent="0.25">
      <c r="H2688" s="38">
        <v>2645</v>
      </c>
      <c r="I2688">
        <f t="shared" si="287"/>
        <v>50</v>
      </c>
      <c r="J2688" t="str">
        <f t="shared" si="285"/>
        <v xml:space="preserve"> years</v>
      </c>
      <c r="K2688" t="str">
        <f t="shared" si="286"/>
        <v xml:space="preserve">, </v>
      </c>
      <c r="L2688">
        <f t="shared" si="288"/>
        <v>11</v>
      </c>
      <c r="M2688">
        <f t="shared" si="289"/>
        <v>11</v>
      </c>
      <c r="N2688" t="str">
        <f t="shared" si="290"/>
        <v xml:space="preserve"> months</v>
      </c>
      <c r="O2688" s="40" t="str">
        <f t="shared" si="291"/>
        <v>50 years, 11 months</v>
      </c>
    </row>
    <row r="2689" spans="8:15" x14ac:dyDescent="0.25">
      <c r="H2689" s="38">
        <v>2646</v>
      </c>
      <c r="I2689">
        <f t="shared" si="287"/>
        <v>50</v>
      </c>
      <c r="J2689" t="str">
        <f t="shared" si="285"/>
        <v xml:space="preserve"> years</v>
      </c>
      <c r="K2689" t="str">
        <f t="shared" si="286"/>
        <v xml:space="preserve">, </v>
      </c>
      <c r="L2689">
        <f t="shared" si="288"/>
        <v>11</v>
      </c>
      <c r="M2689">
        <f t="shared" si="289"/>
        <v>11</v>
      </c>
      <c r="N2689" t="str">
        <f t="shared" si="290"/>
        <v xml:space="preserve"> months</v>
      </c>
      <c r="O2689" s="40" t="str">
        <f t="shared" si="291"/>
        <v>50 years, 11 months</v>
      </c>
    </row>
    <row r="2690" spans="8:15" x14ac:dyDescent="0.25">
      <c r="H2690" s="38">
        <v>2647</v>
      </c>
      <c r="I2690">
        <f t="shared" si="287"/>
        <v>50</v>
      </c>
      <c r="J2690" t="str">
        <f t="shared" si="285"/>
        <v xml:space="preserve"> years</v>
      </c>
      <c r="K2690" t="str">
        <f t="shared" si="286"/>
        <v xml:space="preserve">, </v>
      </c>
      <c r="L2690">
        <f t="shared" si="288"/>
        <v>11</v>
      </c>
      <c r="M2690">
        <f t="shared" si="289"/>
        <v>11</v>
      </c>
      <c r="N2690" t="str">
        <f t="shared" si="290"/>
        <v xml:space="preserve"> months</v>
      </c>
      <c r="O2690" s="40" t="str">
        <f t="shared" si="291"/>
        <v>50 years, 11 months</v>
      </c>
    </row>
    <row r="2691" spans="8:15" x14ac:dyDescent="0.25">
      <c r="H2691" s="38">
        <v>2648</v>
      </c>
      <c r="I2691">
        <f t="shared" si="287"/>
        <v>51</v>
      </c>
      <c r="J2691" t="str">
        <f t="shared" si="285"/>
        <v xml:space="preserve"> years</v>
      </c>
      <c r="K2691" t="str">
        <f t="shared" si="286"/>
        <v/>
      </c>
      <c r="L2691">
        <f t="shared" si="288"/>
        <v>12</v>
      </c>
      <c r="M2691" t="str">
        <f t="shared" si="289"/>
        <v/>
      </c>
      <c r="N2691" t="str">
        <f t="shared" si="290"/>
        <v/>
      </c>
      <c r="O2691" s="40" t="str">
        <f t="shared" si="291"/>
        <v>51 years</v>
      </c>
    </row>
    <row r="2692" spans="8:15" x14ac:dyDescent="0.25">
      <c r="H2692" s="38">
        <v>2649</v>
      </c>
      <c r="I2692">
        <f t="shared" si="287"/>
        <v>51</v>
      </c>
      <c r="J2692" t="str">
        <f t="shared" si="285"/>
        <v xml:space="preserve"> years</v>
      </c>
      <c r="K2692" t="str">
        <f t="shared" si="286"/>
        <v/>
      </c>
      <c r="L2692">
        <f t="shared" si="288"/>
        <v>12</v>
      </c>
      <c r="M2692" t="str">
        <f t="shared" si="289"/>
        <v/>
      </c>
      <c r="N2692" t="str">
        <f t="shared" si="290"/>
        <v/>
      </c>
      <c r="O2692" s="40" t="str">
        <f t="shared" si="291"/>
        <v>51 years</v>
      </c>
    </row>
    <row r="2693" spans="8:15" x14ac:dyDescent="0.25">
      <c r="H2693" s="38">
        <v>2650</v>
      </c>
      <c r="I2693">
        <f t="shared" si="287"/>
        <v>51</v>
      </c>
      <c r="J2693" t="str">
        <f t="shared" si="285"/>
        <v xml:space="preserve"> years</v>
      </c>
      <c r="K2693" t="str">
        <f t="shared" si="286"/>
        <v/>
      </c>
      <c r="L2693">
        <f t="shared" si="288"/>
        <v>12</v>
      </c>
      <c r="M2693" t="str">
        <f t="shared" si="289"/>
        <v/>
      </c>
      <c r="N2693" t="str">
        <f t="shared" si="290"/>
        <v/>
      </c>
      <c r="O2693" s="40" t="str">
        <f t="shared" si="291"/>
        <v>51 years</v>
      </c>
    </row>
    <row r="2694" spans="8:15" x14ac:dyDescent="0.25">
      <c r="H2694" s="38">
        <v>2651</v>
      </c>
      <c r="I2694">
        <f t="shared" si="287"/>
        <v>51</v>
      </c>
      <c r="J2694" t="str">
        <f t="shared" si="285"/>
        <v xml:space="preserve"> years</v>
      </c>
      <c r="K2694" t="str">
        <f t="shared" si="286"/>
        <v/>
      </c>
      <c r="L2694">
        <f t="shared" si="288"/>
        <v>12</v>
      </c>
      <c r="M2694" t="str">
        <f t="shared" si="289"/>
        <v/>
      </c>
      <c r="N2694" t="str">
        <f t="shared" si="290"/>
        <v/>
      </c>
      <c r="O2694" s="40" t="str">
        <f t="shared" si="291"/>
        <v>51 years</v>
      </c>
    </row>
    <row r="2695" spans="8:15" x14ac:dyDescent="0.25">
      <c r="H2695" s="38">
        <v>2652</v>
      </c>
      <c r="I2695">
        <f t="shared" si="287"/>
        <v>51</v>
      </c>
      <c r="J2695" t="str">
        <f t="shared" si="285"/>
        <v xml:space="preserve"> years</v>
      </c>
      <c r="K2695" t="str">
        <f t="shared" si="286"/>
        <v/>
      </c>
      <c r="L2695">
        <f t="shared" si="288"/>
        <v>0</v>
      </c>
      <c r="M2695" t="str">
        <f t="shared" si="289"/>
        <v/>
      </c>
      <c r="N2695" t="str">
        <f t="shared" si="290"/>
        <v/>
      </c>
      <c r="O2695" s="40" t="str">
        <f t="shared" si="291"/>
        <v>51 years</v>
      </c>
    </row>
    <row r="2696" spans="8:15" x14ac:dyDescent="0.25">
      <c r="H2696" s="38">
        <v>2653</v>
      </c>
      <c r="I2696">
        <f t="shared" si="287"/>
        <v>51</v>
      </c>
      <c r="J2696" t="str">
        <f t="shared" si="285"/>
        <v xml:space="preserve"> years</v>
      </c>
      <c r="K2696" t="str">
        <f t="shared" si="286"/>
        <v xml:space="preserve">, </v>
      </c>
      <c r="L2696">
        <f t="shared" si="288"/>
        <v>1</v>
      </c>
      <c r="M2696">
        <f t="shared" si="289"/>
        <v>1</v>
      </c>
      <c r="N2696" t="str">
        <f t="shared" si="290"/>
        <v xml:space="preserve"> month</v>
      </c>
      <c r="O2696" s="40" t="str">
        <f t="shared" si="291"/>
        <v>51 years, 1 month</v>
      </c>
    </row>
    <row r="2697" spans="8:15" x14ac:dyDescent="0.25">
      <c r="H2697" s="38">
        <v>2654</v>
      </c>
      <c r="I2697">
        <f t="shared" si="287"/>
        <v>51</v>
      </c>
      <c r="J2697" t="str">
        <f t="shared" si="285"/>
        <v xml:space="preserve"> years</v>
      </c>
      <c r="K2697" t="str">
        <f t="shared" si="286"/>
        <v xml:space="preserve">, </v>
      </c>
      <c r="L2697">
        <f t="shared" si="288"/>
        <v>1</v>
      </c>
      <c r="M2697">
        <f t="shared" si="289"/>
        <v>1</v>
      </c>
      <c r="N2697" t="str">
        <f t="shared" si="290"/>
        <v xml:space="preserve"> month</v>
      </c>
      <c r="O2697" s="40" t="str">
        <f t="shared" si="291"/>
        <v>51 years, 1 month</v>
      </c>
    </row>
    <row r="2698" spans="8:15" x14ac:dyDescent="0.25">
      <c r="H2698" s="38">
        <v>2655</v>
      </c>
      <c r="I2698">
        <f t="shared" si="287"/>
        <v>51</v>
      </c>
      <c r="J2698" t="str">
        <f t="shared" si="285"/>
        <v xml:space="preserve"> years</v>
      </c>
      <c r="K2698" t="str">
        <f t="shared" si="286"/>
        <v xml:space="preserve">, </v>
      </c>
      <c r="L2698">
        <f t="shared" si="288"/>
        <v>1</v>
      </c>
      <c r="M2698">
        <f t="shared" si="289"/>
        <v>1</v>
      </c>
      <c r="N2698" t="str">
        <f t="shared" si="290"/>
        <v xml:space="preserve"> month</v>
      </c>
      <c r="O2698" s="40" t="str">
        <f t="shared" si="291"/>
        <v>51 years, 1 month</v>
      </c>
    </row>
    <row r="2699" spans="8:15" x14ac:dyDescent="0.25">
      <c r="H2699" s="38">
        <v>2656</v>
      </c>
      <c r="I2699">
        <f t="shared" si="287"/>
        <v>51</v>
      </c>
      <c r="J2699" t="str">
        <f t="shared" si="285"/>
        <v xml:space="preserve"> years</v>
      </c>
      <c r="K2699" t="str">
        <f t="shared" si="286"/>
        <v xml:space="preserve">, </v>
      </c>
      <c r="L2699">
        <f t="shared" si="288"/>
        <v>1</v>
      </c>
      <c r="M2699">
        <f t="shared" si="289"/>
        <v>1</v>
      </c>
      <c r="N2699" t="str">
        <f t="shared" si="290"/>
        <v xml:space="preserve"> month</v>
      </c>
      <c r="O2699" s="40" t="str">
        <f t="shared" si="291"/>
        <v>51 years, 1 month</v>
      </c>
    </row>
    <row r="2700" spans="8:15" x14ac:dyDescent="0.25">
      <c r="H2700" s="38">
        <v>2657</v>
      </c>
      <c r="I2700">
        <f t="shared" si="287"/>
        <v>51</v>
      </c>
      <c r="J2700" t="str">
        <f t="shared" si="285"/>
        <v xml:space="preserve"> years</v>
      </c>
      <c r="K2700" t="str">
        <f t="shared" si="286"/>
        <v xml:space="preserve">, </v>
      </c>
      <c r="L2700">
        <f t="shared" si="288"/>
        <v>2</v>
      </c>
      <c r="M2700">
        <f t="shared" si="289"/>
        <v>2</v>
      </c>
      <c r="N2700" t="str">
        <f t="shared" si="290"/>
        <v xml:space="preserve"> months</v>
      </c>
      <c r="O2700" s="40" t="str">
        <f t="shared" si="291"/>
        <v>51 years, 2 months</v>
      </c>
    </row>
    <row r="2701" spans="8:15" x14ac:dyDescent="0.25">
      <c r="H2701" s="38">
        <v>2658</v>
      </c>
      <c r="I2701">
        <f t="shared" si="287"/>
        <v>51</v>
      </c>
      <c r="J2701" t="str">
        <f t="shared" si="285"/>
        <v xml:space="preserve"> years</v>
      </c>
      <c r="K2701" t="str">
        <f t="shared" si="286"/>
        <v xml:space="preserve">, </v>
      </c>
      <c r="L2701">
        <f t="shared" si="288"/>
        <v>2</v>
      </c>
      <c r="M2701">
        <f t="shared" si="289"/>
        <v>2</v>
      </c>
      <c r="N2701" t="str">
        <f t="shared" si="290"/>
        <v xml:space="preserve"> months</v>
      </c>
      <c r="O2701" s="40" t="str">
        <f t="shared" si="291"/>
        <v>51 years, 2 months</v>
      </c>
    </row>
    <row r="2702" spans="8:15" x14ac:dyDescent="0.25">
      <c r="H2702" s="38">
        <v>2659</v>
      </c>
      <c r="I2702">
        <f t="shared" si="287"/>
        <v>51</v>
      </c>
      <c r="J2702" t="str">
        <f t="shared" si="285"/>
        <v xml:space="preserve"> years</v>
      </c>
      <c r="K2702" t="str">
        <f t="shared" si="286"/>
        <v xml:space="preserve">, </v>
      </c>
      <c r="L2702">
        <f t="shared" si="288"/>
        <v>2</v>
      </c>
      <c r="M2702">
        <f t="shared" si="289"/>
        <v>2</v>
      </c>
      <c r="N2702" t="str">
        <f t="shared" si="290"/>
        <v xml:space="preserve"> months</v>
      </c>
      <c r="O2702" s="40" t="str">
        <f t="shared" si="291"/>
        <v>51 years, 2 months</v>
      </c>
    </row>
    <row r="2703" spans="8:15" x14ac:dyDescent="0.25">
      <c r="H2703" s="38">
        <v>2660</v>
      </c>
      <c r="I2703">
        <f t="shared" si="287"/>
        <v>51</v>
      </c>
      <c r="J2703" t="str">
        <f t="shared" si="285"/>
        <v xml:space="preserve"> years</v>
      </c>
      <c r="K2703" t="str">
        <f t="shared" si="286"/>
        <v xml:space="preserve">, </v>
      </c>
      <c r="L2703">
        <f t="shared" si="288"/>
        <v>2</v>
      </c>
      <c r="M2703">
        <f t="shared" si="289"/>
        <v>2</v>
      </c>
      <c r="N2703" t="str">
        <f t="shared" si="290"/>
        <v xml:space="preserve"> months</v>
      </c>
      <c r="O2703" s="40" t="str">
        <f t="shared" si="291"/>
        <v>51 years, 2 months</v>
      </c>
    </row>
    <row r="2704" spans="8:15" x14ac:dyDescent="0.25">
      <c r="H2704" s="38">
        <v>2661</v>
      </c>
      <c r="I2704">
        <f t="shared" si="287"/>
        <v>51</v>
      </c>
      <c r="J2704" t="str">
        <f t="shared" si="285"/>
        <v xml:space="preserve"> years</v>
      </c>
      <c r="K2704" t="str">
        <f t="shared" si="286"/>
        <v xml:space="preserve">, </v>
      </c>
      <c r="L2704">
        <f t="shared" si="288"/>
        <v>3</v>
      </c>
      <c r="M2704">
        <f t="shared" si="289"/>
        <v>3</v>
      </c>
      <c r="N2704" t="str">
        <f t="shared" si="290"/>
        <v xml:space="preserve"> months</v>
      </c>
      <c r="O2704" s="40" t="str">
        <f t="shared" si="291"/>
        <v>51 years, 3 months</v>
      </c>
    </row>
    <row r="2705" spans="8:15" x14ac:dyDescent="0.25">
      <c r="H2705" s="38">
        <v>2662</v>
      </c>
      <c r="I2705">
        <f t="shared" si="287"/>
        <v>51</v>
      </c>
      <c r="J2705" t="str">
        <f t="shared" si="285"/>
        <v xml:space="preserve"> years</v>
      </c>
      <c r="K2705" t="str">
        <f t="shared" si="286"/>
        <v xml:space="preserve">, </v>
      </c>
      <c r="L2705">
        <f t="shared" si="288"/>
        <v>3</v>
      </c>
      <c r="M2705">
        <f t="shared" si="289"/>
        <v>3</v>
      </c>
      <c r="N2705" t="str">
        <f t="shared" si="290"/>
        <v xml:space="preserve"> months</v>
      </c>
      <c r="O2705" s="40" t="str">
        <f t="shared" si="291"/>
        <v>51 years, 3 months</v>
      </c>
    </row>
    <row r="2706" spans="8:15" x14ac:dyDescent="0.25">
      <c r="H2706" s="38">
        <v>2663</v>
      </c>
      <c r="I2706">
        <f t="shared" si="287"/>
        <v>51</v>
      </c>
      <c r="J2706" t="str">
        <f t="shared" si="285"/>
        <v xml:space="preserve"> years</v>
      </c>
      <c r="K2706" t="str">
        <f t="shared" si="286"/>
        <v xml:space="preserve">, </v>
      </c>
      <c r="L2706">
        <f t="shared" si="288"/>
        <v>3</v>
      </c>
      <c r="M2706">
        <f t="shared" si="289"/>
        <v>3</v>
      </c>
      <c r="N2706" t="str">
        <f t="shared" si="290"/>
        <v xml:space="preserve"> months</v>
      </c>
      <c r="O2706" s="40" t="str">
        <f t="shared" si="291"/>
        <v>51 years, 3 months</v>
      </c>
    </row>
    <row r="2707" spans="8:15" x14ac:dyDescent="0.25">
      <c r="H2707" s="38">
        <v>2664</v>
      </c>
      <c r="I2707">
        <f t="shared" si="287"/>
        <v>51</v>
      </c>
      <c r="J2707" t="str">
        <f t="shared" si="285"/>
        <v xml:space="preserve"> years</v>
      </c>
      <c r="K2707" t="str">
        <f t="shared" si="286"/>
        <v xml:space="preserve">, </v>
      </c>
      <c r="L2707">
        <f t="shared" si="288"/>
        <v>3</v>
      </c>
      <c r="M2707">
        <f t="shared" si="289"/>
        <v>3</v>
      </c>
      <c r="N2707" t="str">
        <f t="shared" si="290"/>
        <v xml:space="preserve"> months</v>
      </c>
      <c r="O2707" s="40" t="str">
        <f t="shared" si="291"/>
        <v>51 years, 3 months</v>
      </c>
    </row>
    <row r="2708" spans="8:15" x14ac:dyDescent="0.25">
      <c r="H2708" s="38">
        <v>2665</v>
      </c>
      <c r="I2708">
        <f t="shared" si="287"/>
        <v>51</v>
      </c>
      <c r="J2708" t="str">
        <f t="shared" si="285"/>
        <v xml:space="preserve"> years</v>
      </c>
      <c r="K2708" t="str">
        <f t="shared" si="286"/>
        <v xml:space="preserve">, </v>
      </c>
      <c r="L2708">
        <f t="shared" si="288"/>
        <v>3</v>
      </c>
      <c r="M2708">
        <f t="shared" si="289"/>
        <v>3</v>
      </c>
      <c r="N2708" t="str">
        <f t="shared" si="290"/>
        <v xml:space="preserve"> months</v>
      </c>
      <c r="O2708" s="40" t="str">
        <f t="shared" si="291"/>
        <v>51 years, 3 months</v>
      </c>
    </row>
    <row r="2709" spans="8:15" x14ac:dyDescent="0.25">
      <c r="H2709" s="38">
        <v>2666</v>
      </c>
      <c r="I2709">
        <f t="shared" si="287"/>
        <v>51</v>
      </c>
      <c r="J2709" t="str">
        <f t="shared" si="285"/>
        <v xml:space="preserve"> years</v>
      </c>
      <c r="K2709" t="str">
        <f t="shared" si="286"/>
        <v xml:space="preserve">, </v>
      </c>
      <c r="L2709">
        <f t="shared" si="288"/>
        <v>4</v>
      </c>
      <c r="M2709">
        <f t="shared" si="289"/>
        <v>4</v>
      </c>
      <c r="N2709" t="str">
        <f t="shared" si="290"/>
        <v xml:space="preserve"> months</v>
      </c>
      <c r="O2709" s="40" t="str">
        <f t="shared" si="291"/>
        <v>51 years, 4 months</v>
      </c>
    </row>
    <row r="2710" spans="8:15" x14ac:dyDescent="0.25">
      <c r="H2710" s="38">
        <v>2667</v>
      </c>
      <c r="I2710">
        <f t="shared" si="287"/>
        <v>51</v>
      </c>
      <c r="J2710" t="str">
        <f t="shared" si="285"/>
        <v xml:space="preserve"> years</v>
      </c>
      <c r="K2710" t="str">
        <f t="shared" si="286"/>
        <v xml:space="preserve">, </v>
      </c>
      <c r="L2710">
        <f t="shared" si="288"/>
        <v>4</v>
      </c>
      <c r="M2710">
        <f t="shared" si="289"/>
        <v>4</v>
      </c>
      <c r="N2710" t="str">
        <f t="shared" si="290"/>
        <v xml:space="preserve"> months</v>
      </c>
      <c r="O2710" s="40" t="str">
        <f t="shared" si="291"/>
        <v>51 years, 4 months</v>
      </c>
    </row>
    <row r="2711" spans="8:15" x14ac:dyDescent="0.25">
      <c r="H2711" s="38">
        <v>2668</v>
      </c>
      <c r="I2711">
        <f t="shared" si="287"/>
        <v>51</v>
      </c>
      <c r="J2711" t="str">
        <f t="shared" si="285"/>
        <v xml:space="preserve"> years</v>
      </c>
      <c r="K2711" t="str">
        <f t="shared" si="286"/>
        <v xml:space="preserve">, </v>
      </c>
      <c r="L2711">
        <f t="shared" si="288"/>
        <v>4</v>
      </c>
      <c r="M2711">
        <f t="shared" si="289"/>
        <v>4</v>
      </c>
      <c r="N2711" t="str">
        <f t="shared" si="290"/>
        <v xml:space="preserve"> months</v>
      </c>
      <c r="O2711" s="40" t="str">
        <f t="shared" si="291"/>
        <v>51 years, 4 months</v>
      </c>
    </row>
    <row r="2712" spans="8:15" x14ac:dyDescent="0.25">
      <c r="H2712" s="38">
        <v>2669</v>
      </c>
      <c r="I2712">
        <f t="shared" si="287"/>
        <v>51</v>
      </c>
      <c r="J2712" t="str">
        <f t="shared" si="285"/>
        <v xml:space="preserve"> years</v>
      </c>
      <c r="K2712" t="str">
        <f t="shared" si="286"/>
        <v xml:space="preserve">, </v>
      </c>
      <c r="L2712">
        <f t="shared" si="288"/>
        <v>4</v>
      </c>
      <c r="M2712">
        <f t="shared" si="289"/>
        <v>4</v>
      </c>
      <c r="N2712" t="str">
        <f t="shared" si="290"/>
        <v xml:space="preserve"> months</v>
      </c>
      <c r="O2712" s="40" t="str">
        <f t="shared" si="291"/>
        <v>51 years, 4 months</v>
      </c>
    </row>
    <row r="2713" spans="8:15" x14ac:dyDescent="0.25">
      <c r="H2713" s="38">
        <v>2670</v>
      </c>
      <c r="I2713">
        <f t="shared" si="287"/>
        <v>51</v>
      </c>
      <c r="J2713" t="str">
        <f t="shared" si="285"/>
        <v xml:space="preserve"> years</v>
      </c>
      <c r="K2713" t="str">
        <f t="shared" si="286"/>
        <v xml:space="preserve">, </v>
      </c>
      <c r="L2713">
        <f t="shared" si="288"/>
        <v>5</v>
      </c>
      <c r="M2713">
        <f t="shared" si="289"/>
        <v>5</v>
      </c>
      <c r="N2713" t="str">
        <f t="shared" si="290"/>
        <v xml:space="preserve"> months</v>
      </c>
      <c r="O2713" s="40" t="str">
        <f t="shared" si="291"/>
        <v>51 years, 5 months</v>
      </c>
    </row>
    <row r="2714" spans="8:15" x14ac:dyDescent="0.25">
      <c r="H2714" s="38">
        <v>2671</v>
      </c>
      <c r="I2714">
        <f t="shared" si="287"/>
        <v>51</v>
      </c>
      <c r="J2714" t="str">
        <f t="shared" si="285"/>
        <v xml:space="preserve"> years</v>
      </c>
      <c r="K2714" t="str">
        <f t="shared" si="286"/>
        <v xml:space="preserve">, </v>
      </c>
      <c r="L2714">
        <f t="shared" si="288"/>
        <v>5</v>
      </c>
      <c r="M2714">
        <f t="shared" si="289"/>
        <v>5</v>
      </c>
      <c r="N2714" t="str">
        <f t="shared" si="290"/>
        <v xml:space="preserve"> months</v>
      </c>
      <c r="O2714" s="40" t="str">
        <f t="shared" si="291"/>
        <v>51 years, 5 months</v>
      </c>
    </row>
    <row r="2715" spans="8:15" x14ac:dyDescent="0.25">
      <c r="H2715" s="38">
        <v>2672</v>
      </c>
      <c r="I2715">
        <f t="shared" si="287"/>
        <v>51</v>
      </c>
      <c r="J2715" t="str">
        <f t="shared" si="285"/>
        <v xml:space="preserve"> years</v>
      </c>
      <c r="K2715" t="str">
        <f t="shared" si="286"/>
        <v xml:space="preserve">, </v>
      </c>
      <c r="L2715">
        <f t="shared" si="288"/>
        <v>5</v>
      </c>
      <c r="M2715">
        <f t="shared" si="289"/>
        <v>5</v>
      </c>
      <c r="N2715" t="str">
        <f t="shared" si="290"/>
        <v xml:space="preserve"> months</v>
      </c>
      <c r="O2715" s="40" t="str">
        <f t="shared" si="291"/>
        <v>51 years, 5 months</v>
      </c>
    </row>
    <row r="2716" spans="8:15" x14ac:dyDescent="0.25">
      <c r="H2716" s="38">
        <v>2673</v>
      </c>
      <c r="I2716">
        <f t="shared" si="287"/>
        <v>51</v>
      </c>
      <c r="J2716" t="str">
        <f t="shared" ref="J2716:J2779" si="292">IF(I2716=1," year"," years")</f>
        <v xml:space="preserve"> years</v>
      </c>
      <c r="K2716" t="str">
        <f t="shared" ref="K2716:K2779" si="293">IF(OR(L2716=12,L2716=0),"",", ")</f>
        <v xml:space="preserve">, </v>
      </c>
      <c r="L2716">
        <f t="shared" si="288"/>
        <v>5</v>
      </c>
      <c r="M2716">
        <f t="shared" si="289"/>
        <v>5</v>
      </c>
      <c r="N2716" t="str">
        <f t="shared" si="290"/>
        <v xml:space="preserve"> months</v>
      </c>
      <c r="O2716" s="40" t="str">
        <f t="shared" si="291"/>
        <v>51 years, 5 months</v>
      </c>
    </row>
    <row r="2717" spans="8:15" x14ac:dyDescent="0.25">
      <c r="H2717" s="38">
        <v>2674</v>
      </c>
      <c r="I2717">
        <f t="shared" si="287"/>
        <v>51</v>
      </c>
      <c r="J2717" t="str">
        <f t="shared" si="292"/>
        <v xml:space="preserve"> years</v>
      </c>
      <c r="K2717" t="str">
        <f t="shared" si="293"/>
        <v xml:space="preserve">, </v>
      </c>
      <c r="L2717">
        <f t="shared" si="288"/>
        <v>6</v>
      </c>
      <c r="M2717">
        <f t="shared" si="289"/>
        <v>6</v>
      </c>
      <c r="N2717" t="str">
        <f t="shared" si="290"/>
        <v xml:space="preserve"> months</v>
      </c>
      <c r="O2717" s="40" t="str">
        <f t="shared" si="291"/>
        <v>51 years, 6 months</v>
      </c>
    </row>
    <row r="2718" spans="8:15" x14ac:dyDescent="0.25">
      <c r="H2718" s="38">
        <v>2675</v>
      </c>
      <c r="I2718">
        <f t="shared" si="287"/>
        <v>51</v>
      </c>
      <c r="J2718" t="str">
        <f t="shared" si="292"/>
        <v xml:space="preserve"> years</v>
      </c>
      <c r="K2718" t="str">
        <f t="shared" si="293"/>
        <v xml:space="preserve">, </v>
      </c>
      <c r="L2718">
        <f t="shared" si="288"/>
        <v>6</v>
      </c>
      <c r="M2718">
        <f t="shared" si="289"/>
        <v>6</v>
      </c>
      <c r="N2718" t="str">
        <f t="shared" si="290"/>
        <v xml:space="preserve"> months</v>
      </c>
      <c r="O2718" s="40" t="str">
        <f t="shared" si="291"/>
        <v>51 years, 6 months</v>
      </c>
    </row>
    <row r="2719" spans="8:15" x14ac:dyDescent="0.25">
      <c r="H2719" s="38">
        <v>2676</v>
      </c>
      <c r="I2719">
        <f t="shared" si="287"/>
        <v>51</v>
      </c>
      <c r="J2719" t="str">
        <f t="shared" si="292"/>
        <v xml:space="preserve"> years</v>
      </c>
      <c r="K2719" t="str">
        <f t="shared" si="293"/>
        <v xml:space="preserve">, </v>
      </c>
      <c r="L2719">
        <f t="shared" si="288"/>
        <v>6</v>
      </c>
      <c r="M2719">
        <f t="shared" si="289"/>
        <v>6</v>
      </c>
      <c r="N2719" t="str">
        <f t="shared" si="290"/>
        <v xml:space="preserve"> months</v>
      </c>
      <c r="O2719" s="40" t="str">
        <f t="shared" si="291"/>
        <v>51 years, 6 months</v>
      </c>
    </row>
    <row r="2720" spans="8:15" x14ac:dyDescent="0.25">
      <c r="H2720" s="38">
        <v>2677</v>
      </c>
      <c r="I2720">
        <f t="shared" ref="I2720:I2783" si="294">IF(INT(H2720/52)=0,"",INT(H2720/52))+IF(L2720=12,1,0)</f>
        <v>51</v>
      </c>
      <c r="J2720" t="str">
        <f t="shared" si="292"/>
        <v xml:space="preserve"> years</v>
      </c>
      <c r="K2720" t="str">
        <f t="shared" si="293"/>
        <v xml:space="preserve">, </v>
      </c>
      <c r="L2720">
        <f t="shared" si="288"/>
        <v>6</v>
      </c>
      <c r="M2720">
        <f t="shared" si="289"/>
        <v>6</v>
      </c>
      <c r="N2720" t="str">
        <f t="shared" si="290"/>
        <v xml:space="preserve"> months</v>
      </c>
      <c r="O2720" s="40" t="str">
        <f t="shared" si="291"/>
        <v>51 years, 6 months</v>
      </c>
    </row>
    <row r="2721" spans="8:15" x14ac:dyDescent="0.25">
      <c r="H2721" s="38">
        <v>2678</v>
      </c>
      <c r="I2721">
        <f t="shared" si="294"/>
        <v>51</v>
      </c>
      <c r="J2721" t="str">
        <f t="shared" si="292"/>
        <v xml:space="preserve"> years</v>
      </c>
      <c r="K2721" t="str">
        <f t="shared" si="293"/>
        <v xml:space="preserve">, </v>
      </c>
      <c r="L2721">
        <f t="shared" si="288"/>
        <v>6</v>
      </c>
      <c r="M2721">
        <f t="shared" si="289"/>
        <v>6</v>
      </c>
      <c r="N2721" t="str">
        <f t="shared" si="290"/>
        <v xml:space="preserve"> months</v>
      </c>
      <c r="O2721" s="40" t="str">
        <f t="shared" si="291"/>
        <v>51 years, 6 months</v>
      </c>
    </row>
    <row r="2722" spans="8:15" x14ac:dyDescent="0.25">
      <c r="H2722" s="38">
        <v>2679</v>
      </c>
      <c r="I2722">
        <f t="shared" si="294"/>
        <v>51</v>
      </c>
      <c r="J2722" t="str">
        <f t="shared" si="292"/>
        <v xml:space="preserve"> years</v>
      </c>
      <c r="K2722" t="str">
        <f t="shared" si="293"/>
        <v xml:space="preserve">, </v>
      </c>
      <c r="L2722">
        <f t="shared" si="288"/>
        <v>7</v>
      </c>
      <c r="M2722">
        <f t="shared" si="289"/>
        <v>7</v>
      </c>
      <c r="N2722" t="str">
        <f t="shared" si="290"/>
        <v xml:space="preserve"> months</v>
      </c>
      <c r="O2722" s="40" t="str">
        <f t="shared" si="291"/>
        <v>51 years, 7 months</v>
      </c>
    </row>
    <row r="2723" spans="8:15" x14ac:dyDescent="0.25">
      <c r="H2723" s="38">
        <v>2680</v>
      </c>
      <c r="I2723">
        <f t="shared" si="294"/>
        <v>51</v>
      </c>
      <c r="J2723" t="str">
        <f t="shared" si="292"/>
        <v xml:space="preserve"> years</v>
      </c>
      <c r="K2723" t="str">
        <f t="shared" si="293"/>
        <v xml:space="preserve">, </v>
      </c>
      <c r="L2723">
        <f t="shared" si="288"/>
        <v>7</v>
      </c>
      <c r="M2723">
        <f t="shared" si="289"/>
        <v>7</v>
      </c>
      <c r="N2723" t="str">
        <f t="shared" si="290"/>
        <v xml:space="preserve"> months</v>
      </c>
      <c r="O2723" s="40" t="str">
        <f t="shared" si="291"/>
        <v>51 years, 7 months</v>
      </c>
    </row>
    <row r="2724" spans="8:15" x14ac:dyDescent="0.25">
      <c r="H2724" s="38">
        <v>2681</v>
      </c>
      <c r="I2724">
        <f t="shared" si="294"/>
        <v>51</v>
      </c>
      <c r="J2724" t="str">
        <f t="shared" si="292"/>
        <v xml:space="preserve"> years</v>
      </c>
      <c r="K2724" t="str">
        <f t="shared" si="293"/>
        <v xml:space="preserve">, </v>
      </c>
      <c r="L2724">
        <f t="shared" si="288"/>
        <v>7</v>
      </c>
      <c r="M2724">
        <f t="shared" si="289"/>
        <v>7</v>
      </c>
      <c r="N2724" t="str">
        <f t="shared" si="290"/>
        <v xml:space="preserve"> months</v>
      </c>
      <c r="O2724" s="40" t="str">
        <f t="shared" si="291"/>
        <v>51 years, 7 months</v>
      </c>
    </row>
    <row r="2725" spans="8:15" x14ac:dyDescent="0.25">
      <c r="H2725" s="38">
        <v>2682</v>
      </c>
      <c r="I2725">
        <f t="shared" si="294"/>
        <v>51</v>
      </c>
      <c r="J2725" t="str">
        <f t="shared" si="292"/>
        <v xml:space="preserve"> years</v>
      </c>
      <c r="K2725" t="str">
        <f t="shared" si="293"/>
        <v xml:space="preserve">, </v>
      </c>
      <c r="L2725">
        <f t="shared" si="288"/>
        <v>7</v>
      </c>
      <c r="M2725">
        <f t="shared" si="289"/>
        <v>7</v>
      </c>
      <c r="N2725" t="str">
        <f t="shared" si="290"/>
        <v xml:space="preserve"> months</v>
      </c>
      <c r="O2725" s="40" t="str">
        <f t="shared" si="291"/>
        <v>51 years, 7 months</v>
      </c>
    </row>
    <row r="2726" spans="8:15" x14ac:dyDescent="0.25">
      <c r="H2726" s="38">
        <v>2683</v>
      </c>
      <c r="I2726">
        <f t="shared" si="294"/>
        <v>51</v>
      </c>
      <c r="J2726" t="str">
        <f t="shared" si="292"/>
        <v xml:space="preserve"> years</v>
      </c>
      <c r="K2726" t="str">
        <f t="shared" si="293"/>
        <v xml:space="preserve">, </v>
      </c>
      <c r="L2726">
        <f t="shared" si="288"/>
        <v>8</v>
      </c>
      <c r="M2726">
        <f t="shared" si="289"/>
        <v>8</v>
      </c>
      <c r="N2726" t="str">
        <f t="shared" si="290"/>
        <v xml:space="preserve"> months</v>
      </c>
      <c r="O2726" s="40" t="str">
        <f t="shared" si="291"/>
        <v>51 years, 8 months</v>
      </c>
    </row>
    <row r="2727" spans="8:15" x14ac:dyDescent="0.25">
      <c r="H2727" s="38">
        <v>2684</v>
      </c>
      <c r="I2727">
        <f t="shared" si="294"/>
        <v>51</v>
      </c>
      <c r="J2727" t="str">
        <f t="shared" si="292"/>
        <v xml:space="preserve"> years</v>
      </c>
      <c r="K2727" t="str">
        <f t="shared" si="293"/>
        <v xml:space="preserve">, </v>
      </c>
      <c r="L2727">
        <f t="shared" si="288"/>
        <v>8</v>
      </c>
      <c r="M2727">
        <f t="shared" si="289"/>
        <v>8</v>
      </c>
      <c r="N2727" t="str">
        <f t="shared" si="290"/>
        <v xml:space="preserve"> months</v>
      </c>
      <c r="O2727" s="40" t="str">
        <f t="shared" si="291"/>
        <v>51 years, 8 months</v>
      </c>
    </row>
    <row r="2728" spans="8:15" x14ac:dyDescent="0.25">
      <c r="H2728" s="38">
        <v>2685</v>
      </c>
      <c r="I2728">
        <f t="shared" si="294"/>
        <v>51</v>
      </c>
      <c r="J2728" t="str">
        <f t="shared" si="292"/>
        <v xml:space="preserve"> years</v>
      </c>
      <c r="K2728" t="str">
        <f t="shared" si="293"/>
        <v xml:space="preserve">, </v>
      </c>
      <c r="L2728">
        <f t="shared" si="288"/>
        <v>8</v>
      </c>
      <c r="M2728">
        <f t="shared" si="289"/>
        <v>8</v>
      </c>
      <c r="N2728" t="str">
        <f t="shared" si="290"/>
        <v xml:space="preserve"> months</v>
      </c>
      <c r="O2728" s="40" t="str">
        <f t="shared" si="291"/>
        <v>51 years, 8 months</v>
      </c>
    </row>
    <row r="2729" spans="8:15" x14ac:dyDescent="0.25">
      <c r="H2729" s="38">
        <v>2686</v>
      </c>
      <c r="I2729">
        <f t="shared" si="294"/>
        <v>51</v>
      </c>
      <c r="J2729" t="str">
        <f t="shared" si="292"/>
        <v xml:space="preserve"> years</v>
      </c>
      <c r="K2729" t="str">
        <f t="shared" si="293"/>
        <v xml:space="preserve">, </v>
      </c>
      <c r="L2729">
        <f t="shared" si="288"/>
        <v>8</v>
      </c>
      <c r="M2729">
        <f t="shared" si="289"/>
        <v>8</v>
      </c>
      <c r="N2729" t="str">
        <f t="shared" si="290"/>
        <v xml:space="preserve"> months</v>
      </c>
      <c r="O2729" s="40" t="str">
        <f t="shared" si="291"/>
        <v>51 years, 8 months</v>
      </c>
    </row>
    <row r="2730" spans="8:15" x14ac:dyDescent="0.25">
      <c r="H2730" s="38">
        <v>2687</v>
      </c>
      <c r="I2730">
        <f t="shared" si="294"/>
        <v>51</v>
      </c>
      <c r="J2730" t="str">
        <f t="shared" si="292"/>
        <v xml:space="preserve"> years</v>
      </c>
      <c r="K2730" t="str">
        <f t="shared" si="293"/>
        <v xml:space="preserve">, </v>
      </c>
      <c r="L2730">
        <f t="shared" si="288"/>
        <v>9</v>
      </c>
      <c r="M2730">
        <f t="shared" si="289"/>
        <v>9</v>
      </c>
      <c r="N2730" t="str">
        <f t="shared" si="290"/>
        <v xml:space="preserve"> months</v>
      </c>
      <c r="O2730" s="40" t="str">
        <f t="shared" si="291"/>
        <v>51 years, 9 months</v>
      </c>
    </row>
    <row r="2731" spans="8:15" x14ac:dyDescent="0.25">
      <c r="H2731" s="38">
        <v>2688</v>
      </c>
      <c r="I2731">
        <f t="shared" si="294"/>
        <v>51</v>
      </c>
      <c r="J2731" t="str">
        <f t="shared" si="292"/>
        <v xml:space="preserve"> years</v>
      </c>
      <c r="K2731" t="str">
        <f t="shared" si="293"/>
        <v xml:space="preserve">, </v>
      </c>
      <c r="L2731">
        <f t="shared" si="288"/>
        <v>9</v>
      </c>
      <c r="M2731">
        <f t="shared" si="289"/>
        <v>9</v>
      </c>
      <c r="N2731" t="str">
        <f t="shared" si="290"/>
        <v xml:space="preserve"> months</v>
      </c>
      <c r="O2731" s="40" t="str">
        <f t="shared" si="291"/>
        <v>51 years, 9 months</v>
      </c>
    </row>
    <row r="2732" spans="8:15" x14ac:dyDescent="0.25">
      <c r="H2732" s="38">
        <v>2689</v>
      </c>
      <c r="I2732">
        <f t="shared" si="294"/>
        <v>51</v>
      </c>
      <c r="J2732" t="str">
        <f t="shared" si="292"/>
        <v xml:space="preserve"> years</v>
      </c>
      <c r="K2732" t="str">
        <f t="shared" si="293"/>
        <v xml:space="preserve">, </v>
      </c>
      <c r="L2732">
        <f t="shared" si="288"/>
        <v>9</v>
      </c>
      <c r="M2732">
        <f t="shared" si="289"/>
        <v>9</v>
      </c>
      <c r="N2732" t="str">
        <f t="shared" si="290"/>
        <v xml:space="preserve"> months</v>
      </c>
      <c r="O2732" s="40" t="str">
        <f t="shared" si="291"/>
        <v>51 years, 9 months</v>
      </c>
    </row>
    <row r="2733" spans="8:15" x14ac:dyDescent="0.25">
      <c r="H2733" s="38">
        <v>2690</v>
      </c>
      <c r="I2733">
        <f t="shared" si="294"/>
        <v>51</v>
      </c>
      <c r="J2733" t="str">
        <f t="shared" si="292"/>
        <v xml:space="preserve"> years</v>
      </c>
      <c r="K2733" t="str">
        <f t="shared" si="293"/>
        <v xml:space="preserve">, </v>
      </c>
      <c r="L2733">
        <f t="shared" ref="L2733:L2796" si="295">IF((H2733/52*12-INT(H2733/52*12))=0,(H2733/52-INT(H2733/52))*12,INT((H2733/52-INT(H2733/52))*12)+1)</f>
        <v>9</v>
      </c>
      <c r="M2733">
        <f t="shared" ref="M2733:M2796" si="296">IF(OR(L2733=0,L2733=12),"",L2733)</f>
        <v>9</v>
      </c>
      <c r="N2733" t="str">
        <f t="shared" ref="N2733:N2796" si="297">IF(L2733=1," month",IF(OR(L2733=0,L2733=12),""," months"))</f>
        <v xml:space="preserve"> months</v>
      </c>
      <c r="O2733" s="40" t="str">
        <f t="shared" ref="O2733:O2796" si="298">CONCATENATE(I2733&amp;J2733&amp;K2733&amp;M2733&amp;N2733)</f>
        <v>51 years, 9 months</v>
      </c>
    </row>
    <row r="2734" spans="8:15" x14ac:dyDescent="0.25">
      <c r="H2734" s="38">
        <v>2691</v>
      </c>
      <c r="I2734">
        <f t="shared" si="294"/>
        <v>51</v>
      </c>
      <c r="J2734" t="str">
        <f t="shared" si="292"/>
        <v xml:space="preserve"> years</v>
      </c>
      <c r="K2734" t="str">
        <f t="shared" si="293"/>
        <v xml:space="preserve">, </v>
      </c>
      <c r="L2734">
        <f t="shared" si="295"/>
        <v>9</v>
      </c>
      <c r="M2734">
        <f t="shared" si="296"/>
        <v>9</v>
      </c>
      <c r="N2734" t="str">
        <f t="shared" si="297"/>
        <v xml:space="preserve"> months</v>
      </c>
      <c r="O2734" s="40" t="str">
        <f t="shared" si="298"/>
        <v>51 years, 9 months</v>
      </c>
    </row>
    <row r="2735" spans="8:15" x14ac:dyDescent="0.25">
      <c r="H2735" s="38">
        <v>2692</v>
      </c>
      <c r="I2735">
        <f t="shared" si="294"/>
        <v>51</v>
      </c>
      <c r="J2735" t="str">
        <f t="shared" si="292"/>
        <v xml:space="preserve"> years</v>
      </c>
      <c r="K2735" t="str">
        <f t="shared" si="293"/>
        <v xml:space="preserve">, </v>
      </c>
      <c r="L2735">
        <f t="shared" si="295"/>
        <v>10</v>
      </c>
      <c r="M2735">
        <f t="shared" si="296"/>
        <v>10</v>
      </c>
      <c r="N2735" t="str">
        <f t="shared" si="297"/>
        <v xml:space="preserve"> months</v>
      </c>
      <c r="O2735" s="40" t="str">
        <f t="shared" si="298"/>
        <v>51 years, 10 months</v>
      </c>
    </row>
    <row r="2736" spans="8:15" x14ac:dyDescent="0.25">
      <c r="H2736" s="38">
        <v>2693</v>
      </c>
      <c r="I2736">
        <f t="shared" si="294"/>
        <v>51</v>
      </c>
      <c r="J2736" t="str">
        <f t="shared" si="292"/>
        <v xml:space="preserve"> years</v>
      </c>
      <c r="K2736" t="str">
        <f t="shared" si="293"/>
        <v xml:space="preserve">, </v>
      </c>
      <c r="L2736">
        <f t="shared" si="295"/>
        <v>10</v>
      </c>
      <c r="M2736">
        <f t="shared" si="296"/>
        <v>10</v>
      </c>
      <c r="N2736" t="str">
        <f t="shared" si="297"/>
        <v xml:space="preserve"> months</v>
      </c>
      <c r="O2736" s="40" t="str">
        <f t="shared" si="298"/>
        <v>51 years, 10 months</v>
      </c>
    </row>
    <row r="2737" spans="8:15" x14ac:dyDescent="0.25">
      <c r="H2737" s="38">
        <v>2694</v>
      </c>
      <c r="I2737">
        <f t="shared" si="294"/>
        <v>51</v>
      </c>
      <c r="J2737" t="str">
        <f t="shared" si="292"/>
        <v xml:space="preserve"> years</v>
      </c>
      <c r="K2737" t="str">
        <f t="shared" si="293"/>
        <v xml:space="preserve">, </v>
      </c>
      <c r="L2737">
        <f t="shared" si="295"/>
        <v>10</v>
      </c>
      <c r="M2737">
        <f t="shared" si="296"/>
        <v>10</v>
      </c>
      <c r="N2737" t="str">
        <f t="shared" si="297"/>
        <v xml:space="preserve"> months</v>
      </c>
      <c r="O2737" s="40" t="str">
        <f t="shared" si="298"/>
        <v>51 years, 10 months</v>
      </c>
    </row>
    <row r="2738" spans="8:15" x14ac:dyDescent="0.25">
      <c r="H2738" s="38">
        <v>2695</v>
      </c>
      <c r="I2738">
        <f t="shared" si="294"/>
        <v>51</v>
      </c>
      <c r="J2738" t="str">
        <f t="shared" si="292"/>
        <v xml:space="preserve"> years</v>
      </c>
      <c r="K2738" t="str">
        <f t="shared" si="293"/>
        <v xml:space="preserve">, </v>
      </c>
      <c r="L2738">
        <f t="shared" si="295"/>
        <v>10</v>
      </c>
      <c r="M2738">
        <f t="shared" si="296"/>
        <v>10</v>
      </c>
      <c r="N2738" t="str">
        <f t="shared" si="297"/>
        <v xml:space="preserve"> months</v>
      </c>
      <c r="O2738" s="40" t="str">
        <f t="shared" si="298"/>
        <v>51 years, 10 months</v>
      </c>
    </row>
    <row r="2739" spans="8:15" x14ac:dyDescent="0.25">
      <c r="H2739" s="38">
        <v>2696</v>
      </c>
      <c r="I2739">
        <f t="shared" si="294"/>
        <v>51</v>
      </c>
      <c r="J2739" t="str">
        <f t="shared" si="292"/>
        <v xml:space="preserve"> years</v>
      </c>
      <c r="K2739" t="str">
        <f t="shared" si="293"/>
        <v xml:space="preserve">, </v>
      </c>
      <c r="L2739">
        <f t="shared" si="295"/>
        <v>11</v>
      </c>
      <c r="M2739">
        <f t="shared" si="296"/>
        <v>11</v>
      </c>
      <c r="N2739" t="str">
        <f t="shared" si="297"/>
        <v xml:space="preserve"> months</v>
      </c>
      <c r="O2739" s="40" t="str">
        <f t="shared" si="298"/>
        <v>51 years, 11 months</v>
      </c>
    </row>
    <row r="2740" spans="8:15" x14ac:dyDescent="0.25">
      <c r="H2740" s="38">
        <v>2697</v>
      </c>
      <c r="I2740">
        <f t="shared" si="294"/>
        <v>51</v>
      </c>
      <c r="J2740" t="str">
        <f t="shared" si="292"/>
        <v xml:space="preserve"> years</v>
      </c>
      <c r="K2740" t="str">
        <f t="shared" si="293"/>
        <v xml:space="preserve">, </v>
      </c>
      <c r="L2740">
        <f t="shared" si="295"/>
        <v>11</v>
      </c>
      <c r="M2740">
        <f t="shared" si="296"/>
        <v>11</v>
      </c>
      <c r="N2740" t="str">
        <f t="shared" si="297"/>
        <v xml:space="preserve"> months</v>
      </c>
      <c r="O2740" s="40" t="str">
        <f t="shared" si="298"/>
        <v>51 years, 11 months</v>
      </c>
    </row>
    <row r="2741" spans="8:15" x14ac:dyDescent="0.25">
      <c r="H2741" s="38">
        <v>2698</v>
      </c>
      <c r="I2741">
        <f t="shared" si="294"/>
        <v>51</v>
      </c>
      <c r="J2741" t="str">
        <f t="shared" si="292"/>
        <v xml:space="preserve"> years</v>
      </c>
      <c r="K2741" t="str">
        <f t="shared" si="293"/>
        <v xml:space="preserve">, </v>
      </c>
      <c r="L2741">
        <f t="shared" si="295"/>
        <v>11</v>
      </c>
      <c r="M2741">
        <f t="shared" si="296"/>
        <v>11</v>
      </c>
      <c r="N2741" t="str">
        <f t="shared" si="297"/>
        <v xml:space="preserve"> months</v>
      </c>
      <c r="O2741" s="40" t="str">
        <f t="shared" si="298"/>
        <v>51 years, 11 months</v>
      </c>
    </row>
    <row r="2742" spans="8:15" x14ac:dyDescent="0.25">
      <c r="H2742" s="38">
        <v>2699</v>
      </c>
      <c r="I2742">
        <f t="shared" si="294"/>
        <v>51</v>
      </c>
      <c r="J2742" t="str">
        <f t="shared" si="292"/>
        <v xml:space="preserve"> years</v>
      </c>
      <c r="K2742" t="str">
        <f t="shared" si="293"/>
        <v xml:space="preserve">, </v>
      </c>
      <c r="L2742">
        <f t="shared" si="295"/>
        <v>11</v>
      </c>
      <c r="M2742">
        <f t="shared" si="296"/>
        <v>11</v>
      </c>
      <c r="N2742" t="str">
        <f t="shared" si="297"/>
        <v xml:space="preserve"> months</v>
      </c>
      <c r="O2742" s="40" t="str">
        <f t="shared" si="298"/>
        <v>51 years, 11 months</v>
      </c>
    </row>
    <row r="2743" spans="8:15" x14ac:dyDescent="0.25">
      <c r="H2743" s="38">
        <v>2700</v>
      </c>
      <c r="I2743">
        <f t="shared" si="294"/>
        <v>52</v>
      </c>
      <c r="J2743" t="str">
        <f t="shared" si="292"/>
        <v xml:space="preserve"> years</v>
      </c>
      <c r="K2743" t="str">
        <f t="shared" si="293"/>
        <v/>
      </c>
      <c r="L2743">
        <f t="shared" si="295"/>
        <v>12</v>
      </c>
      <c r="M2743" t="str">
        <f t="shared" si="296"/>
        <v/>
      </c>
      <c r="N2743" t="str">
        <f t="shared" si="297"/>
        <v/>
      </c>
      <c r="O2743" s="40" t="str">
        <f t="shared" si="298"/>
        <v>52 years</v>
      </c>
    </row>
    <row r="2744" spans="8:15" x14ac:dyDescent="0.25">
      <c r="H2744" s="38">
        <v>2701</v>
      </c>
      <c r="I2744">
        <f t="shared" si="294"/>
        <v>52</v>
      </c>
      <c r="J2744" t="str">
        <f t="shared" si="292"/>
        <v xml:space="preserve"> years</v>
      </c>
      <c r="K2744" t="str">
        <f t="shared" si="293"/>
        <v/>
      </c>
      <c r="L2744">
        <f t="shared" si="295"/>
        <v>12</v>
      </c>
      <c r="M2744" t="str">
        <f t="shared" si="296"/>
        <v/>
      </c>
      <c r="N2744" t="str">
        <f t="shared" si="297"/>
        <v/>
      </c>
      <c r="O2744" s="40" t="str">
        <f t="shared" si="298"/>
        <v>52 years</v>
      </c>
    </row>
    <row r="2745" spans="8:15" x14ac:dyDescent="0.25">
      <c r="H2745" s="38">
        <v>2702</v>
      </c>
      <c r="I2745">
        <f t="shared" si="294"/>
        <v>52</v>
      </c>
      <c r="J2745" t="str">
        <f t="shared" si="292"/>
        <v xml:space="preserve"> years</v>
      </c>
      <c r="K2745" t="str">
        <f t="shared" si="293"/>
        <v/>
      </c>
      <c r="L2745">
        <f t="shared" si="295"/>
        <v>12</v>
      </c>
      <c r="M2745" t="str">
        <f t="shared" si="296"/>
        <v/>
      </c>
      <c r="N2745" t="str">
        <f t="shared" si="297"/>
        <v/>
      </c>
      <c r="O2745" s="40" t="str">
        <f t="shared" si="298"/>
        <v>52 years</v>
      </c>
    </row>
    <row r="2746" spans="8:15" x14ac:dyDescent="0.25">
      <c r="H2746" s="38">
        <v>2703</v>
      </c>
      <c r="I2746">
        <f t="shared" si="294"/>
        <v>52</v>
      </c>
      <c r="J2746" t="str">
        <f t="shared" si="292"/>
        <v xml:space="preserve"> years</v>
      </c>
      <c r="K2746" t="str">
        <f t="shared" si="293"/>
        <v/>
      </c>
      <c r="L2746">
        <f t="shared" si="295"/>
        <v>12</v>
      </c>
      <c r="M2746" t="str">
        <f t="shared" si="296"/>
        <v/>
      </c>
      <c r="N2746" t="str">
        <f t="shared" si="297"/>
        <v/>
      </c>
      <c r="O2746" s="40" t="str">
        <f t="shared" si="298"/>
        <v>52 years</v>
      </c>
    </row>
    <row r="2747" spans="8:15" x14ac:dyDescent="0.25">
      <c r="H2747" s="38">
        <v>2704</v>
      </c>
      <c r="I2747">
        <f t="shared" si="294"/>
        <v>52</v>
      </c>
      <c r="J2747" t="str">
        <f t="shared" si="292"/>
        <v xml:space="preserve"> years</v>
      </c>
      <c r="K2747" t="str">
        <f t="shared" si="293"/>
        <v/>
      </c>
      <c r="L2747">
        <f t="shared" si="295"/>
        <v>0</v>
      </c>
      <c r="M2747" t="str">
        <f t="shared" si="296"/>
        <v/>
      </c>
      <c r="N2747" t="str">
        <f t="shared" si="297"/>
        <v/>
      </c>
      <c r="O2747" s="40" t="str">
        <f t="shared" si="298"/>
        <v>52 years</v>
      </c>
    </row>
    <row r="2748" spans="8:15" x14ac:dyDescent="0.25">
      <c r="H2748" s="38">
        <v>2705</v>
      </c>
      <c r="I2748">
        <f t="shared" si="294"/>
        <v>52</v>
      </c>
      <c r="J2748" t="str">
        <f t="shared" si="292"/>
        <v xml:space="preserve"> years</v>
      </c>
      <c r="K2748" t="str">
        <f t="shared" si="293"/>
        <v xml:space="preserve">, </v>
      </c>
      <c r="L2748">
        <f t="shared" si="295"/>
        <v>1</v>
      </c>
      <c r="M2748">
        <f t="shared" si="296"/>
        <v>1</v>
      </c>
      <c r="N2748" t="str">
        <f t="shared" si="297"/>
        <v xml:space="preserve"> month</v>
      </c>
      <c r="O2748" s="40" t="str">
        <f t="shared" si="298"/>
        <v>52 years, 1 month</v>
      </c>
    </row>
    <row r="2749" spans="8:15" x14ac:dyDescent="0.25">
      <c r="H2749" s="38">
        <v>2706</v>
      </c>
      <c r="I2749">
        <f t="shared" si="294"/>
        <v>52</v>
      </c>
      <c r="J2749" t="str">
        <f t="shared" si="292"/>
        <v xml:space="preserve"> years</v>
      </c>
      <c r="K2749" t="str">
        <f t="shared" si="293"/>
        <v xml:space="preserve">, </v>
      </c>
      <c r="L2749">
        <f t="shared" si="295"/>
        <v>1</v>
      </c>
      <c r="M2749">
        <f t="shared" si="296"/>
        <v>1</v>
      </c>
      <c r="N2749" t="str">
        <f t="shared" si="297"/>
        <v xml:space="preserve"> month</v>
      </c>
      <c r="O2749" s="40" t="str">
        <f t="shared" si="298"/>
        <v>52 years, 1 month</v>
      </c>
    </row>
    <row r="2750" spans="8:15" x14ac:dyDescent="0.25">
      <c r="H2750" s="38">
        <v>2707</v>
      </c>
      <c r="I2750">
        <f t="shared" si="294"/>
        <v>52</v>
      </c>
      <c r="J2750" t="str">
        <f t="shared" si="292"/>
        <v xml:space="preserve"> years</v>
      </c>
      <c r="K2750" t="str">
        <f t="shared" si="293"/>
        <v xml:space="preserve">, </v>
      </c>
      <c r="L2750">
        <f t="shared" si="295"/>
        <v>1</v>
      </c>
      <c r="M2750">
        <f t="shared" si="296"/>
        <v>1</v>
      </c>
      <c r="N2750" t="str">
        <f t="shared" si="297"/>
        <v xml:space="preserve"> month</v>
      </c>
      <c r="O2750" s="40" t="str">
        <f t="shared" si="298"/>
        <v>52 years, 1 month</v>
      </c>
    </row>
    <row r="2751" spans="8:15" x14ac:dyDescent="0.25">
      <c r="H2751" s="38">
        <v>2708</v>
      </c>
      <c r="I2751">
        <f t="shared" si="294"/>
        <v>52</v>
      </c>
      <c r="J2751" t="str">
        <f t="shared" si="292"/>
        <v xml:space="preserve"> years</v>
      </c>
      <c r="K2751" t="str">
        <f t="shared" si="293"/>
        <v xml:space="preserve">, </v>
      </c>
      <c r="L2751">
        <f t="shared" si="295"/>
        <v>1</v>
      </c>
      <c r="M2751">
        <f t="shared" si="296"/>
        <v>1</v>
      </c>
      <c r="N2751" t="str">
        <f t="shared" si="297"/>
        <v xml:space="preserve"> month</v>
      </c>
      <c r="O2751" s="40" t="str">
        <f t="shared" si="298"/>
        <v>52 years, 1 month</v>
      </c>
    </row>
    <row r="2752" spans="8:15" x14ac:dyDescent="0.25">
      <c r="H2752" s="38">
        <v>2709</v>
      </c>
      <c r="I2752">
        <f t="shared" si="294"/>
        <v>52</v>
      </c>
      <c r="J2752" t="str">
        <f t="shared" si="292"/>
        <v xml:space="preserve"> years</v>
      </c>
      <c r="K2752" t="str">
        <f t="shared" si="293"/>
        <v xml:space="preserve">, </v>
      </c>
      <c r="L2752">
        <f t="shared" si="295"/>
        <v>2</v>
      </c>
      <c r="M2752">
        <f t="shared" si="296"/>
        <v>2</v>
      </c>
      <c r="N2752" t="str">
        <f t="shared" si="297"/>
        <v xml:space="preserve"> months</v>
      </c>
      <c r="O2752" s="40" t="str">
        <f t="shared" si="298"/>
        <v>52 years, 2 months</v>
      </c>
    </row>
    <row r="2753" spans="8:15" x14ac:dyDescent="0.25">
      <c r="H2753" s="38">
        <v>2710</v>
      </c>
      <c r="I2753">
        <f t="shared" si="294"/>
        <v>52</v>
      </c>
      <c r="J2753" t="str">
        <f t="shared" si="292"/>
        <v xml:space="preserve"> years</v>
      </c>
      <c r="K2753" t="str">
        <f t="shared" si="293"/>
        <v xml:space="preserve">, </v>
      </c>
      <c r="L2753">
        <f t="shared" si="295"/>
        <v>2</v>
      </c>
      <c r="M2753">
        <f t="shared" si="296"/>
        <v>2</v>
      </c>
      <c r="N2753" t="str">
        <f t="shared" si="297"/>
        <v xml:space="preserve"> months</v>
      </c>
      <c r="O2753" s="40" t="str">
        <f t="shared" si="298"/>
        <v>52 years, 2 months</v>
      </c>
    </row>
    <row r="2754" spans="8:15" x14ac:dyDescent="0.25">
      <c r="H2754" s="38">
        <v>2711</v>
      </c>
      <c r="I2754">
        <f t="shared" si="294"/>
        <v>52</v>
      </c>
      <c r="J2754" t="str">
        <f t="shared" si="292"/>
        <v xml:space="preserve"> years</v>
      </c>
      <c r="K2754" t="str">
        <f t="shared" si="293"/>
        <v xml:space="preserve">, </v>
      </c>
      <c r="L2754">
        <f t="shared" si="295"/>
        <v>2</v>
      </c>
      <c r="M2754">
        <f t="shared" si="296"/>
        <v>2</v>
      </c>
      <c r="N2754" t="str">
        <f t="shared" si="297"/>
        <v xml:space="preserve"> months</v>
      </c>
      <c r="O2754" s="40" t="str">
        <f t="shared" si="298"/>
        <v>52 years, 2 months</v>
      </c>
    </row>
    <row r="2755" spans="8:15" x14ac:dyDescent="0.25">
      <c r="H2755" s="38">
        <v>2712</v>
      </c>
      <c r="I2755">
        <f t="shared" si="294"/>
        <v>52</v>
      </c>
      <c r="J2755" t="str">
        <f t="shared" si="292"/>
        <v xml:space="preserve"> years</v>
      </c>
      <c r="K2755" t="str">
        <f t="shared" si="293"/>
        <v xml:space="preserve">, </v>
      </c>
      <c r="L2755">
        <f t="shared" si="295"/>
        <v>2</v>
      </c>
      <c r="M2755">
        <f t="shared" si="296"/>
        <v>2</v>
      </c>
      <c r="N2755" t="str">
        <f t="shared" si="297"/>
        <v xml:space="preserve"> months</v>
      </c>
      <c r="O2755" s="40" t="str">
        <f t="shared" si="298"/>
        <v>52 years, 2 months</v>
      </c>
    </row>
    <row r="2756" spans="8:15" x14ac:dyDescent="0.25">
      <c r="H2756" s="38">
        <v>2713</v>
      </c>
      <c r="I2756">
        <f t="shared" si="294"/>
        <v>52</v>
      </c>
      <c r="J2756" t="str">
        <f t="shared" si="292"/>
        <v xml:space="preserve"> years</v>
      </c>
      <c r="K2756" t="str">
        <f t="shared" si="293"/>
        <v xml:space="preserve">, </v>
      </c>
      <c r="L2756">
        <f t="shared" si="295"/>
        <v>3</v>
      </c>
      <c r="M2756">
        <f t="shared" si="296"/>
        <v>3</v>
      </c>
      <c r="N2756" t="str">
        <f t="shared" si="297"/>
        <v xml:space="preserve"> months</v>
      </c>
      <c r="O2756" s="40" t="str">
        <f t="shared" si="298"/>
        <v>52 years, 3 months</v>
      </c>
    </row>
    <row r="2757" spans="8:15" x14ac:dyDescent="0.25">
      <c r="H2757" s="38">
        <v>2714</v>
      </c>
      <c r="I2757">
        <f t="shared" si="294"/>
        <v>52</v>
      </c>
      <c r="J2757" t="str">
        <f t="shared" si="292"/>
        <v xml:space="preserve"> years</v>
      </c>
      <c r="K2757" t="str">
        <f t="shared" si="293"/>
        <v xml:space="preserve">, </v>
      </c>
      <c r="L2757">
        <f t="shared" si="295"/>
        <v>3</v>
      </c>
      <c r="M2757">
        <f t="shared" si="296"/>
        <v>3</v>
      </c>
      <c r="N2757" t="str">
        <f t="shared" si="297"/>
        <v xml:space="preserve"> months</v>
      </c>
      <c r="O2757" s="40" t="str">
        <f t="shared" si="298"/>
        <v>52 years, 3 months</v>
      </c>
    </row>
    <row r="2758" spans="8:15" x14ac:dyDescent="0.25">
      <c r="H2758" s="38">
        <v>2715</v>
      </c>
      <c r="I2758">
        <f t="shared" si="294"/>
        <v>52</v>
      </c>
      <c r="J2758" t="str">
        <f t="shared" si="292"/>
        <v xml:space="preserve"> years</v>
      </c>
      <c r="K2758" t="str">
        <f t="shared" si="293"/>
        <v xml:space="preserve">, </v>
      </c>
      <c r="L2758">
        <f t="shared" si="295"/>
        <v>3</v>
      </c>
      <c r="M2758">
        <f t="shared" si="296"/>
        <v>3</v>
      </c>
      <c r="N2758" t="str">
        <f t="shared" si="297"/>
        <v xml:space="preserve"> months</v>
      </c>
      <c r="O2758" s="40" t="str">
        <f t="shared" si="298"/>
        <v>52 years, 3 months</v>
      </c>
    </row>
    <row r="2759" spans="8:15" x14ac:dyDescent="0.25">
      <c r="H2759" s="38">
        <v>2716</v>
      </c>
      <c r="I2759">
        <f t="shared" si="294"/>
        <v>52</v>
      </c>
      <c r="J2759" t="str">
        <f t="shared" si="292"/>
        <v xml:space="preserve"> years</v>
      </c>
      <c r="K2759" t="str">
        <f t="shared" si="293"/>
        <v xml:space="preserve">, </v>
      </c>
      <c r="L2759">
        <f t="shared" si="295"/>
        <v>3</v>
      </c>
      <c r="M2759">
        <f t="shared" si="296"/>
        <v>3</v>
      </c>
      <c r="N2759" t="str">
        <f t="shared" si="297"/>
        <v xml:space="preserve"> months</v>
      </c>
      <c r="O2759" s="40" t="str">
        <f t="shared" si="298"/>
        <v>52 years, 3 months</v>
      </c>
    </row>
    <row r="2760" spans="8:15" x14ac:dyDescent="0.25">
      <c r="H2760" s="38">
        <v>2717</v>
      </c>
      <c r="I2760">
        <f t="shared" si="294"/>
        <v>52</v>
      </c>
      <c r="J2760" t="str">
        <f t="shared" si="292"/>
        <v xml:space="preserve"> years</v>
      </c>
      <c r="K2760" t="str">
        <f t="shared" si="293"/>
        <v xml:space="preserve">, </v>
      </c>
      <c r="L2760">
        <f t="shared" si="295"/>
        <v>3</v>
      </c>
      <c r="M2760">
        <f t="shared" si="296"/>
        <v>3</v>
      </c>
      <c r="N2760" t="str">
        <f t="shared" si="297"/>
        <v xml:space="preserve"> months</v>
      </c>
      <c r="O2760" s="40" t="str">
        <f t="shared" si="298"/>
        <v>52 years, 3 months</v>
      </c>
    </row>
    <row r="2761" spans="8:15" x14ac:dyDescent="0.25">
      <c r="H2761" s="38">
        <v>2718</v>
      </c>
      <c r="I2761">
        <f t="shared" si="294"/>
        <v>52</v>
      </c>
      <c r="J2761" t="str">
        <f t="shared" si="292"/>
        <v xml:space="preserve"> years</v>
      </c>
      <c r="K2761" t="str">
        <f t="shared" si="293"/>
        <v xml:space="preserve">, </v>
      </c>
      <c r="L2761">
        <f t="shared" si="295"/>
        <v>4</v>
      </c>
      <c r="M2761">
        <f t="shared" si="296"/>
        <v>4</v>
      </c>
      <c r="N2761" t="str">
        <f t="shared" si="297"/>
        <v xml:space="preserve"> months</v>
      </c>
      <c r="O2761" s="40" t="str">
        <f t="shared" si="298"/>
        <v>52 years, 4 months</v>
      </c>
    </row>
    <row r="2762" spans="8:15" x14ac:dyDescent="0.25">
      <c r="H2762" s="38">
        <v>2719</v>
      </c>
      <c r="I2762">
        <f t="shared" si="294"/>
        <v>52</v>
      </c>
      <c r="J2762" t="str">
        <f t="shared" si="292"/>
        <v xml:space="preserve"> years</v>
      </c>
      <c r="K2762" t="str">
        <f t="shared" si="293"/>
        <v xml:space="preserve">, </v>
      </c>
      <c r="L2762">
        <f t="shared" si="295"/>
        <v>4</v>
      </c>
      <c r="M2762">
        <f t="shared" si="296"/>
        <v>4</v>
      </c>
      <c r="N2762" t="str">
        <f t="shared" si="297"/>
        <v xml:space="preserve"> months</v>
      </c>
      <c r="O2762" s="40" t="str">
        <f t="shared" si="298"/>
        <v>52 years, 4 months</v>
      </c>
    </row>
    <row r="2763" spans="8:15" x14ac:dyDescent="0.25">
      <c r="H2763" s="38">
        <v>2720</v>
      </c>
      <c r="I2763">
        <f t="shared" si="294"/>
        <v>52</v>
      </c>
      <c r="J2763" t="str">
        <f t="shared" si="292"/>
        <v xml:space="preserve"> years</v>
      </c>
      <c r="K2763" t="str">
        <f t="shared" si="293"/>
        <v xml:space="preserve">, </v>
      </c>
      <c r="L2763">
        <f t="shared" si="295"/>
        <v>4</v>
      </c>
      <c r="M2763">
        <f t="shared" si="296"/>
        <v>4</v>
      </c>
      <c r="N2763" t="str">
        <f t="shared" si="297"/>
        <v xml:space="preserve"> months</v>
      </c>
      <c r="O2763" s="40" t="str">
        <f t="shared" si="298"/>
        <v>52 years, 4 months</v>
      </c>
    </row>
    <row r="2764" spans="8:15" x14ac:dyDescent="0.25">
      <c r="H2764" s="38">
        <v>2721</v>
      </c>
      <c r="I2764">
        <f t="shared" si="294"/>
        <v>52</v>
      </c>
      <c r="J2764" t="str">
        <f t="shared" si="292"/>
        <v xml:space="preserve"> years</v>
      </c>
      <c r="K2764" t="str">
        <f t="shared" si="293"/>
        <v xml:space="preserve">, </v>
      </c>
      <c r="L2764">
        <f t="shared" si="295"/>
        <v>4</v>
      </c>
      <c r="M2764">
        <f t="shared" si="296"/>
        <v>4</v>
      </c>
      <c r="N2764" t="str">
        <f t="shared" si="297"/>
        <v xml:space="preserve"> months</v>
      </c>
      <c r="O2764" s="40" t="str">
        <f t="shared" si="298"/>
        <v>52 years, 4 months</v>
      </c>
    </row>
    <row r="2765" spans="8:15" x14ac:dyDescent="0.25">
      <c r="H2765" s="38">
        <v>2722</v>
      </c>
      <c r="I2765">
        <f t="shared" si="294"/>
        <v>52</v>
      </c>
      <c r="J2765" t="str">
        <f t="shared" si="292"/>
        <v xml:space="preserve"> years</v>
      </c>
      <c r="K2765" t="str">
        <f t="shared" si="293"/>
        <v xml:space="preserve">, </v>
      </c>
      <c r="L2765">
        <f t="shared" si="295"/>
        <v>5</v>
      </c>
      <c r="M2765">
        <f t="shared" si="296"/>
        <v>5</v>
      </c>
      <c r="N2765" t="str">
        <f t="shared" si="297"/>
        <v xml:space="preserve"> months</v>
      </c>
      <c r="O2765" s="40" t="str">
        <f t="shared" si="298"/>
        <v>52 years, 5 months</v>
      </c>
    </row>
    <row r="2766" spans="8:15" x14ac:dyDescent="0.25">
      <c r="H2766" s="38">
        <v>2723</v>
      </c>
      <c r="I2766">
        <f t="shared" si="294"/>
        <v>52</v>
      </c>
      <c r="J2766" t="str">
        <f t="shared" si="292"/>
        <v xml:space="preserve"> years</v>
      </c>
      <c r="K2766" t="str">
        <f t="shared" si="293"/>
        <v xml:space="preserve">, </v>
      </c>
      <c r="L2766">
        <f t="shared" si="295"/>
        <v>5</v>
      </c>
      <c r="M2766">
        <f t="shared" si="296"/>
        <v>5</v>
      </c>
      <c r="N2766" t="str">
        <f t="shared" si="297"/>
        <v xml:space="preserve"> months</v>
      </c>
      <c r="O2766" s="40" t="str">
        <f t="shared" si="298"/>
        <v>52 years, 5 months</v>
      </c>
    </row>
    <row r="2767" spans="8:15" x14ac:dyDescent="0.25">
      <c r="H2767" s="38">
        <v>2724</v>
      </c>
      <c r="I2767">
        <f t="shared" si="294"/>
        <v>52</v>
      </c>
      <c r="J2767" t="str">
        <f t="shared" si="292"/>
        <v xml:space="preserve"> years</v>
      </c>
      <c r="K2767" t="str">
        <f t="shared" si="293"/>
        <v xml:space="preserve">, </v>
      </c>
      <c r="L2767">
        <f t="shared" si="295"/>
        <v>5</v>
      </c>
      <c r="M2767">
        <f t="shared" si="296"/>
        <v>5</v>
      </c>
      <c r="N2767" t="str">
        <f t="shared" si="297"/>
        <v xml:space="preserve"> months</v>
      </c>
      <c r="O2767" s="40" t="str">
        <f t="shared" si="298"/>
        <v>52 years, 5 months</v>
      </c>
    </row>
    <row r="2768" spans="8:15" x14ac:dyDescent="0.25">
      <c r="H2768" s="38">
        <v>2725</v>
      </c>
      <c r="I2768">
        <f t="shared" si="294"/>
        <v>52</v>
      </c>
      <c r="J2768" t="str">
        <f t="shared" si="292"/>
        <v xml:space="preserve"> years</v>
      </c>
      <c r="K2768" t="str">
        <f t="shared" si="293"/>
        <v xml:space="preserve">, </v>
      </c>
      <c r="L2768">
        <f t="shared" si="295"/>
        <v>5</v>
      </c>
      <c r="M2768">
        <f t="shared" si="296"/>
        <v>5</v>
      </c>
      <c r="N2768" t="str">
        <f t="shared" si="297"/>
        <v xml:space="preserve"> months</v>
      </c>
      <c r="O2768" s="40" t="str">
        <f t="shared" si="298"/>
        <v>52 years, 5 months</v>
      </c>
    </row>
    <row r="2769" spans="8:15" x14ac:dyDescent="0.25">
      <c r="H2769" s="38">
        <v>2726</v>
      </c>
      <c r="I2769">
        <f t="shared" si="294"/>
        <v>52</v>
      </c>
      <c r="J2769" t="str">
        <f t="shared" si="292"/>
        <v xml:space="preserve"> years</v>
      </c>
      <c r="K2769" t="str">
        <f t="shared" si="293"/>
        <v xml:space="preserve">, </v>
      </c>
      <c r="L2769">
        <f t="shared" si="295"/>
        <v>6</v>
      </c>
      <c r="M2769">
        <f t="shared" si="296"/>
        <v>6</v>
      </c>
      <c r="N2769" t="str">
        <f t="shared" si="297"/>
        <v xml:space="preserve"> months</v>
      </c>
      <c r="O2769" s="40" t="str">
        <f t="shared" si="298"/>
        <v>52 years, 6 months</v>
      </c>
    </row>
    <row r="2770" spans="8:15" x14ac:dyDescent="0.25">
      <c r="H2770" s="38">
        <v>2727</v>
      </c>
      <c r="I2770">
        <f t="shared" si="294"/>
        <v>52</v>
      </c>
      <c r="J2770" t="str">
        <f t="shared" si="292"/>
        <v xml:space="preserve"> years</v>
      </c>
      <c r="K2770" t="str">
        <f t="shared" si="293"/>
        <v xml:space="preserve">, </v>
      </c>
      <c r="L2770">
        <f t="shared" si="295"/>
        <v>6</v>
      </c>
      <c r="M2770">
        <f t="shared" si="296"/>
        <v>6</v>
      </c>
      <c r="N2770" t="str">
        <f t="shared" si="297"/>
        <v xml:space="preserve"> months</v>
      </c>
      <c r="O2770" s="40" t="str">
        <f t="shared" si="298"/>
        <v>52 years, 6 months</v>
      </c>
    </row>
    <row r="2771" spans="8:15" x14ac:dyDescent="0.25">
      <c r="H2771" s="38">
        <v>2728</v>
      </c>
      <c r="I2771">
        <f t="shared" si="294"/>
        <v>52</v>
      </c>
      <c r="J2771" t="str">
        <f t="shared" si="292"/>
        <v xml:space="preserve"> years</v>
      </c>
      <c r="K2771" t="str">
        <f t="shared" si="293"/>
        <v xml:space="preserve">, </v>
      </c>
      <c r="L2771">
        <f t="shared" si="295"/>
        <v>6</v>
      </c>
      <c r="M2771">
        <f t="shared" si="296"/>
        <v>6</v>
      </c>
      <c r="N2771" t="str">
        <f t="shared" si="297"/>
        <v xml:space="preserve"> months</v>
      </c>
      <c r="O2771" s="40" t="str">
        <f t="shared" si="298"/>
        <v>52 years, 6 months</v>
      </c>
    </row>
    <row r="2772" spans="8:15" x14ac:dyDescent="0.25">
      <c r="H2772" s="38">
        <v>2729</v>
      </c>
      <c r="I2772">
        <f t="shared" si="294"/>
        <v>52</v>
      </c>
      <c r="J2772" t="str">
        <f t="shared" si="292"/>
        <v xml:space="preserve"> years</v>
      </c>
      <c r="K2772" t="str">
        <f t="shared" si="293"/>
        <v xml:space="preserve">, </v>
      </c>
      <c r="L2772">
        <f t="shared" si="295"/>
        <v>6</v>
      </c>
      <c r="M2772">
        <f t="shared" si="296"/>
        <v>6</v>
      </c>
      <c r="N2772" t="str">
        <f t="shared" si="297"/>
        <v xml:space="preserve"> months</v>
      </c>
      <c r="O2772" s="40" t="str">
        <f t="shared" si="298"/>
        <v>52 years, 6 months</v>
      </c>
    </row>
    <row r="2773" spans="8:15" x14ac:dyDescent="0.25">
      <c r="H2773" s="38">
        <v>2730</v>
      </c>
      <c r="I2773">
        <f t="shared" si="294"/>
        <v>52</v>
      </c>
      <c r="J2773" t="str">
        <f t="shared" si="292"/>
        <v xml:space="preserve"> years</v>
      </c>
      <c r="K2773" t="str">
        <f t="shared" si="293"/>
        <v xml:space="preserve">, </v>
      </c>
      <c r="L2773">
        <f t="shared" si="295"/>
        <v>6</v>
      </c>
      <c r="M2773">
        <f t="shared" si="296"/>
        <v>6</v>
      </c>
      <c r="N2773" t="str">
        <f t="shared" si="297"/>
        <v xml:space="preserve"> months</v>
      </c>
      <c r="O2773" s="40" t="str">
        <f t="shared" si="298"/>
        <v>52 years, 6 months</v>
      </c>
    </row>
    <row r="2774" spans="8:15" x14ac:dyDescent="0.25">
      <c r="H2774" s="38">
        <v>2731</v>
      </c>
      <c r="I2774">
        <f t="shared" si="294"/>
        <v>52</v>
      </c>
      <c r="J2774" t="str">
        <f t="shared" si="292"/>
        <v xml:space="preserve"> years</v>
      </c>
      <c r="K2774" t="str">
        <f t="shared" si="293"/>
        <v xml:space="preserve">, </v>
      </c>
      <c r="L2774">
        <f t="shared" si="295"/>
        <v>7</v>
      </c>
      <c r="M2774">
        <f t="shared" si="296"/>
        <v>7</v>
      </c>
      <c r="N2774" t="str">
        <f t="shared" si="297"/>
        <v xml:space="preserve"> months</v>
      </c>
      <c r="O2774" s="40" t="str">
        <f t="shared" si="298"/>
        <v>52 years, 7 months</v>
      </c>
    </row>
    <row r="2775" spans="8:15" x14ac:dyDescent="0.25">
      <c r="H2775" s="38">
        <v>2732</v>
      </c>
      <c r="I2775">
        <f t="shared" si="294"/>
        <v>52</v>
      </c>
      <c r="J2775" t="str">
        <f t="shared" si="292"/>
        <v xml:space="preserve"> years</v>
      </c>
      <c r="K2775" t="str">
        <f t="shared" si="293"/>
        <v xml:space="preserve">, </v>
      </c>
      <c r="L2775">
        <f t="shared" si="295"/>
        <v>7</v>
      </c>
      <c r="M2775">
        <f t="shared" si="296"/>
        <v>7</v>
      </c>
      <c r="N2775" t="str">
        <f t="shared" si="297"/>
        <v xml:space="preserve"> months</v>
      </c>
      <c r="O2775" s="40" t="str">
        <f t="shared" si="298"/>
        <v>52 years, 7 months</v>
      </c>
    </row>
    <row r="2776" spans="8:15" x14ac:dyDescent="0.25">
      <c r="H2776" s="38">
        <v>2733</v>
      </c>
      <c r="I2776">
        <f t="shared" si="294"/>
        <v>52</v>
      </c>
      <c r="J2776" t="str">
        <f t="shared" si="292"/>
        <v xml:space="preserve"> years</v>
      </c>
      <c r="K2776" t="str">
        <f t="shared" si="293"/>
        <v xml:space="preserve">, </v>
      </c>
      <c r="L2776">
        <f t="shared" si="295"/>
        <v>7</v>
      </c>
      <c r="M2776">
        <f t="shared" si="296"/>
        <v>7</v>
      </c>
      <c r="N2776" t="str">
        <f t="shared" si="297"/>
        <v xml:space="preserve"> months</v>
      </c>
      <c r="O2776" s="40" t="str">
        <f t="shared" si="298"/>
        <v>52 years, 7 months</v>
      </c>
    </row>
    <row r="2777" spans="8:15" x14ac:dyDescent="0.25">
      <c r="H2777" s="38">
        <v>2734</v>
      </c>
      <c r="I2777">
        <f t="shared" si="294"/>
        <v>52</v>
      </c>
      <c r="J2777" t="str">
        <f t="shared" si="292"/>
        <v xml:space="preserve"> years</v>
      </c>
      <c r="K2777" t="str">
        <f t="shared" si="293"/>
        <v xml:space="preserve">, </v>
      </c>
      <c r="L2777">
        <f t="shared" si="295"/>
        <v>7</v>
      </c>
      <c r="M2777">
        <f t="shared" si="296"/>
        <v>7</v>
      </c>
      <c r="N2777" t="str">
        <f t="shared" si="297"/>
        <v xml:space="preserve"> months</v>
      </c>
      <c r="O2777" s="40" t="str">
        <f t="shared" si="298"/>
        <v>52 years, 7 months</v>
      </c>
    </row>
    <row r="2778" spans="8:15" x14ac:dyDescent="0.25">
      <c r="H2778" s="38">
        <v>2735</v>
      </c>
      <c r="I2778">
        <f t="shared" si="294"/>
        <v>52</v>
      </c>
      <c r="J2778" t="str">
        <f t="shared" si="292"/>
        <v xml:space="preserve"> years</v>
      </c>
      <c r="K2778" t="str">
        <f t="shared" si="293"/>
        <v xml:space="preserve">, </v>
      </c>
      <c r="L2778">
        <f t="shared" si="295"/>
        <v>8</v>
      </c>
      <c r="M2778">
        <f t="shared" si="296"/>
        <v>8</v>
      </c>
      <c r="N2778" t="str">
        <f t="shared" si="297"/>
        <v xml:space="preserve"> months</v>
      </c>
      <c r="O2778" s="40" t="str">
        <f t="shared" si="298"/>
        <v>52 years, 8 months</v>
      </c>
    </row>
    <row r="2779" spans="8:15" x14ac:dyDescent="0.25">
      <c r="H2779" s="38">
        <v>2736</v>
      </c>
      <c r="I2779">
        <f t="shared" si="294"/>
        <v>52</v>
      </c>
      <c r="J2779" t="str">
        <f t="shared" si="292"/>
        <v xml:space="preserve"> years</v>
      </c>
      <c r="K2779" t="str">
        <f t="shared" si="293"/>
        <v xml:space="preserve">, </v>
      </c>
      <c r="L2779">
        <f t="shared" si="295"/>
        <v>8</v>
      </c>
      <c r="M2779">
        <f t="shared" si="296"/>
        <v>8</v>
      </c>
      <c r="N2779" t="str">
        <f t="shared" si="297"/>
        <v xml:space="preserve"> months</v>
      </c>
      <c r="O2779" s="40" t="str">
        <f t="shared" si="298"/>
        <v>52 years, 8 months</v>
      </c>
    </row>
    <row r="2780" spans="8:15" x14ac:dyDescent="0.25">
      <c r="H2780" s="38">
        <v>2737</v>
      </c>
      <c r="I2780">
        <f t="shared" si="294"/>
        <v>52</v>
      </c>
      <c r="J2780" t="str">
        <f t="shared" ref="J2780:J2843" si="299">IF(I2780=1," year"," years")</f>
        <v xml:space="preserve"> years</v>
      </c>
      <c r="K2780" t="str">
        <f t="shared" ref="K2780:K2843" si="300">IF(OR(L2780=12,L2780=0),"",", ")</f>
        <v xml:space="preserve">, </v>
      </c>
      <c r="L2780">
        <f t="shared" si="295"/>
        <v>8</v>
      </c>
      <c r="M2780">
        <f t="shared" si="296"/>
        <v>8</v>
      </c>
      <c r="N2780" t="str">
        <f t="shared" si="297"/>
        <v xml:space="preserve"> months</v>
      </c>
      <c r="O2780" s="40" t="str">
        <f t="shared" si="298"/>
        <v>52 years, 8 months</v>
      </c>
    </row>
    <row r="2781" spans="8:15" x14ac:dyDescent="0.25">
      <c r="H2781" s="38">
        <v>2738</v>
      </c>
      <c r="I2781">
        <f t="shared" si="294"/>
        <v>52</v>
      </c>
      <c r="J2781" t="str">
        <f t="shared" si="299"/>
        <v xml:space="preserve"> years</v>
      </c>
      <c r="K2781" t="str">
        <f t="shared" si="300"/>
        <v xml:space="preserve">, </v>
      </c>
      <c r="L2781">
        <f t="shared" si="295"/>
        <v>8</v>
      </c>
      <c r="M2781">
        <f t="shared" si="296"/>
        <v>8</v>
      </c>
      <c r="N2781" t="str">
        <f t="shared" si="297"/>
        <v xml:space="preserve"> months</v>
      </c>
      <c r="O2781" s="40" t="str">
        <f t="shared" si="298"/>
        <v>52 years, 8 months</v>
      </c>
    </row>
    <row r="2782" spans="8:15" x14ac:dyDescent="0.25">
      <c r="H2782" s="38">
        <v>2739</v>
      </c>
      <c r="I2782">
        <f t="shared" si="294"/>
        <v>52</v>
      </c>
      <c r="J2782" t="str">
        <f t="shared" si="299"/>
        <v xml:space="preserve"> years</v>
      </c>
      <c r="K2782" t="str">
        <f t="shared" si="300"/>
        <v xml:space="preserve">, </v>
      </c>
      <c r="L2782">
        <f t="shared" si="295"/>
        <v>9</v>
      </c>
      <c r="M2782">
        <f t="shared" si="296"/>
        <v>9</v>
      </c>
      <c r="N2782" t="str">
        <f t="shared" si="297"/>
        <v xml:space="preserve"> months</v>
      </c>
      <c r="O2782" s="40" t="str">
        <f t="shared" si="298"/>
        <v>52 years, 9 months</v>
      </c>
    </row>
    <row r="2783" spans="8:15" x14ac:dyDescent="0.25">
      <c r="H2783" s="38">
        <v>2740</v>
      </c>
      <c r="I2783">
        <f t="shared" si="294"/>
        <v>52</v>
      </c>
      <c r="J2783" t="str">
        <f t="shared" si="299"/>
        <v xml:space="preserve"> years</v>
      </c>
      <c r="K2783" t="str">
        <f t="shared" si="300"/>
        <v xml:space="preserve">, </v>
      </c>
      <c r="L2783">
        <f t="shared" si="295"/>
        <v>9</v>
      </c>
      <c r="M2783">
        <f t="shared" si="296"/>
        <v>9</v>
      </c>
      <c r="N2783" t="str">
        <f t="shared" si="297"/>
        <v xml:space="preserve"> months</v>
      </c>
      <c r="O2783" s="40" t="str">
        <f t="shared" si="298"/>
        <v>52 years, 9 months</v>
      </c>
    </row>
    <row r="2784" spans="8:15" x14ac:dyDescent="0.25">
      <c r="H2784" s="38">
        <v>2741</v>
      </c>
      <c r="I2784">
        <f t="shared" ref="I2784:I2847" si="301">IF(INT(H2784/52)=0,"",INT(H2784/52))+IF(L2784=12,1,0)</f>
        <v>52</v>
      </c>
      <c r="J2784" t="str">
        <f t="shared" si="299"/>
        <v xml:space="preserve"> years</v>
      </c>
      <c r="K2784" t="str">
        <f t="shared" si="300"/>
        <v xml:space="preserve">, </v>
      </c>
      <c r="L2784">
        <f t="shared" si="295"/>
        <v>9</v>
      </c>
      <c r="M2784">
        <f t="shared" si="296"/>
        <v>9</v>
      </c>
      <c r="N2784" t="str">
        <f t="shared" si="297"/>
        <v xml:space="preserve"> months</v>
      </c>
      <c r="O2784" s="40" t="str">
        <f t="shared" si="298"/>
        <v>52 years, 9 months</v>
      </c>
    </row>
    <row r="2785" spans="8:15" x14ac:dyDescent="0.25">
      <c r="H2785" s="38">
        <v>2742</v>
      </c>
      <c r="I2785">
        <f t="shared" si="301"/>
        <v>52</v>
      </c>
      <c r="J2785" t="str">
        <f t="shared" si="299"/>
        <v xml:space="preserve"> years</v>
      </c>
      <c r="K2785" t="str">
        <f t="shared" si="300"/>
        <v xml:space="preserve">, </v>
      </c>
      <c r="L2785">
        <f t="shared" si="295"/>
        <v>9</v>
      </c>
      <c r="M2785">
        <f t="shared" si="296"/>
        <v>9</v>
      </c>
      <c r="N2785" t="str">
        <f t="shared" si="297"/>
        <v xml:space="preserve"> months</v>
      </c>
      <c r="O2785" s="40" t="str">
        <f t="shared" si="298"/>
        <v>52 years, 9 months</v>
      </c>
    </row>
    <row r="2786" spans="8:15" x14ac:dyDescent="0.25">
      <c r="H2786" s="38">
        <v>2743</v>
      </c>
      <c r="I2786">
        <f t="shared" si="301"/>
        <v>52</v>
      </c>
      <c r="J2786" t="str">
        <f t="shared" si="299"/>
        <v xml:space="preserve"> years</v>
      </c>
      <c r="K2786" t="str">
        <f t="shared" si="300"/>
        <v xml:space="preserve">, </v>
      </c>
      <c r="L2786">
        <f t="shared" si="295"/>
        <v>9</v>
      </c>
      <c r="M2786">
        <f t="shared" si="296"/>
        <v>9</v>
      </c>
      <c r="N2786" t="str">
        <f t="shared" si="297"/>
        <v xml:space="preserve"> months</v>
      </c>
      <c r="O2786" s="40" t="str">
        <f t="shared" si="298"/>
        <v>52 years, 9 months</v>
      </c>
    </row>
    <row r="2787" spans="8:15" x14ac:dyDescent="0.25">
      <c r="H2787" s="38">
        <v>2744</v>
      </c>
      <c r="I2787">
        <f t="shared" si="301"/>
        <v>52</v>
      </c>
      <c r="J2787" t="str">
        <f t="shared" si="299"/>
        <v xml:space="preserve"> years</v>
      </c>
      <c r="K2787" t="str">
        <f t="shared" si="300"/>
        <v xml:space="preserve">, </v>
      </c>
      <c r="L2787">
        <f t="shared" si="295"/>
        <v>10</v>
      </c>
      <c r="M2787">
        <f t="shared" si="296"/>
        <v>10</v>
      </c>
      <c r="N2787" t="str">
        <f t="shared" si="297"/>
        <v xml:space="preserve"> months</v>
      </c>
      <c r="O2787" s="40" t="str">
        <f t="shared" si="298"/>
        <v>52 years, 10 months</v>
      </c>
    </row>
    <row r="2788" spans="8:15" x14ac:dyDescent="0.25">
      <c r="H2788" s="38">
        <v>2745</v>
      </c>
      <c r="I2788">
        <f t="shared" si="301"/>
        <v>52</v>
      </c>
      <c r="J2788" t="str">
        <f t="shared" si="299"/>
        <v xml:space="preserve"> years</v>
      </c>
      <c r="K2788" t="str">
        <f t="shared" si="300"/>
        <v xml:space="preserve">, </v>
      </c>
      <c r="L2788">
        <f t="shared" si="295"/>
        <v>10</v>
      </c>
      <c r="M2788">
        <f t="shared" si="296"/>
        <v>10</v>
      </c>
      <c r="N2788" t="str">
        <f t="shared" si="297"/>
        <v xml:space="preserve"> months</v>
      </c>
      <c r="O2788" s="40" t="str">
        <f t="shared" si="298"/>
        <v>52 years, 10 months</v>
      </c>
    </row>
    <row r="2789" spans="8:15" x14ac:dyDescent="0.25">
      <c r="H2789" s="38">
        <v>2746</v>
      </c>
      <c r="I2789">
        <f t="shared" si="301"/>
        <v>52</v>
      </c>
      <c r="J2789" t="str">
        <f t="shared" si="299"/>
        <v xml:space="preserve"> years</v>
      </c>
      <c r="K2789" t="str">
        <f t="shared" si="300"/>
        <v xml:space="preserve">, </v>
      </c>
      <c r="L2789">
        <f t="shared" si="295"/>
        <v>10</v>
      </c>
      <c r="M2789">
        <f t="shared" si="296"/>
        <v>10</v>
      </c>
      <c r="N2789" t="str">
        <f t="shared" si="297"/>
        <v xml:space="preserve"> months</v>
      </c>
      <c r="O2789" s="40" t="str">
        <f t="shared" si="298"/>
        <v>52 years, 10 months</v>
      </c>
    </row>
    <row r="2790" spans="8:15" x14ac:dyDescent="0.25">
      <c r="H2790" s="38">
        <v>2747</v>
      </c>
      <c r="I2790">
        <f t="shared" si="301"/>
        <v>52</v>
      </c>
      <c r="J2790" t="str">
        <f t="shared" si="299"/>
        <v xml:space="preserve"> years</v>
      </c>
      <c r="K2790" t="str">
        <f t="shared" si="300"/>
        <v xml:space="preserve">, </v>
      </c>
      <c r="L2790">
        <f t="shared" si="295"/>
        <v>10</v>
      </c>
      <c r="M2790">
        <f t="shared" si="296"/>
        <v>10</v>
      </c>
      <c r="N2790" t="str">
        <f t="shared" si="297"/>
        <v xml:space="preserve"> months</v>
      </c>
      <c r="O2790" s="40" t="str">
        <f t="shared" si="298"/>
        <v>52 years, 10 months</v>
      </c>
    </row>
    <row r="2791" spans="8:15" x14ac:dyDescent="0.25">
      <c r="H2791" s="38">
        <v>2748</v>
      </c>
      <c r="I2791">
        <f t="shared" si="301"/>
        <v>52</v>
      </c>
      <c r="J2791" t="str">
        <f t="shared" si="299"/>
        <v xml:space="preserve"> years</v>
      </c>
      <c r="K2791" t="str">
        <f t="shared" si="300"/>
        <v xml:space="preserve">, </v>
      </c>
      <c r="L2791">
        <f t="shared" si="295"/>
        <v>11</v>
      </c>
      <c r="M2791">
        <f t="shared" si="296"/>
        <v>11</v>
      </c>
      <c r="N2791" t="str">
        <f t="shared" si="297"/>
        <v xml:space="preserve"> months</v>
      </c>
      <c r="O2791" s="40" t="str">
        <f t="shared" si="298"/>
        <v>52 years, 11 months</v>
      </c>
    </row>
    <row r="2792" spans="8:15" x14ac:dyDescent="0.25">
      <c r="H2792" s="38">
        <v>2749</v>
      </c>
      <c r="I2792">
        <f t="shared" si="301"/>
        <v>52</v>
      </c>
      <c r="J2792" t="str">
        <f t="shared" si="299"/>
        <v xml:space="preserve"> years</v>
      </c>
      <c r="K2792" t="str">
        <f t="shared" si="300"/>
        <v xml:space="preserve">, </v>
      </c>
      <c r="L2792">
        <f t="shared" si="295"/>
        <v>11</v>
      </c>
      <c r="M2792">
        <f t="shared" si="296"/>
        <v>11</v>
      </c>
      <c r="N2792" t="str">
        <f t="shared" si="297"/>
        <v xml:space="preserve"> months</v>
      </c>
      <c r="O2792" s="40" t="str">
        <f t="shared" si="298"/>
        <v>52 years, 11 months</v>
      </c>
    </row>
    <row r="2793" spans="8:15" x14ac:dyDescent="0.25">
      <c r="H2793" s="38">
        <v>2750</v>
      </c>
      <c r="I2793">
        <f t="shared" si="301"/>
        <v>52</v>
      </c>
      <c r="J2793" t="str">
        <f t="shared" si="299"/>
        <v xml:space="preserve"> years</v>
      </c>
      <c r="K2793" t="str">
        <f t="shared" si="300"/>
        <v xml:space="preserve">, </v>
      </c>
      <c r="L2793">
        <f t="shared" si="295"/>
        <v>11</v>
      </c>
      <c r="M2793">
        <f t="shared" si="296"/>
        <v>11</v>
      </c>
      <c r="N2793" t="str">
        <f t="shared" si="297"/>
        <v xml:space="preserve"> months</v>
      </c>
      <c r="O2793" s="40" t="str">
        <f t="shared" si="298"/>
        <v>52 years, 11 months</v>
      </c>
    </row>
    <row r="2794" spans="8:15" x14ac:dyDescent="0.25">
      <c r="H2794" s="38">
        <v>2751</v>
      </c>
      <c r="I2794">
        <f t="shared" si="301"/>
        <v>52</v>
      </c>
      <c r="J2794" t="str">
        <f t="shared" si="299"/>
        <v xml:space="preserve"> years</v>
      </c>
      <c r="K2794" t="str">
        <f t="shared" si="300"/>
        <v xml:space="preserve">, </v>
      </c>
      <c r="L2794">
        <f t="shared" si="295"/>
        <v>11</v>
      </c>
      <c r="M2794">
        <f t="shared" si="296"/>
        <v>11</v>
      </c>
      <c r="N2794" t="str">
        <f t="shared" si="297"/>
        <v xml:space="preserve"> months</v>
      </c>
      <c r="O2794" s="40" t="str">
        <f t="shared" si="298"/>
        <v>52 years, 11 months</v>
      </c>
    </row>
    <row r="2795" spans="8:15" x14ac:dyDescent="0.25">
      <c r="H2795" s="38">
        <v>2752</v>
      </c>
      <c r="I2795">
        <f t="shared" si="301"/>
        <v>53</v>
      </c>
      <c r="J2795" t="str">
        <f t="shared" si="299"/>
        <v xml:space="preserve"> years</v>
      </c>
      <c r="K2795" t="str">
        <f t="shared" si="300"/>
        <v/>
      </c>
      <c r="L2795">
        <f t="shared" si="295"/>
        <v>12</v>
      </c>
      <c r="M2795" t="str">
        <f t="shared" si="296"/>
        <v/>
      </c>
      <c r="N2795" t="str">
        <f t="shared" si="297"/>
        <v/>
      </c>
      <c r="O2795" s="40" t="str">
        <f t="shared" si="298"/>
        <v>53 years</v>
      </c>
    </row>
    <row r="2796" spans="8:15" x14ac:dyDescent="0.25">
      <c r="H2796" s="38">
        <v>2753</v>
      </c>
      <c r="I2796">
        <f t="shared" si="301"/>
        <v>53</v>
      </c>
      <c r="J2796" t="str">
        <f t="shared" si="299"/>
        <v xml:space="preserve"> years</v>
      </c>
      <c r="K2796" t="str">
        <f t="shared" si="300"/>
        <v/>
      </c>
      <c r="L2796">
        <f t="shared" si="295"/>
        <v>12</v>
      </c>
      <c r="M2796" t="str">
        <f t="shared" si="296"/>
        <v/>
      </c>
      <c r="N2796" t="str">
        <f t="shared" si="297"/>
        <v/>
      </c>
      <c r="O2796" s="40" t="str">
        <f t="shared" si="298"/>
        <v>53 years</v>
      </c>
    </row>
    <row r="2797" spans="8:15" x14ac:dyDescent="0.25">
      <c r="H2797" s="38">
        <v>2754</v>
      </c>
      <c r="I2797">
        <f t="shared" si="301"/>
        <v>53</v>
      </c>
      <c r="J2797" t="str">
        <f t="shared" si="299"/>
        <v xml:space="preserve"> years</v>
      </c>
      <c r="K2797" t="str">
        <f t="shared" si="300"/>
        <v/>
      </c>
      <c r="L2797">
        <f t="shared" ref="L2797:L2860" si="302">IF((H2797/52*12-INT(H2797/52*12))=0,(H2797/52-INT(H2797/52))*12,INT((H2797/52-INT(H2797/52))*12)+1)</f>
        <v>12</v>
      </c>
      <c r="M2797" t="str">
        <f t="shared" ref="M2797:M2860" si="303">IF(OR(L2797=0,L2797=12),"",L2797)</f>
        <v/>
      </c>
      <c r="N2797" t="str">
        <f t="shared" ref="N2797:N2860" si="304">IF(L2797=1," month",IF(OR(L2797=0,L2797=12),""," months"))</f>
        <v/>
      </c>
      <c r="O2797" s="40" t="str">
        <f t="shared" ref="O2797:O2860" si="305">CONCATENATE(I2797&amp;J2797&amp;K2797&amp;M2797&amp;N2797)</f>
        <v>53 years</v>
      </c>
    </row>
    <row r="2798" spans="8:15" x14ac:dyDescent="0.25">
      <c r="H2798" s="38">
        <v>2755</v>
      </c>
      <c r="I2798">
        <f t="shared" si="301"/>
        <v>53</v>
      </c>
      <c r="J2798" t="str">
        <f t="shared" si="299"/>
        <v xml:space="preserve"> years</v>
      </c>
      <c r="K2798" t="str">
        <f t="shared" si="300"/>
        <v/>
      </c>
      <c r="L2798">
        <f t="shared" si="302"/>
        <v>12</v>
      </c>
      <c r="M2798" t="str">
        <f t="shared" si="303"/>
        <v/>
      </c>
      <c r="N2798" t="str">
        <f t="shared" si="304"/>
        <v/>
      </c>
      <c r="O2798" s="40" t="str">
        <f t="shared" si="305"/>
        <v>53 years</v>
      </c>
    </row>
    <row r="2799" spans="8:15" x14ac:dyDescent="0.25">
      <c r="H2799" s="38">
        <v>2756</v>
      </c>
      <c r="I2799">
        <f t="shared" si="301"/>
        <v>53</v>
      </c>
      <c r="J2799" t="str">
        <f t="shared" si="299"/>
        <v xml:space="preserve"> years</v>
      </c>
      <c r="K2799" t="str">
        <f t="shared" si="300"/>
        <v/>
      </c>
      <c r="L2799">
        <f t="shared" si="302"/>
        <v>0</v>
      </c>
      <c r="M2799" t="str">
        <f t="shared" si="303"/>
        <v/>
      </c>
      <c r="N2799" t="str">
        <f t="shared" si="304"/>
        <v/>
      </c>
      <c r="O2799" s="40" t="str">
        <f t="shared" si="305"/>
        <v>53 years</v>
      </c>
    </row>
    <row r="2800" spans="8:15" x14ac:dyDescent="0.25">
      <c r="H2800" s="38">
        <v>2757</v>
      </c>
      <c r="I2800">
        <f t="shared" si="301"/>
        <v>53</v>
      </c>
      <c r="J2800" t="str">
        <f t="shared" si="299"/>
        <v xml:space="preserve"> years</v>
      </c>
      <c r="K2800" t="str">
        <f t="shared" si="300"/>
        <v xml:space="preserve">, </v>
      </c>
      <c r="L2800">
        <f t="shared" si="302"/>
        <v>1</v>
      </c>
      <c r="M2800">
        <f t="shared" si="303"/>
        <v>1</v>
      </c>
      <c r="N2800" t="str">
        <f t="shared" si="304"/>
        <v xml:space="preserve"> month</v>
      </c>
      <c r="O2800" s="40" t="str">
        <f t="shared" si="305"/>
        <v>53 years, 1 month</v>
      </c>
    </row>
    <row r="2801" spans="8:15" x14ac:dyDescent="0.25">
      <c r="H2801" s="38">
        <v>2758</v>
      </c>
      <c r="I2801">
        <f t="shared" si="301"/>
        <v>53</v>
      </c>
      <c r="J2801" t="str">
        <f t="shared" si="299"/>
        <v xml:space="preserve"> years</v>
      </c>
      <c r="K2801" t="str">
        <f t="shared" si="300"/>
        <v xml:space="preserve">, </v>
      </c>
      <c r="L2801">
        <f t="shared" si="302"/>
        <v>1</v>
      </c>
      <c r="M2801">
        <f t="shared" si="303"/>
        <v>1</v>
      </c>
      <c r="N2801" t="str">
        <f t="shared" si="304"/>
        <v xml:space="preserve"> month</v>
      </c>
      <c r="O2801" s="40" t="str">
        <f t="shared" si="305"/>
        <v>53 years, 1 month</v>
      </c>
    </row>
    <row r="2802" spans="8:15" x14ac:dyDescent="0.25">
      <c r="H2802" s="38">
        <v>2759</v>
      </c>
      <c r="I2802">
        <f t="shared" si="301"/>
        <v>53</v>
      </c>
      <c r="J2802" t="str">
        <f t="shared" si="299"/>
        <v xml:space="preserve"> years</v>
      </c>
      <c r="K2802" t="str">
        <f t="shared" si="300"/>
        <v xml:space="preserve">, </v>
      </c>
      <c r="L2802">
        <f t="shared" si="302"/>
        <v>1</v>
      </c>
      <c r="M2802">
        <f t="shared" si="303"/>
        <v>1</v>
      </c>
      <c r="N2802" t="str">
        <f t="shared" si="304"/>
        <v xml:space="preserve"> month</v>
      </c>
      <c r="O2802" s="40" t="str">
        <f t="shared" si="305"/>
        <v>53 years, 1 month</v>
      </c>
    </row>
    <row r="2803" spans="8:15" x14ac:dyDescent="0.25">
      <c r="H2803" s="38">
        <v>2760</v>
      </c>
      <c r="I2803">
        <f t="shared" si="301"/>
        <v>53</v>
      </c>
      <c r="J2803" t="str">
        <f t="shared" si="299"/>
        <v xml:space="preserve"> years</v>
      </c>
      <c r="K2803" t="str">
        <f t="shared" si="300"/>
        <v xml:space="preserve">, </v>
      </c>
      <c r="L2803">
        <f t="shared" si="302"/>
        <v>1</v>
      </c>
      <c r="M2803">
        <f t="shared" si="303"/>
        <v>1</v>
      </c>
      <c r="N2803" t="str">
        <f t="shared" si="304"/>
        <v xml:space="preserve"> month</v>
      </c>
      <c r="O2803" s="40" t="str">
        <f t="shared" si="305"/>
        <v>53 years, 1 month</v>
      </c>
    </row>
    <row r="2804" spans="8:15" x14ac:dyDescent="0.25">
      <c r="H2804" s="38">
        <v>2761</v>
      </c>
      <c r="I2804">
        <f t="shared" si="301"/>
        <v>53</v>
      </c>
      <c r="J2804" t="str">
        <f t="shared" si="299"/>
        <v xml:space="preserve"> years</v>
      </c>
      <c r="K2804" t="str">
        <f t="shared" si="300"/>
        <v xml:space="preserve">, </v>
      </c>
      <c r="L2804">
        <f t="shared" si="302"/>
        <v>2</v>
      </c>
      <c r="M2804">
        <f t="shared" si="303"/>
        <v>2</v>
      </c>
      <c r="N2804" t="str">
        <f t="shared" si="304"/>
        <v xml:space="preserve"> months</v>
      </c>
      <c r="O2804" s="40" t="str">
        <f t="shared" si="305"/>
        <v>53 years, 2 months</v>
      </c>
    </row>
    <row r="2805" spans="8:15" x14ac:dyDescent="0.25">
      <c r="H2805" s="38">
        <v>2762</v>
      </c>
      <c r="I2805">
        <f t="shared" si="301"/>
        <v>53</v>
      </c>
      <c r="J2805" t="str">
        <f t="shared" si="299"/>
        <v xml:space="preserve"> years</v>
      </c>
      <c r="K2805" t="str">
        <f t="shared" si="300"/>
        <v xml:space="preserve">, </v>
      </c>
      <c r="L2805">
        <f t="shared" si="302"/>
        <v>2</v>
      </c>
      <c r="M2805">
        <f t="shared" si="303"/>
        <v>2</v>
      </c>
      <c r="N2805" t="str">
        <f t="shared" si="304"/>
        <v xml:space="preserve"> months</v>
      </c>
      <c r="O2805" s="40" t="str">
        <f t="shared" si="305"/>
        <v>53 years, 2 months</v>
      </c>
    </row>
    <row r="2806" spans="8:15" x14ac:dyDescent="0.25">
      <c r="H2806" s="38">
        <v>2763</v>
      </c>
      <c r="I2806">
        <f t="shared" si="301"/>
        <v>53</v>
      </c>
      <c r="J2806" t="str">
        <f t="shared" si="299"/>
        <v xml:space="preserve"> years</v>
      </c>
      <c r="K2806" t="str">
        <f t="shared" si="300"/>
        <v xml:space="preserve">, </v>
      </c>
      <c r="L2806">
        <f t="shared" si="302"/>
        <v>2</v>
      </c>
      <c r="M2806">
        <f t="shared" si="303"/>
        <v>2</v>
      </c>
      <c r="N2806" t="str">
        <f t="shared" si="304"/>
        <v xml:space="preserve"> months</v>
      </c>
      <c r="O2806" s="40" t="str">
        <f t="shared" si="305"/>
        <v>53 years, 2 months</v>
      </c>
    </row>
    <row r="2807" spans="8:15" x14ac:dyDescent="0.25">
      <c r="H2807" s="38">
        <v>2764</v>
      </c>
      <c r="I2807">
        <f t="shared" si="301"/>
        <v>53</v>
      </c>
      <c r="J2807" t="str">
        <f t="shared" si="299"/>
        <v xml:space="preserve"> years</v>
      </c>
      <c r="K2807" t="str">
        <f t="shared" si="300"/>
        <v xml:space="preserve">, </v>
      </c>
      <c r="L2807">
        <f t="shared" si="302"/>
        <v>2</v>
      </c>
      <c r="M2807">
        <f t="shared" si="303"/>
        <v>2</v>
      </c>
      <c r="N2807" t="str">
        <f t="shared" si="304"/>
        <v xml:space="preserve"> months</v>
      </c>
      <c r="O2807" s="40" t="str">
        <f t="shared" si="305"/>
        <v>53 years, 2 months</v>
      </c>
    </row>
    <row r="2808" spans="8:15" x14ac:dyDescent="0.25">
      <c r="H2808" s="38">
        <v>2765</v>
      </c>
      <c r="I2808">
        <f t="shared" si="301"/>
        <v>53</v>
      </c>
      <c r="J2808" t="str">
        <f t="shared" si="299"/>
        <v xml:space="preserve"> years</v>
      </c>
      <c r="K2808" t="str">
        <f t="shared" si="300"/>
        <v xml:space="preserve">, </v>
      </c>
      <c r="L2808">
        <f t="shared" si="302"/>
        <v>3</v>
      </c>
      <c r="M2808">
        <f t="shared" si="303"/>
        <v>3</v>
      </c>
      <c r="N2808" t="str">
        <f t="shared" si="304"/>
        <v xml:space="preserve"> months</v>
      </c>
      <c r="O2808" s="40" t="str">
        <f t="shared" si="305"/>
        <v>53 years, 3 months</v>
      </c>
    </row>
    <row r="2809" spans="8:15" x14ac:dyDescent="0.25">
      <c r="H2809" s="38">
        <v>2766</v>
      </c>
      <c r="I2809">
        <f t="shared" si="301"/>
        <v>53</v>
      </c>
      <c r="J2809" t="str">
        <f t="shared" si="299"/>
        <v xml:space="preserve"> years</v>
      </c>
      <c r="K2809" t="str">
        <f t="shared" si="300"/>
        <v xml:space="preserve">, </v>
      </c>
      <c r="L2809">
        <f t="shared" si="302"/>
        <v>3</v>
      </c>
      <c r="M2809">
        <f t="shared" si="303"/>
        <v>3</v>
      </c>
      <c r="N2809" t="str">
        <f t="shared" si="304"/>
        <v xml:space="preserve"> months</v>
      </c>
      <c r="O2809" s="40" t="str">
        <f t="shared" si="305"/>
        <v>53 years, 3 months</v>
      </c>
    </row>
    <row r="2810" spans="8:15" x14ac:dyDescent="0.25">
      <c r="H2810" s="38">
        <v>2767</v>
      </c>
      <c r="I2810">
        <f t="shared" si="301"/>
        <v>53</v>
      </c>
      <c r="J2810" t="str">
        <f t="shared" si="299"/>
        <v xml:space="preserve"> years</v>
      </c>
      <c r="K2810" t="str">
        <f t="shared" si="300"/>
        <v xml:space="preserve">, </v>
      </c>
      <c r="L2810">
        <f t="shared" si="302"/>
        <v>3</v>
      </c>
      <c r="M2810">
        <f t="shared" si="303"/>
        <v>3</v>
      </c>
      <c r="N2810" t="str">
        <f t="shared" si="304"/>
        <v xml:space="preserve"> months</v>
      </c>
      <c r="O2810" s="40" t="str">
        <f t="shared" si="305"/>
        <v>53 years, 3 months</v>
      </c>
    </row>
    <row r="2811" spans="8:15" x14ac:dyDescent="0.25">
      <c r="H2811" s="38">
        <v>2768</v>
      </c>
      <c r="I2811">
        <f t="shared" si="301"/>
        <v>53</v>
      </c>
      <c r="J2811" t="str">
        <f t="shared" si="299"/>
        <v xml:space="preserve"> years</v>
      </c>
      <c r="K2811" t="str">
        <f t="shared" si="300"/>
        <v xml:space="preserve">, </v>
      </c>
      <c r="L2811">
        <f t="shared" si="302"/>
        <v>3</v>
      </c>
      <c r="M2811">
        <f t="shared" si="303"/>
        <v>3</v>
      </c>
      <c r="N2811" t="str">
        <f t="shared" si="304"/>
        <v xml:space="preserve"> months</v>
      </c>
      <c r="O2811" s="40" t="str">
        <f t="shared" si="305"/>
        <v>53 years, 3 months</v>
      </c>
    </row>
    <row r="2812" spans="8:15" x14ac:dyDescent="0.25">
      <c r="H2812" s="38">
        <v>2769</v>
      </c>
      <c r="I2812">
        <f t="shared" si="301"/>
        <v>53</v>
      </c>
      <c r="J2812" t="str">
        <f t="shared" si="299"/>
        <v xml:space="preserve"> years</v>
      </c>
      <c r="K2812" t="str">
        <f t="shared" si="300"/>
        <v xml:space="preserve">, </v>
      </c>
      <c r="L2812">
        <f t="shared" si="302"/>
        <v>3</v>
      </c>
      <c r="M2812">
        <f t="shared" si="303"/>
        <v>3</v>
      </c>
      <c r="N2812" t="str">
        <f t="shared" si="304"/>
        <v xml:space="preserve"> months</v>
      </c>
      <c r="O2812" s="40" t="str">
        <f t="shared" si="305"/>
        <v>53 years, 3 months</v>
      </c>
    </row>
    <row r="2813" spans="8:15" x14ac:dyDescent="0.25">
      <c r="H2813" s="38">
        <v>2770</v>
      </c>
      <c r="I2813">
        <f t="shared" si="301"/>
        <v>53</v>
      </c>
      <c r="J2813" t="str">
        <f t="shared" si="299"/>
        <v xml:space="preserve"> years</v>
      </c>
      <c r="K2813" t="str">
        <f t="shared" si="300"/>
        <v xml:space="preserve">, </v>
      </c>
      <c r="L2813">
        <f t="shared" si="302"/>
        <v>4</v>
      </c>
      <c r="M2813">
        <f t="shared" si="303"/>
        <v>4</v>
      </c>
      <c r="N2813" t="str">
        <f t="shared" si="304"/>
        <v xml:space="preserve"> months</v>
      </c>
      <c r="O2813" s="40" t="str">
        <f t="shared" si="305"/>
        <v>53 years, 4 months</v>
      </c>
    </row>
    <row r="2814" spans="8:15" x14ac:dyDescent="0.25">
      <c r="H2814" s="38">
        <v>2771</v>
      </c>
      <c r="I2814">
        <f t="shared" si="301"/>
        <v>53</v>
      </c>
      <c r="J2814" t="str">
        <f t="shared" si="299"/>
        <v xml:space="preserve"> years</v>
      </c>
      <c r="K2814" t="str">
        <f t="shared" si="300"/>
        <v xml:space="preserve">, </v>
      </c>
      <c r="L2814">
        <f t="shared" si="302"/>
        <v>4</v>
      </c>
      <c r="M2814">
        <f t="shared" si="303"/>
        <v>4</v>
      </c>
      <c r="N2814" t="str">
        <f t="shared" si="304"/>
        <v xml:space="preserve"> months</v>
      </c>
      <c r="O2814" s="40" t="str">
        <f t="shared" si="305"/>
        <v>53 years, 4 months</v>
      </c>
    </row>
    <row r="2815" spans="8:15" x14ac:dyDescent="0.25">
      <c r="H2815" s="38">
        <v>2772</v>
      </c>
      <c r="I2815">
        <f t="shared" si="301"/>
        <v>53</v>
      </c>
      <c r="J2815" t="str">
        <f t="shared" si="299"/>
        <v xml:space="preserve"> years</v>
      </c>
      <c r="K2815" t="str">
        <f t="shared" si="300"/>
        <v xml:space="preserve">, </v>
      </c>
      <c r="L2815">
        <f t="shared" si="302"/>
        <v>4</v>
      </c>
      <c r="M2815">
        <f t="shared" si="303"/>
        <v>4</v>
      </c>
      <c r="N2815" t="str">
        <f t="shared" si="304"/>
        <v xml:space="preserve"> months</v>
      </c>
      <c r="O2815" s="40" t="str">
        <f t="shared" si="305"/>
        <v>53 years, 4 months</v>
      </c>
    </row>
    <row r="2816" spans="8:15" x14ac:dyDescent="0.25">
      <c r="H2816" s="38">
        <v>2773</v>
      </c>
      <c r="I2816">
        <f t="shared" si="301"/>
        <v>53</v>
      </c>
      <c r="J2816" t="str">
        <f t="shared" si="299"/>
        <v xml:space="preserve"> years</v>
      </c>
      <c r="K2816" t="str">
        <f t="shared" si="300"/>
        <v xml:space="preserve">, </v>
      </c>
      <c r="L2816">
        <f t="shared" si="302"/>
        <v>4</v>
      </c>
      <c r="M2816">
        <f t="shared" si="303"/>
        <v>4</v>
      </c>
      <c r="N2816" t="str">
        <f t="shared" si="304"/>
        <v xml:space="preserve"> months</v>
      </c>
      <c r="O2816" s="40" t="str">
        <f t="shared" si="305"/>
        <v>53 years, 4 months</v>
      </c>
    </row>
    <row r="2817" spans="8:15" x14ac:dyDescent="0.25">
      <c r="H2817" s="38">
        <v>2774</v>
      </c>
      <c r="I2817">
        <f t="shared" si="301"/>
        <v>53</v>
      </c>
      <c r="J2817" t="str">
        <f t="shared" si="299"/>
        <v xml:space="preserve"> years</v>
      </c>
      <c r="K2817" t="str">
        <f t="shared" si="300"/>
        <v xml:space="preserve">, </v>
      </c>
      <c r="L2817">
        <f t="shared" si="302"/>
        <v>5</v>
      </c>
      <c r="M2817">
        <f t="shared" si="303"/>
        <v>5</v>
      </c>
      <c r="N2817" t="str">
        <f t="shared" si="304"/>
        <v xml:space="preserve"> months</v>
      </c>
      <c r="O2817" s="40" t="str">
        <f t="shared" si="305"/>
        <v>53 years, 5 months</v>
      </c>
    </row>
    <row r="2818" spans="8:15" x14ac:dyDescent="0.25">
      <c r="H2818" s="38">
        <v>2775</v>
      </c>
      <c r="I2818">
        <f t="shared" si="301"/>
        <v>53</v>
      </c>
      <c r="J2818" t="str">
        <f t="shared" si="299"/>
        <v xml:space="preserve"> years</v>
      </c>
      <c r="K2818" t="str">
        <f t="shared" si="300"/>
        <v xml:space="preserve">, </v>
      </c>
      <c r="L2818">
        <f t="shared" si="302"/>
        <v>5</v>
      </c>
      <c r="M2818">
        <f t="shared" si="303"/>
        <v>5</v>
      </c>
      <c r="N2818" t="str">
        <f t="shared" si="304"/>
        <v xml:space="preserve"> months</v>
      </c>
      <c r="O2818" s="40" t="str">
        <f t="shared" si="305"/>
        <v>53 years, 5 months</v>
      </c>
    </row>
    <row r="2819" spans="8:15" x14ac:dyDescent="0.25">
      <c r="H2819" s="38">
        <v>2776</v>
      </c>
      <c r="I2819">
        <f t="shared" si="301"/>
        <v>53</v>
      </c>
      <c r="J2819" t="str">
        <f t="shared" si="299"/>
        <v xml:space="preserve"> years</v>
      </c>
      <c r="K2819" t="str">
        <f t="shared" si="300"/>
        <v xml:space="preserve">, </v>
      </c>
      <c r="L2819">
        <f t="shared" si="302"/>
        <v>5</v>
      </c>
      <c r="M2819">
        <f t="shared" si="303"/>
        <v>5</v>
      </c>
      <c r="N2819" t="str">
        <f t="shared" si="304"/>
        <v xml:space="preserve"> months</v>
      </c>
      <c r="O2819" s="40" t="str">
        <f t="shared" si="305"/>
        <v>53 years, 5 months</v>
      </c>
    </row>
    <row r="2820" spans="8:15" x14ac:dyDescent="0.25">
      <c r="H2820" s="38">
        <v>2777</v>
      </c>
      <c r="I2820">
        <f t="shared" si="301"/>
        <v>53</v>
      </c>
      <c r="J2820" t="str">
        <f t="shared" si="299"/>
        <v xml:space="preserve"> years</v>
      </c>
      <c r="K2820" t="str">
        <f t="shared" si="300"/>
        <v xml:space="preserve">, </v>
      </c>
      <c r="L2820">
        <f t="shared" si="302"/>
        <v>5</v>
      </c>
      <c r="M2820">
        <f t="shared" si="303"/>
        <v>5</v>
      </c>
      <c r="N2820" t="str">
        <f t="shared" si="304"/>
        <v xml:space="preserve"> months</v>
      </c>
      <c r="O2820" s="40" t="str">
        <f t="shared" si="305"/>
        <v>53 years, 5 months</v>
      </c>
    </row>
    <row r="2821" spans="8:15" x14ac:dyDescent="0.25">
      <c r="H2821" s="38">
        <v>2778</v>
      </c>
      <c r="I2821">
        <f t="shared" si="301"/>
        <v>53</v>
      </c>
      <c r="J2821" t="str">
        <f t="shared" si="299"/>
        <v xml:space="preserve"> years</v>
      </c>
      <c r="K2821" t="str">
        <f t="shared" si="300"/>
        <v xml:space="preserve">, </v>
      </c>
      <c r="L2821">
        <f t="shared" si="302"/>
        <v>6</v>
      </c>
      <c r="M2821">
        <f t="shared" si="303"/>
        <v>6</v>
      </c>
      <c r="N2821" t="str">
        <f t="shared" si="304"/>
        <v xml:space="preserve"> months</v>
      </c>
      <c r="O2821" s="40" t="str">
        <f t="shared" si="305"/>
        <v>53 years, 6 months</v>
      </c>
    </row>
    <row r="2822" spans="8:15" x14ac:dyDescent="0.25">
      <c r="H2822" s="38">
        <v>2779</v>
      </c>
      <c r="I2822">
        <f t="shared" si="301"/>
        <v>53</v>
      </c>
      <c r="J2822" t="str">
        <f t="shared" si="299"/>
        <v xml:space="preserve"> years</v>
      </c>
      <c r="K2822" t="str">
        <f t="shared" si="300"/>
        <v xml:space="preserve">, </v>
      </c>
      <c r="L2822">
        <f t="shared" si="302"/>
        <v>6</v>
      </c>
      <c r="M2822">
        <f t="shared" si="303"/>
        <v>6</v>
      </c>
      <c r="N2822" t="str">
        <f t="shared" si="304"/>
        <v xml:space="preserve"> months</v>
      </c>
      <c r="O2822" s="40" t="str">
        <f t="shared" si="305"/>
        <v>53 years, 6 months</v>
      </c>
    </row>
    <row r="2823" spans="8:15" x14ac:dyDescent="0.25">
      <c r="H2823" s="38">
        <v>2780</v>
      </c>
      <c r="I2823">
        <f t="shared" si="301"/>
        <v>53</v>
      </c>
      <c r="J2823" t="str">
        <f t="shared" si="299"/>
        <v xml:space="preserve"> years</v>
      </c>
      <c r="K2823" t="str">
        <f t="shared" si="300"/>
        <v xml:space="preserve">, </v>
      </c>
      <c r="L2823">
        <f t="shared" si="302"/>
        <v>6</v>
      </c>
      <c r="M2823">
        <f t="shared" si="303"/>
        <v>6</v>
      </c>
      <c r="N2823" t="str">
        <f t="shared" si="304"/>
        <v xml:space="preserve"> months</v>
      </c>
      <c r="O2823" s="40" t="str">
        <f t="shared" si="305"/>
        <v>53 years, 6 months</v>
      </c>
    </row>
    <row r="2824" spans="8:15" x14ac:dyDescent="0.25">
      <c r="H2824" s="38">
        <v>2781</v>
      </c>
      <c r="I2824">
        <f t="shared" si="301"/>
        <v>53</v>
      </c>
      <c r="J2824" t="str">
        <f t="shared" si="299"/>
        <v xml:space="preserve"> years</v>
      </c>
      <c r="K2824" t="str">
        <f t="shared" si="300"/>
        <v xml:space="preserve">, </v>
      </c>
      <c r="L2824">
        <f t="shared" si="302"/>
        <v>6</v>
      </c>
      <c r="M2824">
        <f t="shared" si="303"/>
        <v>6</v>
      </c>
      <c r="N2824" t="str">
        <f t="shared" si="304"/>
        <v xml:space="preserve"> months</v>
      </c>
      <c r="O2824" s="40" t="str">
        <f t="shared" si="305"/>
        <v>53 years, 6 months</v>
      </c>
    </row>
    <row r="2825" spans="8:15" x14ac:dyDescent="0.25">
      <c r="H2825" s="38">
        <v>2782</v>
      </c>
      <c r="I2825">
        <f t="shared" si="301"/>
        <v>53</v>
      </c>
      <c r="J2825" t="str">
        <f t="shared" si="299"/>
        <v xml:space="preserve"> years</v>
      </c>
      <c r="K2825" t="str">
        <f t="shared" si="300"/>
        <v xml:space="preserve">, </v>
      </c>
      <c r="L2825">
        <f t="shared" si="302"/>
        <v>6</v>
      </c>
      <c r="M2825">
        <f t="shared" si="303"/>
        <v>6</v>
      </c>
      <c r="N2825" t="str">
        <f t="shared" si="304"/>
        <v xml:space="preserve"> months</v>
      </c>
      <c r="O2825" s="40" t="str">
        <f t="shared" si="305"/>
        <v>53 years, 6 months</v>
      </c>
    </row>
    <row r="2826" spans="8:15" x14ac:dyDescent="0.25">
      <c r="H2826" s="38">
        <v>2783</v>
      </c>
      <c r="I2826">
        <f t="shared" si="301"/>
        <v>53</v>
      </c>
      <c r="J2826" t="str">
        <f t="shared" si="299"/>
        <v xml:space="preserve"> years</v>
      </c>
      <c r="K2826" t="str">
        <f t="shared" si="300"/>
        <v xml:space="preserve">, </v>
      </c>
      <c r="L2826">
        <f t="shared" si="302"/>
        <v>7</v>
      </c>
      <c r="M2826">
        <f t="shared" si="303"/>
        <v>7</v>
      </c>
      <c r="N2826" t="str">
        <f t="shared" si="304"/>
        <v xml:space="preserve"> months</v>
      </c>
      <c r="O2826" s="40" t="str">
        <f t="shared" si="305"/>
        <v>53 years, 7 months</v>
      </c>
    </row>
    <row r="2827" spans="8:15" x14ac:dyDescent="0.25">
      <c r="H2827" s="38">
        <v>2784</v>
      </c>
      <c r="I2827">
        <f t="shared" si="301"/>
        <v>53</v>
      </c>
      <c r="J2827" t="str">
        <f t="shared" si="299"/>
        <v xml:space="preserve"> years</v>
      </c>
      <c r="K2827" t="str">
        <f t="shared" si="300"/>
        <v xml:space="preserve">, </v>
      </c>
      <c r="L2827">
        <f t="shared" si="302"/>
        <v>7</v>
      </c>
      <c r="M2827">
        <f t="shared" si="303"/>
        <v>7</v>
      </c>
      <c r="N2827" t="str">
        <f t="shared" si="304"/>
        <v xml:space="preserve"> months</v>
      </c>
      <c r="O2827" s="40" t="str">
        <f t="shared" si="305"/>
        <v>53 years, 7 months</v>
      </c>
    </row>
    <row r="2828" spans="8:15" x14ac:dyDescent="0.25">
      <c r="H2828" s="38">
        <v>2785</v>
      </c>
      <c r="I2828">
        <f t="shared" si="301"/>
        <v>53</v>
      </c>
      <c r="J2828" t="str">
        <f t="shared" si="299"/>
        <v xml:space="preserve"> years</v>
      </c>
      <c r="K2828" t="str">
        <f t="shared" si="300"/>
        <v xml:space="preserve">, </v>
      </c>
      <c r="L2828">
        <f t="shared" si="302"/>
        <v>7</v>
      </c>
      <c r="M2828">
        <f t="shared" si="303"/>
        <v>7</v>
      </c>
      <c r="N2828" t="str">
        <f t="shared" si="304"/>
        <v xml:space="preserve"> months</v>
      </c>
      <c r="O2828" s="40" t="str">
        <f t="shared" si="305"/>
        <v>53 years, 7 months</v>
      </c>
    </row>
    <row r="2829" spans="8:15" x14ac:dyDescent="0.25">
      <c r="H2829" s="38">
        <v>2786</v>
      </c>
      <c r="I2829">
        <f t="shared" si="301"/>
        <v>53</v>
      </c>
      <c r="J2829" t="str">
        <f t="shared" si="299"/>
        <v xml:space="preserve"> years</v>
      </c>
      <c r="K2829" t="str">
        <f t="shared" si="300"/>
        <v xml:space="preserve">, </v>
      </c>
      <c r="L2829">
        <f t="shared" si="302"/>
        <v>7</v>
      </c>
      <c r="M2829">
        <f t="shared" si="303"/>
        <v>7</v>
      </c>
      <c r="N2829" t="str">
        <f t="shared" si="304"/>
        <v xml:space="preserve"> months</v>
      </c>
      <c r="O2829" s="40" t="str">
        <f t="shared" si="305"/>
        <v>53 years, 7 months</v>
      </c>
    </row>
    <row r="2830" spans="8:15" x14ac:dyDescent="0.25">
      <c r="H2830" s="38">
        <v>2787</v>
      </c>
      <c r="I2830">
        <f t="shared" si="301"/>
        <v>53</v>
      </c>
      <c r="J2830" t="str">
        <f t="shared" si="299"/>
        <v xml:space="preserve"> years</v>
      </c>
      <c r="K2830" t="str">
        <f t="shared" si="300"/>
        <v xml:space="preserve">, </v>
      </c>
      <c r="L2830">
        <f t="shared" si="302"/>
        <v>8</v>
      </c>
      <c r="M2830">
        <f t="shared" si="303"/>
        <v>8</v>
      </c>
      <c r="N2830" t="str">
        <f t="shared" si="304"/>
        <v xml:space="preserve"> months</v>
      </c>
      <c r="O2830" s="40" t="str">
        <f t="shared" si="305"/>
        <v>53 years, 8 months</v>
      </c>
    </row>
    <row r="2831" spans="8:15" x14ac:dyDescent="0.25">
      <c r="H2831" s="38">
        <v>2788</v>
      </c>
      <c r="I2831">
        <f t="shared" si="301"/>
        <v>53</v>
      </c>
      <c r="J2831" t="str">
        <f t="shared" si="299"/>
        <v xml:space="preserve"> years</v>
      </c>
      <c r="K2831" t="str">
        <f t="shared" si="300"/>
        <v xml:space="preserve">, </v>
      </c>
      <c r="L2831">
        <f t="shared" si="302"/>
        <v>8</v>
      </c>
      <c r="M2831">
        <f t="shared" si="303"/>
        <v>8</v>
      </c>
      <c r="N2831" t="str">
        <f t="shared" si="304"/>
        <v xml:space="preserve"> months</v>
      </c>
      <c r="O2831" s="40" t="str">
        <f t="shared" si="305"/>
        <v>53 years, 8 months</v>
      </c>
    </row>
    <row r="2832" spans="8:15" x14ac:dyDescent="0.25">
      <c r="H2832" s="38">
        <v>2789</v>
      </c>
      <c r="I2832">
        <f t="shared" si="301"/>
        <v>53</v>
      </c>
      <c r="J2832" t="str">
        <f t="shared" si="299"/>
        <v xml:space="preserve"> years</v>
      </c>
      <c r="K2832" t="str">
        <f t="shared" si="300"/>
        <v xml:space="preserve">, </v>
      </c>
      <c r="L2832">
        <f t="shared" si="302"/>
        <v>8</v>
      </c>
      <c r="M2832">
        <f t="shared" si="303"/>
        <v>8</v>
      </c>
      <c r="N2832" t="str">
        <f t="shared" si="304"/>
        <v xml:space="preserve"> months</v>
      </c>
      <c r="O2832" s="40" t="str">
        <f t="shared" si="305"/>
        <v>53 years, 8 months</v>
      </c>
    </row>
    <row r="2833" spans="8:15" x14ac:dyDescent="0.25">
      <c r="H2833" s="38">
        <v>2790</v>
      </c>
      <c r="I2833">
        <f t="shared" si="301"/>
        <v>53</v>
      </c>
      <c r="J2833" t="str">
        <f t="shared" si="299"/>
        <v xml:space="preserve"> years</v>
      </c>
      <c r="K2833" t="str">
        <f t="shared" si="300"/>
        <v xml:space="preserve">, </v>
      </c>
      <c r="L2833">
        <f t="shared" si="302"/>
        <v>8</v>
      </c>
      <c r="M2833">
        <f t="shared" si="303"/>
        <v>8</v>
      </c>
      <c r="N2833" t="str">
        <f t="shared" si="304"/>
        <v xml:space="preserve"> months</v>
      </c>
      <c r="O2833" s="40" t="str">
        <f t="shared" si="305"/>
        <v>53 years, 8 months</v>
      </c>
    </row>
    <row r="2834" spans="8:15" x14ac:dyDescent="0.25">
      <c r="H2834" s="38">
        <v>2791</v>
      </c>
      <c r="I2834">
        <f t="shared" si="301"/>
        <v>53</v>
      </c>
      <c r="J2834" t="str">
        <f t="shared" si="299"/>
        <v xml:space="preserve"> years</v>
      </c>
      <c r="K2834" t="str">
        <f t="shared" si="300"/>
        <v xml:space="preserve">, </v>
      </c>
      <c r="L2834">
        <f t="shared" si="302"/>
        <v>9</v>
      </c>
      <c r="M2834">
        <f t="shared" si="303"/>
        <v>9</v>
      </c>
      <c r="N2834" t="str">
        <f t="shared" si="304"/>
        <v xml:space="preserve"> months</v>
      </c>
      <c r="O2834" s="40" t="str">
        <f t="shared" si="305"/>
        <v>53 years, 9 months</v>
      </c>
    </row>
    <row r="2835" spans="8:15" x14ac:dyDescent="0.25">
      <c r="H2835" s="38">
        <v>2792</v>
      </c>
      <c r="I2835">
        <f t="shared" si="301"/>
        <v>53</v>
      </c>
      <c r="J2835" t="str">
        <f t="shared" si="299"/>
        <v xml:space="preserve"> years</v>
      </c>
      <c r="K2835" t="str">
        <f t="shared" si="300"/>
        <v xml:space="preserve">, </v>
      </c>
      <c r="L2835">
        <f t="shared" si="302"/>
        <v>9</v>
      </c>
      <c r="M2835">
        <f t="shared" si="303"/>
        <v>9</v>
      </c>
      <c r="N2835" t="str">
        <f t="shared" si="304"/>
        <v xml:space="preserve"> months</v>
      </c>
      <c r="O2835" s="40" t="str">
        <f t="shared" si="305"/>
        <v>53 years, 9 months</v>
      </c>
    </row>
    <row r="2836" spans="8:15" x14ac:dyDescent="0.25">
      <c r="H2836" s="38">
        <v>2793</v>
      </c>
      <c r="I2836">
        <f t="shared" si="301"/>
        <v>53</v>
      </c>
      <c r="J2836" t="str">
        <f t="shared" si="299"/>
        <v xml:space="preserve"> years</v>
      </c>
      <c r="K2836" t="str">
        <f t="shared" si="300"/>
        <v xml:space="preserve">, </v>
      </c>
      <c r="L2836">
        <f t="shared" si="302"/>
        <v>9</v>
      </c>
      <c r="M2836">
        <f t="shared" si="303"/>
        <v>9</v>
      </c>
      <c r="N2836" t="str">
        <f t="shared" si="304"/>
        <v xml:space="preserve"> months</v>
      </c>
      <c r="O2836" s="40" t="str">
        <f t="shared" si="305"/>
        <v>53 years, 9 months</v>
      </c>
    </row>
    <row r="2837" spans="8:15" x14ac:dyDescent="0.25">
      <c r="H2837" s="38">
        <v>2794</v>
      </c>
      <c r="I2837">
        <f t="shared" si="301"/>
        <v>53</v>
      </c>
      <c r="J2837" t="str">
        <f t="shared" si="299"/>
        <v xml:space="preserve"> years</v>
      </c>
      <c r="K2837" t="str">
        <f t="shared" si="300"/>
        <v xml:space="preserve">, </v>
      </c>
      <c r="L2837">
        <f t="shared" si="302"/>
        <v>9</v>
      </c>
      <c r="M2837">
        <f t="shared" si="303"/>
        <v>9</v>
      </c>
      <c r="N2837" t="str">
        <f t="shared" si="304"/>
        <v xml:space="preserve"> months</v>
      </c>
      <c r="O2837" s="40" t="str">
        <f t="shared" si="305"/>
        <v>53 years, 9 months</v>
      </c>
    </row>
    <row r="2838" spans="8:15" x14ac:dyDescent="0.25">
      <c r="H2838" s="38">
        <v>2795</v>
      </c>
      <c r="I2838">
        <f t="shared" si="301"/>
        <v>53</v>
      </c>
      <c r="J2838" t="str">
        <f t="shared" si="299"/>
        <v xml:space="preserve"> years</v>
      </c>
      <c r="K2838" t="str">
        <f t="shared" si="300"/>
        <v xml:space="preserve">, </v>
      </c>
      <c r="L2838">
        <f t="shared" si="302"/>
        <v>9</v>
      </c>
      <c r="M2838">
        <f t="shared" si="303"/>
        <v>9</v>
      </c>
      <c r="N2838" t="str">
        <f t="shared" si="304"/>
        <v xml:space="preserve"> months</v>
      </c>
      <c r="O2838" s="40" t="str">
        <f t="shared" si="305"/>
        <v>53 years, 9 months</v>
      </c>
    </row>
    <row r="2839" spans="8:15" x14ac:dyDescent="0.25">
      <c r="H2839" s="38">
        <v>2796</v>
      </c>
      <c r="I2839">
        <f t="shared" si="301"/>
        <v>53</v>
      </c>
      <c r="J2839" t="str">
        <f t="shared" si="299"/>
        <v xml:space="preserve"> years</v>
      </c>
      <c r="K2839" t="str">
        <f t="shared" si="300"/>
        <v xml:space="preserve">, </v>
      </c>
      <c r="L2839">
        <f t="shared" si="302"/>
        <v>10</v>
      </c>
      <c r="M2839">
        <f t="shared" si="303"/>
        <v>10</v>
      </c>
      <c r="N2839" t="str">
        <f t="shared" si="304"/>
        <v xml:space="preserve"> months</v>
      </c>
      <c r="O2839" s="40" t="str">
        <f t="shared" si="305"/>
        <v>53 years, 10 months</v>
      </c>
    </row>
    <row r="2840" spans="8:15" x14ac:dyDescent="0.25">
      <c r="H2840" s="38">
        <v>2797</v>
      </c>
      <c r="I2840">
        <f t="shared" si="301"/>
        <v>53</v>
      </c>
      <c r="J2840" t="str">
        <f t="shared" si="299"/>
        <v xml:space="preserve"> years</v>
      </c>
      <c r="K2840" t="str">
        <f t="shared" si="300"/>
        <v xml:space="preserve">, </v>
      </c>
      <c r="L2840">
        <f t="shared" si="302"/>
        <v>10</v>
      </c>
      <c r="M2840">
        <f t="shared" si="303"/>
        <v>10</v>
      </c>
      <c r="N2840" t="str">
        <f t="shared" si="304"/>
        <v xml:space="preserve"> months</v>
      </c>
      <c r="O2840" s="40" t="str">
        <f t="shared" si="305"/>
        <v>53 years, 10 months</v>
      </c>
    </row>
    <row r="2841" spans="8:15" x14ac:dyDescent="0.25">
      <c r="H2841" s="38">
        <v>2798</v>
      </c>
      <c r="I2841">
        <f t="shared" si="301"/>
        <v>53</v>
      </c>
      <c r="J2841" t="str">
        <f t="shared" si="299"/>
        <v xml:space="preserve"> years</v>
      </c>
      <c r="K2841" t="str">
        <f t="shared" si="300"/>
        <v xml:space="preserve">, </v>
      </c>
      <c r="L2841">
        <f t="shared" si="302"/>
        <v>10</v>
      </c>
      <c r="M2841">
        <f t="shared" si="303"/>
        <v>10</v>
      </c>
      <c r="N2841" t="str">
        <f t="shared" si="304"/>
        <v xml:space="preserve"> months</v>
      </c>
      <c r="O2841" s="40" t="str">
        <f t="shared" si="305"/>
        <v>53 years, 10 months</v>
      </c>
    </row>
    <row r="2842" spans="8:15" x14ac:dyDescent="0.25">
      <c r="H2842" s="38">
        <v>2799</v>
      </c>
      <c r="I2842">
        <f t="shared" si="301"/>
        <v>53</v>
      </c>
      <c r="J2842" t="str">
        <f t="shared" si="299"/>
        <v xml:space="preserve"> years</v>
      </c>
      <c r="K2842" t="str">
        <f t="shared" si="300"/>
        <v xml:space="preserve">, </v>
      </c>
      <c r="L2842">
        <f t="shared" si="302"/>
        <v>10</v>
      </c>
      <c r="M2842">
        <f t="shared" si="303"/>
        <v>10</v>
      </c>
      <c r="N2842" t="str">
        <f t="shared" si="304"/>
        <v xml:space="preserve"> months</v>
      </c>
      <c r="O2842" s="40" t="str">
        <f t="shared" si="305"/>
        <v>53 years, 10 months</v>
      </c>
    </row>
    <row r="2843" spans="8:15" x14ac:dyDescent="0.25">
      <c r="H2843" s="38">
        <v>2800</v>
      </c>
      <c r="I2843">
        <f t="shared" si="301"/>
        <v>53</v>
      </c>
      <c r="J2843" t="str">
        <f t="shared" si="299"/>
        <v xml:space="preserve"> years</v>
      </c>
      <c r="K2843" t="str">
        <f t="shared" si="300"/>
        <v xml:space="preserve">, </v>
      </c>
      <c r="L2843">
        <f t="shared" si="302"/>
        <v>11</v>
      </c>
      <c r="M2843">
        <f t="shared" si="303"/>
        <v>11</v>
      </c>
      <c r="N2843" t="str">
        <f t="shared" si="304"/>
        <v xml:space="preserve"> months</v>
      </c>
      <c r="O2843" s="40" t="str">
        <f t="shared" si="305"/>
        <v>53 years, 11 months</v>
      </c>
    </row>
    <row r="2844" spans="8:15" x14ac:dyDescent="0.25">
      <c r="H2844" s="38">
        <v>2801</v>
      </c>
      <c r="I2844">
        <f t="shared" si="301"/>
        <v>53</v>
      </c>
      <c r="J2844" t="str">
        <f t="shared" ref="J2844:J2907" si="306">IF(I2844=1," year"," years")</f>
        <v xml:space="preserve"> years</v>
      </c>
      <c r="K2844" t="str">
        <f t="shared" ref="K2844:K2907" si="307">IF(OR(L2844=12,L2844=0),"",", ")</f>
        <v xml:space="preserve">, </v>
      </c>
      <c r="L2844">
        <f t="shared" si="302"/>
        <v>11</v>
      </c>
      <c r="M2844">
        <f t="shared" si="303"/>
        <v>11</v>
      </c>
      <c r="N2844" t="str">
        <f t="shared" si="304"/>
        <v xml:space="preserve"> months</v>
      </c>
      <c r="O2844" s="40" t="str">
        <f t="shared" si="305"/>
        <v>53 years, 11 months</v>
      </c>
    </row>
    <row r="2845" spans="8:15" x14ac:dyDescent="0.25">
      <c r="H2845" s="38">
        <v>2802</v>
      </c>
      <c r="I2845">
        <f t="shared" si="301"/>
        <v>53</v>
      </c>
      <c r="J2845" t="str">
        <f t="shared" si="306"/>
        <v xml:space="preserve"> years</v>
      </c>
      <c r="K2845" t="str">
        <f t="shared" si="307"/>
        <v xml:space="preserve">, </v>
      </c>
      <c r="L2845">
        <f t="shared" si="302"/>
        <v>11</v>
      </c>
      <c r="M2845">
        <f t="shared" si="303"/>
        <v>11</v>
      </c>
      <c r="N2845" t="str">
        <f t="shared" si="304"/>
        <v xml:space="preserve"> months</v>
      </c>
      <c r="O2845" s="40" t="str">
        <f t="shared" si="305"/>
        <v>53 years, 11 months</v>
      </c>
    </row>
    <row r="2846" spans="8:15" x14ac:dyDescent="0.25">
      <c r="H2846" s="38">
        <v>2803</v>
      </c>
      <c r="I2846">
        <f t="shared" si="301"/>
        <v>53</v>
      </c>
      <c r="J2846" t="str">
        <f t="shared" si="306"/>
        <v xml:space="preserve"> years</v>
      </c>
      <c r="K2846" t="str">
        <f t="shared" si="307"/>
        <v xml:space="preserve">, </v>
      </c>
      <c r="L2846">
        <f t="shared" si="302"/>
        <v>11</v>
      </c>
      <c r="M2846">
        <f t="shared" si="303"/>
        <v>11</v>
      </c>
      <c r="N2846" t="str">
        <f t="shared" si="304"/>
        <v xml:space="preserve"> months</v>
      </c>
      <c r="O2846" s="40" t="str">
        <f t="shared" si="305"/>
        <v>53 years, 11 months</v>
      </c>
    </row>
    <row r="2847" spans="8:15" x14ac:dyDescent="0.25">
      <c r="H2847" s="38">
        <v>2804</v>
      </c>
      <c r="I2847">
        <f t="shared" si="301"/>
        <v>54</v>
      </c>
      <c r="J2847" t="str">
        <f t="shared" si="306"/>
        <v xml:space="preserve"> years</v>
      </c>
      <c r="K2847" t="str">
        <f t="shared" si="307"/>
        <v/>
      </c>
      <c r="L2847">
        <f t="shared" si="302"/>
        <v>12</v>
      </c>
      <c r="M2847" t="str">
        <f t="shared" si="303"/>
        <v/>
      </c>
      <c r="N2847" t="str">
        <f t="shared" si="304"/>
        <v/>
      </c>
      <c r="O2847" s="40" t="str">
        <f t="shared" si="305"/>
        <v>54 years</v>
      </c>
    </row>
    <row r="2848" spans="8:15" x14ac:dyDescent="0.25">
      <c r="H2848" s="38">
        <v>2805</v>
      </c>
      <c r="I2848">
        <f t="shared" ref="I2848:I2911" si="308">IF(INT(H2848/52)=0,"",INT(H2848/52))+IF(L2848=12,1,0)</f>
        <v>54</v>
      </c>
      <c r="J2848" t="str">
        <f t="shared" si="306"/>
        <v xml:space="preserve"> years</v>
      </c>
      <c r="K2848" t="str">
        <f t="shared" si="307"/>
        <v/>
      </c>
      <c r="L2848">
        <f t="shared" si="302"/>
        <v>12</v>
      </c>
      <c r="M2848" t="str">
        <f t="shared" si="303"/>
        <v/>
      </c>
      <c r="N2848" t="str">
        <f t="shared" si="304"/>
        <v/>
      </c>
      <c r="O2848" s="40" t="str">
        <f t="shared" si="305"/>
        <v>54 years</v>
      </c>
    </row>
    <row r="2849" spans="8:15" x14ac:dyDescent="0.25">
      <c r="H2849" s="38">
        <v>2806</v>
      </c>
      <c r="I2849">
        <f t="shared" si="308"/>
        <v>54</v>
      </c>
      <c r="J2849" t="str">
        <f t="shared" si="306"/>
        <v xml:space="preserve"> years</v>
      </c>
      <c r="K2849" t="str">
        <f t="shared" si="307"/>
        <v/>
      </c>
      <c r="L2849">
        <f t="shared" si="302"/>
        <v>12</v>
      </c>
      <c r="M2849" t="str">
        <f t="shared" si="303"/>
        <v/>
      </c>
      <c r="N2849" t="str">
        <f t="shared" si="304"/>
        <v/>
      </c>
      <c r="O2849" s="40" t="str">
        <f t="shared" si="305"/>
        <v>54 years</v>
      </c>
    </row>
    <row r="2850" spans="8:15" x14ac:dyDescent="0.25">
      <c r="H2850" s="38">
        <v>2807</v>
      </c>
      <c r="I2850">
        <f t="shared" si="308"/>
        <v>54</v>
      </c>
      <c r="J2850" t="str">
        <f t="shared" si="306"/>
        <v xml:space="preserve"> years</v>
      </c>
      <c r="K2850" t="str">
        <f t="shared" si="307"/>
        <v/>
      </c>
      <c r="L2850">
        <f t="shared" si="302"/>
        <v>12</v>
      </c>
      <c r="M2850" t="str">
        <f t="shared" si="303"/>
        <v/>
      </c>
      <c r="N2850" t="str">
        <f t="shared" si="304"/>
        <v/>
      </c>
      <c r="O2850" s="40" t="str">
        <f t="shared" si="305"/>
        <v>54 years</v>
      </c>
    </row>
    <row r="2851" spans="8:15" x14ac:dyDescent="0.25">
      <c r="H2851" s="38">
        <v>2808</v>
      </c>
      <c r="I2851">
        <f t="shared" si="308"/>
        <v>54</v>
      </c>
      <c r="J2851" t="str">
        <f t="shared" si="306"/>
        <v xml:space="preserve"> years</v>
      </c>
      <c r="K2851" t="str">
        <f t="shared" si="307"/>
        <v/>
      </c>
      <c r="L2851">
        <f t="shared" si="302"/>
        <v>0</v>
      </c>
      <c r="M2851" t="str">
        <f t="shared" si="303"/>
        <v/>
      </c>
      <c r="N2851" t="str">
        <f t="shared" si="304"/>
        <v/>
      </c>
      <c r="O2851" s="40" t="str">
        <f t="shared" si="305"/>
        <v>54 years</v>
      </c>
    </row>
    <row r="2852" spans="8:15" x14ac:dyDescent="0.25">
      <c r="H2852" s="38">
        <v>2809</v>
      </c>
      <c r="I2852">
        <f t="shared" si="308"/>
        <v>54</v>
      </c>
      <c r="J2852" t="str">
        <f t="shared" si="306"/>
        <v xml:space="preserve"> years</v>
      </c>
      <c r="K2852" t="str">
        <f t="shared" si="307"/>
        <v xml:space="preserve">, </v>
      </c>
      <c r="L2852">
        <f t="shared" si="302"/>
        <v>1</v>
      </c>
      <c r="M2852">
        <f t="shared" si="303"/>
        <v>1</v>
      </c>
      <c r="N2852" t="str">
        <f t="shared" si="304"/>
        <v xml:space="preserve"> month</v>
      </c>
      <c r="O2852" s="40" t="str">
        <f t="shared" si="305"/>
        <v>54 years, 1 month</v>
      </c>
    </row>
    <row r="2853" spans="8:15" x14ac:dyDescent="0.25">
      <c r="H2853" s="38">
        <v>2810</v>
      </c>
      <c r="I2853">
        <f t="shared" si="308"/>
        <v>54</v>
      </c>
      <c r="J2853" t="str">
        <f t="shared" si="306"/>
        <v xml:space="preserve"> years</v>
      </c>
      <c r="K2853" t="str">
        <f t="shared" si="307"/>
        <v xml:space="preserve">, </v>
      </c>
      <c r="L2853">
        <f t="shared" si="302"/>
        <v>1</v>
      </c>
      <c r="M2853">
        <f t="shared" si="303"/>
        <v>1</v>
      </c>
      <c r="N2853" t="str">
        <f t="shared" si="304"/>
        <v xml:space="preserve"> month</v>
      </c>
      <c r="O2853" s="40" t="str">
        <f t="shared" si="305"/>
        <v>54 years, 1 month</v>
      </c>
    </row>
    <row r="2854" spans="8:15" x14ac:dyDescent="0.25">
      <c r="H2854" s="38">
        <v>2811</v>
      </c>
      <c r="I2854">
        <f t="shared" si="308"/>
        <v>54</v>
      </c>
      <c r="J2854" t="str">
        <f t="shared" si="306"/>
        <v xml:space="preserve"> years</v>
      </c>
      <c r="K2854" t="str">
        <f t="shared" si="307"/>
        <v xml:space="preserve">, </v>
      </c>
      <c r="L2854">
        <f t="shared" si="302"/>
        <v>1</v>
      </c>
      <c r="M2854">
        <f t="shared" si="303"/>
        <v>1</v>
      </c>
      <c r="N2854" t="str">
        <f t="shared" si="304"/>
        <v xml:space="preserve"> month</v>
      </c>
      <c r="O2854" s="40" t="str">
        <f t="shared" si="305"/>
        <v>54 years, 1 month</v>
      </c>
    </row>
    <row r="2855" spans="8:15" x14ac:dyDescent="0.25">
      <c r="H2855" s="38">
        <v>2812</v>
      </c>
      <c r="I2855">
        <f t="shared" si="308"/>
        <v>54</v>
      </c>
      <c r="J2855" t="str">
        <f t="shared" si="306"/>
        <v xml:space="preserve"> years</v>
      </c>
      <c r="K2855" t="str">
        <f t="shared" si="307"/>
        <v xml:space="preserve">, </v>
      </c>
      <c r="L2855">
        <f t="shared" si="302"/>
        <v>1</v>
      </c>
      <c r="M2855">
        <f t="shared" si="303"/>
        <v>1</v>
      </c>
      <c r="N2855" t="str">
        <f t="shared" si="304"/>
        <v xml:space="preserve"> month</v>
      </c>
      <c r="O2855" s="40" t="str">
        <f t="shared" si="305"/>
        <v>54 years, 1 month</v>
      </c>
    </row>
    <row r="2856" spans="8:15" x14ac:dyDescent="0.25">
      <c r="H2856" s="38">
        <v>2813</v>
      </c>
      <c r="I2856">
        <f t="shared" si="308"/>
        <v>54</v>
      </c>
      <c r="J2856" t="str">
        <f t="shared" si="306"/>
        <v xml:space="preserve"> years</v>
      </c>
      <c r="K2856" t="str">
        <f t="shared" si="307"/>
        <v xml:space="preserve">, </v>
      </c>
      <c r="L2856">
        <f t="shared" si="302"/>
        <v>2</v>
      </c>
      <c r="M2856">
        <f t="shared" si="303"/>
        <v>2</v>
      </c>
      <c r="N2856" t="str">
        <f t="shared" si="304"/>
        <v xml:space="preserve"> months</v>
      </c>
      <c r="O2856" s="40" t="str">
        <f t="shared" si="305"/>
        <v>54 years, 2 months</v>
      </c>
    </row>
    <row r="2857" spans="8:15" x14ac:dyDescent="0.25">
      <c r="H2857" s="38">
        <v>2814</v>
      </c>
      <c r="I2857">
        <f t="shared" si="308"/>
        <v>54</v>
      </c>
      <c r="J2857" t="str">
        <f t="shared" si="306"/>
        <v xml:space="preserve"> years</v>
      </c>
      <c r="K2857" t="str">
        <f t="shared" si="307"/>
        <v xml:space="preserve">, </v>
      </c>
      <c r="L2857">
        <f t="shared" si="302"/>
        <v>2</v>
      </c>
      <c r="M2857">
        <f t="shared" si="303"/>
        <v>2</v>
      </c>
      <c r="N2857" t="str">
        <f t="shared" si="304"/>
        <v xml:space="preserve"> months</v>
      </c>
      <c r="O2857" s="40" t="str">
        <f t="shared" si="305"/>
        <v>54 years, 2 months</v>
      </c>
    </row>
    <row r="2858" spans="8:15" x14ac:dyDescent="0.25">
      <c r="H2858" s="38">
        <v>2815</v>
      </c>
      <c r="I2858">
        <f t="shared" si="308"/>
        <v>54</v>
      </c>
      <c r="J2858" t="str">
        <f t="shared" si="306"/>
        <v xml:space="preserve"> years</v>
      </c>
      <c r="K2858" t="str">
        <f t="shared" si="307"/>
        <v xml:space="preserve">, </v>
      </c>
      <c r="L2858">
        <f t="shared" si="302"/>
        <v>2</v>
      </c>
      <c r="M2858">
        <f t="shared" si="303"/>
        <v>2</v>
      </c>
      <c r="N2858" t="str">
        <f t="shared" si="304"/>
        <v xml:space="preserve"> months</v>
      </c>
      <c r="O2858" s="40" t="str">
        <f t="shared" si="305"/>
        <v>54 years, 2 months</v>
      </c>
    </row>
    <row r="2859" spans="8:15" x14ac:dyDescent="0.25">
      <c r="H2859" s="38">
        <v>2816</v>
      </c>
      <c r="I2859">
        <f t="shared" si="308"/>
        <v>54</v>
      </c>
      <c r="J2859" t="str">
        <f t="shared" si="306"/>
        <v xml:space="preserve"> years</v>
      </c>
      <c r="K2859" t="str">
        <f t="shared" si="307"/>
        <v xml:space="preserve">, </v>
      </c>
      <c r="L2859">
        <f t="shared" si="302"/>
        <v>2</v>
      </c>
      <c r="M2859">
        <f t="shared" si="303"/>
        <v>2</v>
      </c>
      <c r="N2859" t="str">
        <f t="shared" si="304"/>
        <v xml:space="preserve"> months</v>
      </c>
      <c r="O2859" s="40" t="str">
        <f t="shared" si="305"/>
        <v>54 years, 2 months</v>
      </c>
    </row>
    <row r="2860" spans="8:15" x14ac:dyDescent="0.25">
      <c r="H2860" s="38">
        <v>2817</v>
      </c>
      <c r="I2860">
        <f t="shared" si="308"/>
        <v>54</v>
      </c>
      <c r="J2860" t="str">
        <f t="shared" si="306"/>
        <v xml:space="preserve"> years</v>
      </c>
      <c r="K2860" t="str">
        <f t="shared" si="307"/>
        <v xml:space="preserve">, </v>
      </c>
      <c r="L2860">
        <f t="shared" si="302"/>
        <v>3</v>
      </c>
      <c r="M2860">
        <f t="shared" si="303"/>
        <v>3</v>
      </c>
      <c r="N2860" t="str">
        <f t="shared" si="304"/>
        <v xml:space="preserve"> months</v>
      </c>
      <c r="O2860" s="40" t="str">
        <f t="shared" si="305"/>
        <v>54 years, 3 months</v>
      </c>
    </row>
    <row r="2861" spans="8:15" x14ac:dyDescent="0.25">
      <c r="H2861" s="38">
        <v>2818</v>
      </c>
      <c r="I2861">
        <f t="shared" si="308"/>
        <v>54</v>
      </c>
      <c r="J2861" t="str">
        <f t="shared" si="306"/>
        <v xml:space="preserve"> years</v>
      </c>
      <c r="K2861" t="str">
        <f t="shared" si="307"/>
        <v xml:space="preserve">, </v>
      </c>
      <c r="L2861">
        <f t="shared" ref="L2861:L2924" si="309">IF((H2861/52*12-INT(H2861/52*12))=0,(H2861/52-INT(H2861/52))*12,INT((H2861/52-INT(H2861/52))*12)+1)</f>
        <v>3</v>
      </c>
      <c r="M2861">
        <f t="shared" ref="M2861:M2924" si="310">IF(OR(L2861=0,L2861=12),"",L2861)</f>
        <v>3</v>
      </c>
      <c r="N2861" t="str">
        <f t="shared" ref="N2861:N2924" si="311">IF(L2861=1," month",IF(OR(L2861=0,L2861=12),""," months"))</f>
        <v xml:space="preserve"> months</v>
      </c>
      <c r="O2861" s="40" t="str">
        <f t="shared" ref="O2861:O2924" si="312">CONCATENATE(I2861&amp;J2861&amp;K2861&amp;M2861&amp;N2861)</f>
        <v>54 years, 3 months</v>
      </c>
    </row>
    <row r="2862" spans="8:15" x14ac:dyDescent="0.25">
      <c r="H2862" s="38">
        <v>2819</v>
      </c>
      <c r="I2862">
        <f t="shared" si="308"/>
        <v>54</v>
      </c>
      <c r="J2862" t="str">
        <f t="shared" si="306"/>
        <v xml:space="preserve"> years</v>
      </c>
      <c r="K2862" t="str">
        <f t="shared" si="307"/>
        <v xml:space="preserve">, </v>
      </c>
      <c r="L2862">
        <f t="shared" si="309"/>
        <v>3</v>
      </c>
      <c r="M2862">
        <f t="shared" si="310"/>
        <v>3</v>
      </c>
      <c r="N2862" t="str">
        <f t="shared" si="311"/>
        <v xml:space="preserve"> months</v>
      </c>
      <c r="O2862" s="40" t="str">
        <f t="shared" si="312"/>
        <v>54 years, 3 months</v>
      </c>
    </row>
    <row r="2863" spans="8:15" x14ac:dyDescent="0.25">
      <c r="H2863" s="38">
        <v>2820</v>
      </c>
      <c r="I2863">
        <f t="shared" si="308"/>
        <v>54</v>
      </c>
      <c r="J2863" t="str">
        <f t="shared" si="306"/>
        <v xml:space="preserve"> years</v>
      </c>
      <c r="K2863" t="str">
        <f t="shared" si="307"/>
        <v xml:space="preserve">, </v>
      </c>
      <c r="L2863">
        <f t="shared" si="309"/>
        <v>3</v>
      </c>
      <c r="M2863">
        <f t="shared" si="310"/>
        <v>3</v>
      </c>
      <c r="N2863" t="str">
        <f t="shared" si="311"/>
        <v xml:space="preserve"> months</v>
      </c>
      <c r="O2863" s="40" t="str">
        <f t="shared" si="312"/>
        <v>54 years, 3 months</v>
      </c>
    </row>
    <row r="2864" spans="8:15" x14ac:dyDescent="0.25">
      <c r="H2864" s="38">
        <v>2821</v>
      </c>
      <c r="I2864">
        <f t="shared" si="308"/>
        <v>54</v>
      </c>
      <c r="J2864" t="str">
        <f t="shared" si="306"/>
        <v xml:space="preserve"> years</v>
      </c>
      <c r="K2864" t="str">
        <f t="shared" si="307"/>
        <v xml:space="preserve">, </v>
      </c>
      <c r="L2864">
        <f t="shared" si="309"/>
        <v>3</v>
      </c>
      <c r="M2864">
        <f t="shared" si="310"/>
        <v>3</v>
      </c>
      <c r="N2864" t="str">
        <f t="shared" si="311"/>
        <v xml:space="preserve"> months</v>
      </c>
      <c r="O2864" s="40" t="str">
        <f t="shared" si="312"/>
        <v>54 years, 3 months</v>
      </c>
    </row>
    <row r="2865" spans="8:15" x14ac:dyDescent="0.25">
      <c r="H2865" s="38">
        <v>2822</v>
      </c>
      <c r="I2865">
        <f t="shared" si="308"/>
        <v>54</v>
      </c>
      <c r="J2865" t="str">
        <f t="shared" si="306"/>
        <v xml:space="preserve"> years</v>
      </c>
      <c r="K2865" t="str">
        <f t="shared" si="307"/>
        <v xml:space="preserve">, </v>
      </c>
      <c r="L2865">
        <f t="shared" si="309"/>
        <v>4</v>
      </c>
      <c r="M2865">
        <f t="shared" si="310"/>
        <v>4</v>
      </c>
      <c r="N2865" t="str">
        <f t="shared" si="311"/>
        <v xml:space="preserve"> months</v>
      </c>
      <c r="O2865" s="40" t="str">
        <f t="shared" si="312"/>
        <v>54 years, 4 months</v>
      </c>
    </row>
    <row r="2866" spans="8:15" x14ac:dyDescent="0.25">
      <c r="H2866" s="38">
        <v>2823</v>
      </c>
      <c r="I2866">
        <f t="shared" si="308"/>
        <v>54</v>
      </c>
      <c r="J2866" t="str">
        <f t="shared" si="306"/>
        <v xml:space="preserve"> years</v>
      </c>
      <c r="K2866" t="str">
        <f t="shared" si="307"/>
        <v xml:space="preserve">, </v>
      </c>
      <c r="L2866">
        <f t="shared" si="309"/>
        <v>4</v>
      </c>
      <c r="M2866">
        <f t="shared" si="310"/>
        <v>4</v>
      </c>
      <c r="N2866" t="str">
        <f t="shared" si="311"/>
        <v xml:space="preserve"> months</v>
      </c>
      <c r="O2866" s="40" t="str">
        <f t="shared" si="312"/>
        <v>54 years, 4 months</v>
      </c>
    </row>
    <row r="2867" spans="8:15" x14ac:dyDescent="0.25">
      <c r="H2867" s="38">
        <v>2824</v>
      </c>
      <c r="I2867">
        <f t="shared" si="308"/>
        <v>54</v>
      </c>
      <c r="J2867" t="str">
        <f t="shared" si="306"/>
        <v xml:space="preserve"> years</v>
      </c>
      <c r="K2867" t="str">
        <f t="shared" si="307"/>
        <v xml:space="preserve">, </v>
      </c>
      <c r="L2867">
        <f t="shared" si="309"/>
        <v>4</v>
      </c>
      <c r="M2867">
        <f t="shared" si="310"/>
        <v>4</v>
      </c>
      <c r="N2867" t="str">
        <f t="shared" si="311"/>
        <v xml:space="preserve"> months</v>
      </c>
      <c r="O2867" s="40" t="str">
        <f t="shared" si="312"/>
        <v>54 years, 4 months</v>
      </c>
    </row>
    <row r="2868" spans="8:15" x14ac:dyDescent="0.25">
      <c r="H2868" s="38">
        <v>2825</v>
      </c>
      <c r="I2868">
        <f t="shared" si="308"/>
        <v>54</v>
      </c>
      <c r="J2868" t="str">
        <f t="shared" si="306"/>
        <v xml:space="preserve"> years</v>
      </c>
      <c r="K2868" t="str">
        <f t="shared" si="307"/>
        <v xml:space="preserve">, </v>
      </c>
      <c r="L2868">
        <f t="shared" si="309"/>
        <v>4</v>
      </c>
      <c r="M2868">
        <f t="shared" si="310"/>
        <v>4</v>
      </c>
      <c r="N2868" t="str">
        <f t="shared" si="311"/>
        <v xml:space="preserve"> months</v>
      </c>
      <c r="O2868" s="40" t="str">
        <f t="shared" si="312"/>
        <v>54 years, 4 months</v>
      </c>
    </row>
    <row r="2869" spans="8:15" x14ac:dyDescent="0.25">
      <c r="H2869" s="38">
        <v>2826</v>
      </c>
      <c r="I2869">
        <f t="shared" si="308"/>
        <v>54</v>
      </c>
      <c r="J2869" t="str">
        <f t="shared" si="306"/>
        <v xml:space="preserve"> years</v>
      </c>
      <c r="K2869" t="str">
        <f t="shared" si="307"/>
        <v xml:space="preserve">, </v>
      </c>
      <c r="L2869">
        <f t="shared" si="309"/>
        <v>5</v>
      </c>
      <c r="M2869">
        <f t="shared" si="310"/>
        <v>5</v>
      </c>
      <c r="N2869" t="str">
        <f t="shared" si="311"/>
        <v xml:space="preserve"> months</v>
      </c>
      <c r="O2869" s="40" t="str">
        <f t="shared" si="312"/>
        <v>54 years, 5 months</v>
      </c>
    </row>
    <row r="2870" spans="8:15" x14ac:dyDescent="0.25">
      <c r="H2870" s="38">
        <v>2827</v>
      </c>
      <c r="I2870">
        <f t="shared" si="308"/>
        <v>54</v>
      </c>
      <c r="J2870" t="str">
        <f t="shared" si="306"/>
        <v xml:space="preserve"> years</v>
      </c>
      <c r="K2870" t="str">
        <f t="shared" si="307"/>
        <v xml:space="preserve">, </v>
      </c>
      <c r="L2870">
        <f t="shared" si="309"/>
        <v>5</v>
      </c>
      <c r="M2870">
        <f t="shared" si="310"/>
        <v>5</v>
      </c>
      <c r="N2870" t="str">
        <f t="shared" si="311"/>
        <v xml:space="preserve"> months</v>
      </c>
      <c r="O2870" s="40" t="str">
        <f t="shared" si="312"/>
        <v>54 years, 5 months</v>
      </c>
    </row>
    <row r="2871" spans="8:15" x14ac:dyDescent="0.25">
      <c r="H2871" s="38">
        <v>2828</v>
      </c>
      <c r="I2871">
        <f t="shared" si="308"/>
        <v>54</v>
      </c>
      <c r="J2871" t="str">
        <f t="shared" si="306"/>
        <v xml:space="preserve"> years</v>
      </c>
      <c r="K2871" t="str">
        <f t="shared" si="307"/>
        <v xml:space="preserve">, </v>
      </c>
      <c r="L2871">
        <f t="shared" si="309"/>
        <v>5</v>
      </c>
      <c r="M2871">
        <f t="shared" si="310"/>
        <v>5</v>
      </c>
      <c r="N2871" t="str">
        <f t="shared" si="311"/>
        <v xml:space="preserve"> months</v>
      </c>
      <c r="O2871" s="40" t="str">
        <f t="shared" si="312"/>
        <v>54 years, 5 months</v>
      </c>
    </row>
    <row r="2872" spans="8:15" x14ac:dyDescent="0.25">
      <c r="H2872" s="38">
        <v>2829</v>
      </c>
      <c r="I2872">
        <f t="shared" si="308"/>
        <v>54</v>
      </c>
      <c r="J2872" t="str">
        <f t="shared" si="306"/>
        <v xml:space="preserve"> years</v>
      </c>
      <c r="K2872" t="str">
        <f t="shared" si="307"/>
        <v xml:space="preserve">, </v>
      </c>
      <c r="L2872">
        <f t="shared" si="309"/>
        <v>5</v>
      </c>
      <c r="M2872">
        <f t="shared" si="310"/>
        <v>5</v>
      </c>
      <c r="N2872" t="str">
        <f t="shared" si="311"/>
        <v xml:space="preserve"> months</v>
      </c>
      <c r="O2872" s="40" t="str">
        <f t="shared" si="312"/>
        <v>54 years, 5 months</v>
      </c>
    </row>
    <row r="2873" spans="8:15" x14ac:dyDescent="0.25">
      <c r="H2873" s="38">
        <v>2830</v>
      </c>
      <c r="I2873">
        <f t="shared" si="308"/>
        <v>54</v>
      </c>
      <c r="J2873" t="str">
        <f t="shared" si="306"/>
        <v xml:space="preserve"> years</v>
      </c>
      <c r="K2873" t="str">
        <f t="shared" si="307"/>
        <v xml:space="preserve">, </v>
      </c>
      <c r="L2873">
        <f t="shared" si="309"/>
        <v>6</v>
      </c>
      <c r="M2873">
        <f t="shared" si="310"/>
        <v>6</v>
      </c>
      <c r="N2873" t="str">
        <f t="shared" si="311"/>
        <v xml:space="preserve"> months</v>
      </c>
      <c r="O2873" s="40" t="str">
        <f t="shared" si="312"/>
        <v>54 years, 6 months</v>
      </c>
    </row>
    <row r="2874" spans="8:15" x14ac:dyDescent="0.25">
      <c r="H2874" s="38">
        <v>2831</v>
      </c>
      <c r="I2874">
        <f t="shared" si="308"/>
        <v>54</v>
      </c>
      <c r="J2874" t="str">
        <f t="shared" si="306"/>
        <v xml:space="preserve"> years</v>
      </c>
      <c r="K2874" t="str">
        <f t="shared" si="307"/>
        <v xml:space="preserve">, </v>
      </c>
      <c r="L2874">
        <f t="shared" si="309"/>
        <v>6</v>
      </c>
      <c r="M2874">
        <f t="shared" si="310"/>
        <v>6</v>
      </c>
      <c r="N2874" t="str">
        <f t="shared" si="311"/>
        <v xml:space="preserve"> months</v>
      </c>
      <c r="O2874" s="40" t="str">
        <f t="shared" si="312"/>
        <v>54 years, 6 months</v>
      </c>
    </row>
    <row r="2875" spans="8:15" x14ac:dyDescent="0.25">
      <c r="H2875" s="38">
        <v>2832</v>
      </c>
      <c r="I2875">
        <f t="shared" si="308"/>
        <v>54</v>
      </c>
      <c r="J2875" t="str">
        <f t="shared" si="306"/>
        <v xml:space="preserve"> years</v>
      </c>
      <c r="K2875" t="str">
        <f t="shared" si="307"/>
        <v xml:space="preserve">, </v>
      </c>
      <c r="L2875">
        <f t="shared" si="309"/>
        <v>6</v>
      </c>
      <c r="M2875">
        <f t="shared" si="310"/>
        <v>6</v>
      </c>
      <c r="N2875" t="str">
        <f t="shared" si="311"/>
        <v xml:space="preserve"> months</v>
      </c>
      <c r="O2875" s="40" t="str">
        <f t="shared" si="312"/>
        <v>54 years, 6 months</v>
      </c>
    </row>
    <row r="2876" spans="8:15" x14ac:dyDescent="0.25">
      <c r="H2876" s="38">
        <v>2833</v>
      </c>
      <c r="I2876">
        <f t="shared" si="308"/>
        <v>54</v>
      </c>
      <c r="J2876" t="str">
        <f t="shared" si="306"/>
        <v xml:space="preserve"> years</v>
      </c>
      <c r="K2876" t="str">
        <f t="shared" si="307"/>
        <v xml:space="preserve">, </v>
      </c>
      <c r="L2876">
        <f t="shared" si="309"/>
        <v>6</v>
      </c>
      <c r="M2876">
        <f t="shared" si="310"/>
        <v>6</v>
      </c>
      <c r="N2876" t="str">
        <f t="shared" si="311"/>
        <v xml:space="preserve"> months</v>
      </c>
      <c r="O2876" s="40" t="str">
        <f t="shared" si="312"/>
        <v>54 years, 6 months</v>
      </c>
    </row>
    <row r="2877" spans="8:15" x14ac:dyDescent="0.25">
      <c r="H2877" s="38">
        <v>2834</v>
      </c>
      <c r="I2877">
        <f t="shared" si="308"/>
        <v>54</v>
      </c>
      <c r="J2877" t="str">
        <f t="shared" si="306"/>
        <v xml:space="preserve"> years</v>
      </c>
      <c r="K2877" t="str">
        <f t="shared" si="307"/>
        <v xml:space="preserve">, </v>
      </c>
      <c r="L2877">
        <f t="shared" si="309"/>
        <v>6</v>
      </c>
      <c r="M2877">
        <f t="shared" si="310"/>
        <v>6</v>
      </c>
      <c r="N2877" t="str">
        <f t="shared" si="311"/>
        <v xml:space="preserve"> months</v>
      </c>
      <c r="O2877" s="40" t="str">
        <f t="shared" si="312"/>
        <v>54 years, 6 months</v>
      </c>
    </row>
    <row r="2878" spans="8:15" x14ac:dyDescent="0.25">
      <c r="H2878" s="38">
        <v>2835</v>
      </c>
      <c r="I2878">
        <f t="shared" si="308"/>
        <v>54</v>
      </c>
      <c r="J2878" t="str">
        <f t="shared" si="306"/>
        <v xml:space="preserve"> years</v>
      </c>
      <c r="K2878" t="str">
        <f t="shared" si="307"/>
        <v xml:space="preserve">, </v>
      </c>
      <c r="L2878">
        <f t="shared" si="309"/>
        <v>7</v>
      </c>
      <c r="M2878">
        <f t="shared" si="310"/>
        <v>7</v>
      </c>
      <c r="N2878" t="str">
        <f t="shared" si="311"/>
        <v xml:space="preserve"> months</v>
      </c>
      <c r="O2878" s="40" t="str">
        <f t="shared" si="312"/>
        <v>54 years, 7 months</v>
      </c>
    </row>
    <row r="2879" spans="8:15" x14ac:dyDescent="0.25">
      <c r="H2879" s="38">
        <v>2836</v>
      </c>
      <c r="I2879">
        <f t="shared" si="308"/>
        <v>54</v>
      </c>
      <c r="J2879" t="str">
        <f t="shared" si="306"/>
        <v xml:space="preserve"> years</v>
      </c>
      <c r="K2879" t="str">
        <f t="shared" si="307"/>
        <v xml:space="preserve">, </v>
      </c>
      <c r="L2879">
        <f t="shared" si="309"/>
        <v>7</v>
      </c>
      <c r="M2879">
        <f t="shared" si="310"/>
        <v>7</v>
      </c>
      <c r="N2879" t="str">
        <f t="shared" si="311"/>
        <v xml:space="preserve"> months</v>
      </c>
      <c r="O2879" s="40" t="str">
        <f t="shared" si="312"/>
        <v>54 years, 7 months</v>
      </c>
    </row>
    <row r="2880" spans="8:15" x14ac:dyDescent="0.25">
      <c r="H2880" s="38">
        <v>2837</v>
      </c>
      <c r="I2880">
        <f t="shared" si="308"/>
        <v>54</v>
      </c>
      <c r="J2880" t="str">
        <f t="shared" si="306"/>
        <v xml:space="preserve"> years</v>
      </c>
      <c r="K2880" t="str">
        <f t="shared" si="307"/>
        <v xml:space="preserve">, </v>
      </c>
      <c r="L2880">
        <f t="shared" si="309"/>
        <v>7</v>
      </c>
      <c r="M2880">
        <f t="shared" si="310"/>
        <v>7</v>
      </c>
      <c r="N2880" t="str">
        <f t="shared" si="311"/>
        <v xml:space="preserve"> months</v>
      </c>
      <c r="O2880" s="40" t="str">
        <f t="shared" si="312"/>
        <v>54 years, 7 months</v>
      </c>
    </row>
    <row r="2881" spans="8:15" x14ac:dyDescent="0.25">
      <c r="H2881" s="38">
        <v>2838</v>
      </c>
      <c r="I2881">
        <f t="shared" si="308"/>
        <v>54</v>
      </c>
      <c r="J2881" t="str">
        <f t="shared" si="306"/>
        <v xml:space="preserve"> years</v>
      </c>
      <c r="K2881" t="str">
        <f t="shared" si="307"/>
        <v xml:space="preserve">, </v>
      </c>
      <c r="L2881">
        <f t="shared" si="309"/>
        <v>7</v>
      </c>
      <c r="M2881">
        <f t="shared" si="310"/>
        <v>7</v>
      </c>
      <c r="N2881" t="str">
        <f t="shared" si="311"/>
        <v xml:space="preserve"> months</v>
      </c>
      <c r="O2881" s="40" t="str">
        <f t="shared" si="312"/>
        <v>54 years, 7 months</v>
      </c>
    </row>
    <row r="2882" spans="8:15" x14ac:dyDescent="0.25">
      <c r="H2882" s="38">
        <v>2839</v>
      </c>
      <c r="I2882">
        <f t="shared" si="308"/>
        <v>54</v>
      </c>
      <c r="J2882" t="str">
        <f t="shared" si="306"/>
        <v xml:space="preserve"> years</v>
      </c>
      <c r="K2882" t="str">
        <f t="shared" si="307"/>
        <v xml:space="preserve">, </v>
      </c>
      <c r="L2882">
        <f t="shared" si="309"/>
        <v>8</v>
      </c>
      <c r="M2882">
        <f t="shared" si="310"/>
        <v>8</v>
      </c>
      <c r="N2882" t="str">
        <f t="shared" si="311"/>
        <v xml:space="preserve"> months</v>
      </c>
      <c r="O2882" s="40" t="str">
        <f t="shared" si="312"/>
        <v>54 years, 8 months</v>
      </c>
    </row>
    <row r="2883" spans="8:15" x14ac:dyDescent="0.25">
      <c r="H2883" s="38">
        <v>2840</v>
      </c>
      <c r="I2883">
        <f t="shared" si="308"/>
        <v>54</v>
      </c>
      <c r="J2883" t="str">
        <f t="shared" si="306"/>
        <v xml:space="preserve"> years</v>
      </c>
      <c r="K2883" t="str">
        <f t="shared" si="307"/>
        <v xml:space="preserve">, </v>
      </c>
      <c r="L2883">
        <f t="shared" si="309"/>
        <v>8</v>
      </c>
      <c r="M2883">
        <f t="shared" si="310"/>
        <v>8</v>
      </c>
      <c r="N2883" t="str">
        <f t="shared" si="311"/>
        <v xml:space="preserve"> months</v>
      </c>
      <c r="O2883" s="40" t="str">
        <f t="shared" si="312"/>
        <v>54 years, 8 months</v>
      </c>
    </row>
    <row r="2884" spans="8:15" x14ac:dyDescent="0.25">
      <c r="H2884" s="38">
        <v>2841</v>
      </c>
      <c r="I2884">
        <f t="shared" si="308"/>
        <v>54</v>
      </c>
      <c r="J2884" t="str">
        <f t="shared" si="306"/>
        <v xml:space="preserve"> years</v>
      </c>
      <c r="K2884" t="str">
        <f t="shared" si="307"/>
        <v xml:space="preserve">, </v>
      </c>
      <c r="L2884">
        <f t="shared" si="309"/>
        <v>8</v>
      </c>
      <c r="M2884">
        <f t="shared" si="310"/>
        <v>8</v>
      </c>
      <c r="N2884" t="str">
        <f t="shared" si="311"/>
        <v xml:space="preserve"> months</v>
      </c>
      <c r="O2884" s="40" t="str">
        <f t="shared" si="312"/>
        <v>54 years, 8 months</v>
      </c>
    </row>
    <row r="2885" spans="8:15" x14ac:dyDescent="0.25">
      <c r="H2885" s="38">
        <v>2842</v>
      </c>
      <c r="I2885">
        <f t="shared" si="308"/>
        <v>54</v>
      </c>
      <c r="J2885" t="str">
        <f t="shared" si="306"/>
        <v xml:space="preserve"> years</v>
      </c>
      <c r="K2885" t="str">
        <f t="shared" si="307"/>
        <v xml:space="preserve">, </v>
      </c>
      <c r="L2885">
        <f t="shared" si="309"/>
        <v>8</v>
      </c>
      <c r="M2885">
        <f t="shared" si="310"/>
        <v>8</v>
      </c>
      <c r="N2885" t="str">
        <f t="shared" si="311"/>
        <v xml:space="preserve"> months</v>
      </c>
      <c r="O2885" s="40" t="str">
        <f t="shared" si="312"/>
        <v>54 years, 8 months</v>
      </c>
    </row>
    <row r="2886" spans="8:15" x14ac:dyDescent="0.25">
      <c r="H2886" s="38">
        <v>2843</v>
      </c>
      <c r="I2886">
        <f t="shared" si="308"/>
        <v>54</v>
      </c>
      <c r="J2886" t="str">
        <f t="shared" si="306"/>
        <v xml:space="preserve"> years</v>
      </c>
      <c r="K2886" t="str">
        <f t="shared" si="307"/>
        <v xml:space="preserve">, </v>
      </c>
      <c r="L2886">
        <f t="shared" si="309"/>
        <v>9</v>
      </c>
      <c r="M2886">
        <f t="shared" si="310"/>
        <v>9</v>
      </c>
      <c r="N2886" t="str">
        <f t="shared" si="311"/>
        <v xml:space="preserve"> months</v>
      </c>
      <c r="O2886" s="40" t="str">
        <f t="shared" si="312"/>
        <v>54 years, 9 months</v>
      </c>
    </row>
    <row r="2887" spans="8:15" x14ac:dyDescent="0.25">
      <c r="H2887" s="38">
        <v>2844</v>
      </c>
      <c r="I2887">
        <f t="shared" si="308"/>
        <v>54</v>
      </c>
      <c r="J2887" t="str">
        <f t="shared" si="306"/>
        <v xml:space="preserve"> years</v>
      </c>
      <c r="K2887" t="str">
        <f t="shared" si="307"/>
        <v xml:space="preserve">, </v>
      </c>
      <c r="L2887">
        <f t="shared" si="309"/>
        <v>9</v>
      </c>
      <c r="M2887">
        <f t="shared" si="310"/>
        <v>9</v>
      </c>
      <c r="N2887" t="str">
        <f t="shared" si="311"/>
        <v xml:space="preserve"> months</v>
      </c>
      <c r="O2887" s="40" t="str">
        <f t="shared" si="312"/>
        <v>54 years, 9 months</v>
      </c>
    </row>
    <row r="2888" spans="8:15" x14ac:dyDescent="0.25">
      <c r="H2888" s="38">
        <v>2845</v>
      </c>
      <c r="I2888">
        <f t="shared" si="308"/>
        <v>54</v>
      </c>
      <c r="J2888" t="str">
        <f t="shared" si="306"/>
        <v xml:space="preserve"> years</v>
      </c>
      <c r="K2888" t="str">
        <f t="shared" si="307"/>
        <v xml:space="preserve">, </v>
      </c>
      <c r="L2888">
        <f t="shared" si="309"/>
        <v>9</v>
      </c>
      <c r="M2888">
        <f t="shared" si="310"/>
        <v>9</v>
      </c>
      <c r="N2888" t="str">
        <f t="shared" si="311"/>
        <v xml:space="preserve"> months</v>
      </c>
      <c r="O2888" s="40" t="str">
        <f t="shared" si="312"/>
        <v>54 years, 9 months</v>
      </c>
    </row>
    <row r="2889" spans="8:15" x14ac:dyDescent="0.25">
      <c r="H2889" s="38">
        <v>2846</v>
      </c>
      <c r="I2889">
        <f t="shared" si="308"/>
        <v>54</v>
      </c>
      <c r="J2889" t="str">
        <f t="shared" si="306"/>
        <v xml:space="preserve"> years</v>
      </c>
      <c r="K2889" t="str">
        <f t="shared" si="307"/>
        <v xml:space="preserve">, </v>
      </c>
      <c r="L2889">
        <f t="shared" si="309"/>
        <v>9</v>
      </c>
      <c r="M2889">
        <f t="shared" si="310"/>
        <v>9</v>
      </c>
      <c r="N2889" t="str">
        <f t="shared" si="311"/>
        <v xml:space="preserve"> months</v>
      </c>
      <c r="O2889" s="40" t="str">
        <f t="shared" si="312"/>
        <v>54 years, 9 months</v>
      </c>
    </row>
    <row r="2890" spans="8:15" x14ac:dyDescent="0.25">
      <c r="H2890" s="38">
        <v>2847</v>
      </c>
      <c r="I2890">
        <f t="shared" si="308"/>
        <v>54</v>
      </c>
      <c r="J2890" t="str">
        <f t="shared" si="306"/>
        <v xml:space="preserve"> years</v>
      </c>
      <c r="K2890" t="str">
        <f t="shared" si="307"/>
        <v xml:space="preserve">, </v>
      </c>
      <c r="L2890">
        <f t="shared" si="309"/>
        <v>9</v>
      </c>
      <c r="M2890">
        <f t="shared" si="310"/>
        <v>9</v>
      </c>
      <c r="N2890" t="str">
        <f t="shared" si="311"/>
        <v xml:space="preserve"> months</v>
      </c>
      <c r="O2890" s="40" t="str">
        <f t="shared" si="312"/>
        <v>54 years, 9 months</v>
      </c>
    </row>
    <row r="2891" spans="8:15" x14ac:dyDescent="0.25">
      <c r="H2891" s="38">
        <v>2848</v>
      </c>
      <c r="I2891">
        <f t="shared" si="308"/>
        <v>54</v>
      </c>
      <c r="J2891" t="str">
        <f t="shared" si="306"/>
        <v xml:space="preserve"> years</v>
      </c>
      <c r="K2891" t="str">
        <f t="shared" si="307"/>
        <v xml:space="preserve">, </v>
      </c>
      <c r="L2891">
        <f t="shared" si="309"/>
        <v>10</v>
      </c>
      <c r="M2891">
        <f t="shared" si="310"/>
        <v>10</v>
      </c>
      <c r="N2891" t="str">
        <f t="shared" si="311"/>
        <v xml:space="preserve"> months</v>
      </c>
      <c r="O2891" s="40" t="str">
        <f t="shared" si="312"/>
        <v>54 years, 10 months</v>
      </c>
    </row>
    <row r="2892" spans="8:15" x14ac:dyDescent="0.25">
      <c r="H2892" s="38">
        <v>2849</v>
      </c>
      <c r="I2892">
        <f t="shared" si="308"/>
        <v>54</v>
      </c>
      <c r="J2892" t="str">
        <f t="shared" si="306"/>
        <v xml:space="preserve"> years</v>
      </c>
      <c r="K2892" t="str">
        <f t="shared" si="307"/>
        <v xml:space="preserve">, </v>
      </c>
      <c r="L2892">
        <f t="shared" si="309"/>
        <v>10</v>
      </c>
      <c r="M2892">
        <f t="shared" si="310"/>
        <v>10</v>
      </c>
      <c r="N2892" t="str">
        <f t="shared" si="311"/>
        <v xml:space="preserve"> months</v>
      </c>
      <c r="O2892" s="40" t="str">
        <f t="shared" si="312"/>
        <v>54 years, 10 months</v>
      </c>
    </row>
    <row r="2893" spans="8:15" x14ac:dyDescent="0.25">
      <c r="H2893" s="38">
        <v>2850</v>
      </c>
      <c r="I2893">
        <f t="shared" si="308"/>
        <v>54</v>
      </c>
      <c r="J2893" t="str">
        <f t="shared" si="306"/>
        <v xml:space="preserve"> years</v>
      </c>
      <c r="K2893" t="str">
        <f t="shared" si="307"/>
        <v xml:space="preserve">, </v>
      </c>
      <c r="L2893">
        <f t="shared" si="309"/>
        <v>10</v>
      </c>
      <c r="M2893">
        <f t="shared" si="310"/>
        <v>10</v>
      </c>
      <c r="N2893" t="str">
        <f t="shared" si="311"/>
        <v xml:space="preserve"> months</v>
      </c>
      <c r="O2893" s="40" t="str">
        <f t="shared" si="312"/>
        <v>54 years, 10 months</v>
      </c>
    </row>
    <row r="2894" spans="8:15" x14ac:dyDescent="0.25">
      <c r="H2894" s="38">
        <v>2851</v>
      </c>
      <c r="I2894">
        <f t="shared" si="308"/>
        <v>54</v>
      </c>
      <c r="J2894" t="str">
        <f t="shared" si="306"/>
        <v xml:space="preserve"> years</v>
      </c>
      <c r="K2894" t="str">
        <f t="shared" si="307"/>
        <v xml:space="preserve">, </v>
      </c>
      <c r="L2894">
        <f t="shared" si="309"/>
        <v>10</v>
      </c>
      <c r="M2894">
        <f t="shared" si="310"/>
        <v>10</v>
      </c>
      <c r="N2894" t="str">
        <f t="shared" si="311"/>
        <v xml:space="preserve"> months</v>
      </c>
      <c r="O2894" s="40" t="str">
        <f t="shared" si="312"/>
        <v>54 years, 10 months</v>
      </c>
    </row>
    <row r="2895" spans="8:15" x14ac:dyDescent="0.25">
      <c r="H2895" s="38">
        <v>2852</v>
      </c>
      <c r="I2895">
        <f t="shared" si="308"/>
        <v>54</v>
      </c>
      <c r="J2895" t="str">
        <f t="shared" si="306"/>
        <v xml:space="preserve"> years</v>
      </c>
      <c r="K2895" t="str">
        <f t="shared" si="307"/>
        <v xml:space="preserve">, </v>
      </c>
      <c r="L2895">
        <f t="shared" si="309"/>
        <v>11</v>
      </c>
      <c r="M2895">
        <f t="shared" si="310"/>
        <v>11</v>
      </c>
      <c r="N2895" t="str">
        <f t="shared" si="311"/>
        <v xml:space="preserve"> months</v>
      </c>
      <c r="O2895" s="40" t="str">
        <f t="shared" si="312"/>
        <v>54 years, 11 months</v>
      </c>
    </row>
    <row r="2896" spans="8:15" x14ac:dyDescent="0.25">
      <c r="H2896" s="38">
        <v>2853</v>
      </c>
      <c r="I2896">
        <f t="shared" si="308"/>
        <v>54</v>
      </c>
      <c r="J2896" t="str">
        <f t="shared" si="306"/>
        <v xml:space="preserve"> years</v>
      </c>
      <c r="K2896" t="str">
        <f t="shared" si="307"/>
        <v xml:space="preserve">, </v>
      </c>
      <c r="L2896">
        <f t="shared" si="309"/>
        <v>11</v>
      </c>
      <c r="M2896">
        <f t="shared" si="310"/>
        <v>11</v>
      </c>
      <c r="N2896" t="str">
        <f t="shared" si="311"/>
        <v xml:space="preserve"> months</v>
      </c>
      <c r="O2896" s="40" t="str">
        <f t="shared" si="312"/>
        <v>54 years, 11 months</v>
      </c>
    </row>
    <row r="2897" spans="8:15" x14ac:dyDescent="0.25">
      <c r="H2897" s="38">
        <v>2854</v>
      </c>
      <c r="I2897">
        <f t="shared" si="308"/>
        <v>54</v>
      </c>
      <c r="J2897" t="str">
        <f t="shared" si="306"/>
        <v xml:space="preserve"> years</v>
      </c>
      <c r="K2897" t="str">
        <f t="shared" si="307"/>
        <v xml:space="preserve">, </v>
      </c>
      <c r="L2897">
        <f t="shared" si="309"/>
        <v>11</v>
      </c>
      <c r="M2897">
        <f t="shared" si="310"/>
        <v>11</v>
      </c>
      <c r="N2897" t="str">
        <f t="shared" si="311"/>
        <v xml:space="preserve"> months</v>
      </c>
      <c r="O2897" s="40" t="str">
        <f t="shared" si="312"/>
        <v>54 years, 11 months</v>
      </c>
    </row>
    <row r="2898" spans="8:15" x14ac:dyDescent="0.25">
      <c r="H2898" s="38">
        <v>2855</v>
      </c>
      <c r="I2898">
        <f t="shared" si="308"/>
        <v>54</v>
      </c>
      <c r="J2898" t="str">
        <f t="shared" si="306"/>
        <v xml:space="preserve"> years</v>
      </c>
      <c r="K2898" t="str">
        <f t="shared" si="307"/>
        <v xml:space="preserve">, </v>
      </c>
      <c r="L2898">
        <f t="shared" si="309"/>
        <v>11</v>
      </c>
      <c r="M2898">
        <f t="shared" si="310"/>
        <v>11</v>
      </c>
      <c r="N2898" t="str">
        <f t="shared" si="311"/>
        <v xml:space="preserve"> months</v>
      </c>
      <c r="O2898" s="40" t="str">
        <f t="shared" si="312"/>
        <v>54 years, 11 months</v>
      </c>
    </row>
    <row r="2899" spans="8:15" x14ac:dyDescent="0.25">
      <c r="H2899" s="38">
        <v>2856</v>
      </c>
      <c r="I2899">
        <f t="shared" si="308"/>
        <v>55</v>
      </c>
      <c r="J2899" t="str">
        <f t="shared" si="306"/>
        <v xml:space="preserve"> years</v>
      </c>
      <c r="K2899" t="str">
        <f t="shared" si="307"/>
        <v/>
      </c>
      <c r="L2899">
        <f t="shared" si="309"/>
        <v>12</v>
      </c>
      <c r="M2899" t="str">
        <f t="shared" si="310"/>
        <v/>
      </c>
      <c r="N2899" t="str">
        <f t="shared" si="311"/>
        <v/>
      </c>
      <c r="O2899" s="40" t="str">
        <f t="shared" si="312"/>
        <v>55 years</v>
      </c>
    </row>
    <row r="2900" spans="8:15" x14ac:dyDescent="0.25">
      <c r="H2900" s="38">
        <v>2857</v>
      </c>
      <c r="I2900">
        <f t="shared" si="308"/>
        <v>55</v>
      </c>
      <c r="J2900" t="str">
        <f t="shared" si="306"/>
        <v xml:space="preserve"> years</v>
      </c>
      <c r="K2900" t="str">
        <f t="shared" si="307"/>
        <v/>
      </c>
      <c r="L2900">
        <f t="shared" si="309"/>
        <v>12</v>
      </c>
      <c r="M2900" t="str">
        <f t="shared" si="310"/>
        <v/>
      </c>
      <c r="N2900" t="str">
        <f t="shared" si="311"/>
        <v/>
      </c>
      <c r="O2900" s="40" t="str">
        <f t="shared" si="312"/>
        <v>55 years</v>
      </c>
    </row>
    <row r="2901" spans="8:15" x14ac:dyDescent="0.25">
      <c r="H2901" s="38">
        <v>2858</v>
      </c>
      <c r="I2901">
        <f t="shared" si="308"/>
        <v>55</v>
      </c>
      <c r="J2901" t="str">
        <f t="shared" si="306"/>
        <v xml:space="preserve"> years</v>
      </c>
      <c r="K2901" t="str">
        <f t="shared" si="307"/>
        <v/>
      </c>
      <c r="L2901">
        <f t="shared" si="309"/>
        <v>12</v>
      </c>
      <c r="M2901" t="str">
        <f t="shared" si="310"/>
        <v/>
      </c>
      <c r="N2901" t="str">
        <f t="shared" si="311"/>
        <v/>
      </c>
      <c r="O2901" s="40" t="str">
        <f t="shared" si="312"/>
        <v>55 years</v>
      </c>
    </row>
    <row r="2902" spans="8:15" x14ac:dyDescent="0.25">
      <c r="H2902" s="38">
        <v>2859</v>
      </c>
      <c r="I2902">
        <f t="shared" si="308"/>
        <v>55</v>
      </c>
      <c r="J2902" t="str">
        <f t="shared" si="306"/>
        <v xml:space="preserve"> years</v>
      </c>
      <c r="K2902" t="str">
        <f t="shared" si="307"/>
        <v/>
      </c>
      <c r="L2902">
        <f t="shared" si="309"/>
        <v>12</v>
      </c>
      <c r="M2902" t="str">
        <f t="shared" si="310"/>
        <v/>
      </c>
      <c r="N2902" t="str">
        <f t="shared" si="311"/>
        <v/>
      </c>
      <c r="O2902" s="40" t="str">
        <f t="shared" si="312"/>
        <v>55 years</v>
      </c>
    </row>
    <row r="2903" spans="8:15" x14ac:dyDescent="0.25">
      <c r="H2903" s="38">
        <v>2860</v>
      </c>
      <c r="I2903">
        <f t="shared" si="308"/>
        <v>55</v>
      </c>
      <c r="J2903" t="str">
        <f t="shared" si="306"/>
        <v xml:space="preserve"> years</v>
      </c>
      <c r="K2903" t="str">
        <f t="shared" si="307"/>
        <v/>
      </c>
      <c r="L2903">
        <f t="shared" si="309"/>
        <v>0</v>
      </c>
      <c r="M2903" t="str">
        <f t="shared" si="310"/>
        <v/>
      </c>
      <c r="N2903" t="str">
        <f t="shared" si="311"/>
        <v/>
      </c>
      <c r="O2903" s="40" t="str">
        <f t="shared" si="312"/>
        <v>55 years</v>
      </c>
    </row>
    <row r="2904" spans="8:15" x14ac:dyDescent="0.25">
      <c r="H2904" s="38">
        <v>2861</v>
      </c>
      <c r="I2904">
        <f t="shared" si="308"/>
        <v>55</v>
      </c>
      <c r="J2904" t="str">
        <f t="shared" si="306"/>
        <v xml:space="preserve"> years</v>
      </c>
      <c r="K2904" t="str">
        <f t="shared" si="307"/>
        <v xml:space="preserve">, </v>
      </c>
      <c r="L2904">
        <f t="shared" si="309"/>
        <v>1</v>
      </c>
      <c r="M2904">
        <f t="shared" si="310"/>
        <v>1</v>
      </c>
      <c r="N2904" t="str">
        <f t="shared" si="311"/>
        <v xml:space="preserve"> month</v>
      </c>
      <c r="O2904" s="40" t="str">
        <f t="shared" si="312"/>
        <v>55 years, 1 month</v>
      </c>
    </row>
    <row r="2905" spans="8:15" x14ac:dyDescent="0.25">
      <c r="H2905" s="38">
        <v>2862</v>
      </c>
      <c r="I2905">
        <f t="shared" si="308"/>
        <v>55</v>
      </c>
      <c r="J2905" t="str">
        <f t="shared" si="306"/>
        <v xml:space="preserve"> years</v>
      </c>
      <c r="K2905" t="str">
        <f t="shared" si="307"/>
        <v xml:space="preserve">, </v>
      </c>
      <c r="L2905">
        <f t="shared" si="309"/>
        <v>1</v>
      </c>
      <c r="M2905">
        <f t="shared" si="310"/>
        <v>1</v>
      </c>
      <c r="N2905" t="str">
        <f t="shared" si="311"/>
        <v xml:space="preserve"> month</v>
      </c>
      <c r="O2905" s="40" t="str">
        <f t="shared" si="312"/>
        <v>55 years, 1 month</v>
      </c>
    </row>
    <row r="2906" spans="8:15" x14ac:dyDescent="0.25">
      <c r="H2906" s="38">
        <v>2863</v>
      </c>
      <c r="I2906">
        <f t="shared" si="308"/>
        <v>55</v>
      </c>
      <c r="J2906" t="str">
        <f t="shared" si="306"/>
        <v xml:space="preserve"> years</v>
      </c>
      <c r="K2906" t="str">
        <f t="shared" si="307"/>
        <v xml:space="preserve">, </v>
      </c>
      <c r="L2906">
        <f t="shared" si="309"/>
        <v>1</v>
      </c>
      <c r="M2906">
        <f t="shared" si="310"/>
        <v>1</v>
      </c>
      <c r="N2906" t="str">
        <f t="shared" si="311"/>
        <v xml:space="preserve"> month</v>
      </c>
      <c r="O2906" s="40" t="str">
        <f t="shared" si="312"/>
        <v>55 years, 1 month</v>
      </c>
    </row>
    <row r="2907" spans="8:15" x14ac:dyDescent="0.25">
      <c r="H2907" s="38">
        <v>2864</v>
      </c>
      <c r="I2907">
        <f t="shared" si="308"/>
        <v>55</v>
      </c>
      <c r="J2907" t="str">
        <f t="shared" si="306"/>
        <v xml:space="preserve"> years</v>
      </c>
      <c r="K2907" t="str">
        <f t="shared" si="307"/>
        <v xml:space="preserve">, </v>
      </c>
      <c r="L2907">
        <f t="shared" si="309"/>
        <v>1</v>
      </c>
      <c r="M2907">
        <f t="shared" si="310"/>
        <v>1</v>
      </c>
      <c r="N2907" t="str">
        <f t="shared" si="311"/>
        <v xml:space="preserve"> month</v>
      </c>
      <c r="O2907" s="40" t="str">
        <f t="shared" si="312"/>
        <v>55 years, 1 month</v>
      </c>
    </row>
    <row r="2908" spans="8:15" x14ac:dyDescent="0.25">
      <c r="H2908" s="38">
        <v>2865</v>
      </c>
      <c r="I2908">
        <f t="shared" si="308"/>
        <v>55</v>
      </c>
      <c r="J2908" t="str">
        <f t="shared" ref="J2908:J2971" si="313">IF(I2908=1," year"," years")</f>
        <v xml:space="preserve"> years</v>
      </c>
      <c r="K2908" t="str">
        <f t="shared" ref="K2908:K2971" si="314">IF(OR(L2908=12,L2908=0),"",", ")</f>
        <v xml:space="preserve">, </v>
      </c>
      <c r="L2908">
        <f t="shared" si="309"/>
        <v>2</v>
      </c>
      <c r="M2908">
        <f t="shared" si="310"/>
        <v>2</v>
      </c>
      <c r="N2908" t="str">
        <f t="shared" si="311"/>
        <v xml:space="preserve"> months</v>
      </c>
      <c r="O2908" s="40" t="str">
        <f t="shared" si="312"/>
        <v>55 years, 2 months</v>
      </c>
    </row>
    <row r="2909" spans="8:15" x14ac:dyDescent="0.25">
      <c r="H2909" s="38">
        <v>2866</v>
      </c>
      <c r="I2909">
        <f t="shared" si="308"/>
        <v>55</v>
      </c>
      <c r="J2909" t="str">
        <f t="shared" si="313"/>
        <v xml:space="preserve"> years</v>
      </c>
      <c r="K2909" t="str">
        <f t="shared" si="314"/>
        <v xml:space="preserve">, </v>
      </c>
      <c r="L2909">
        <f t="shared" si="309"/>
        <v>2</v>
      </c>
      <c r="M2909">
        <f t="shared" si="310"/>
        <v>2</v>
      </c>
      <c r="N2909" t="str">
        <f t="shared" si="311"/>
        <v xml:space="preserve"> months</v>
      </c>
      <c r="O2909" s="40" t="str">
        <f t="shared" si="312"/>
        <v>55 years, 2 months</v>
      </c>
    </row>
    <row r="2910" spans="8:15" x14ac:dyDescent="0.25">
      <c r="H2910" s="38">
        <v>2867</v>
      </c>
      <c r="I2910">
        <f t="shared" si="308"/>
        <v>55</v>
      </c>
      <c r="J2910" t="str">
        <f t="shared" si="313"/>
        <v xml:space="preserve"> years</v>
      </c>
      <c r="K2910" t="str">
        <f t="shared" si="314"/>
        <v xml:space="preserve">, </v>
      </c>
      <c r="L2910">
        <f t="shared" si="309"/>
        <v>2</v>
      </c>
      <c r="M2910">
        <f t="shared" si="310"/>
        <v>2</v>
      </c>
      <c r="N2910" t="str">
        <f t="shared" si="311"/>
        <v xml:space="preserve"> months</v>
      </c>
      <c r="O2910" s="40" t="str">
        <f t="shared" si="312"/>
        <v>55 years, 2 months</v>
      </c>
    </row>
    <row r="2911" spans="8:15" x14ac:dyDescent="0.25">
      <c r="H2911" s="38">
        <v>2868</v>
      </c>
      <c r="I2911">
        <f t="shared" si="308"/>
        <v>55</v>
      </c>
      <c r="J2911" t="str">
        <f t="shared" si="313"/>
        <v xml:space="preserve"> years</v>
      </c>
      <c r="K2911" t="str">
        <f t="shared" si="314"/>
        <v xml:space="preserve">, </v>
      </c>
      <c r="L2911">
        <f t="shared" si="309"/>
        <v>2</v>
      </c>
      <c r="M2911">
        <f t="shared" si="310"/>
        <v>2</v>
      </c>
      <c r="N2911" t="str">
        <f t="shared" si="311"/>
        <v xml:space="preserve"> months</v>
      </c>
      <c r="O2911" s="40" t="str">
        <f t="shared" si="312"/>
        <v>55 years, 2 months</v>
      </c>
    </row>
    <row r="2912" spans="8:15" x14ac:dyDescent="0.25">
      <c r="H2912" s="38">
        <v>2869</v>
      </c>
      <c r="I2912">
        <f t="shared" ref="I2912:I2975" si="315">IF(INT(H2912/52)=0,"",INT(H2912/52))+IF(L2912=12,1,0)</f>
        <v>55</v>
      </c>
      <c r="J2912" t="str">
        <f t="shared" si="313"/>
        <v xml:space="preserve"> years</v>
      </c>
      <c r="K2912" t="str">
        <f t="shared" si="314"/>
        <v xml:space="preserve">, </v>
      </c>
      <c r="L2912">
        <f t="shared" si="309"/>
        <v>3</v>
      </c>
      <c r="M2912">
        <f t="shared" si="310"/>
        <v>3</v>
      </c>
      <c r="N2912" t="str">
        <f t="shared" si="311"/>
        <v xml:space="preserve"> months</v>
      </c>
      <c r="O2912" s="40" t="str">
        <f t="shared" si="312"/>
        <v>55 years, 3 months</v>
      </c>
    </row>
    <row r="2913" spans="8:15" x14ac:dyDescent="0.25">
      <c r="H2913" s="38">
        <v>2870</v>
      </c>
      <c r="I2913">
        <f t="shared" si="315"/>
        <v>55</v>
      </c>
      <c r="J2913" t="str">
        <f t="shared" si="313"/>
        <v xml:space="preserve"> years</v>
      </c>
      <c r="K2913" t="str">
        <f t="shared" si="314"/>
        <v xml:space="preserve">, </v>
      </c>
      <c r="L2913">
        <f t="shared" si="309"/>
        <v>3</v>
      </c>
      <c r="M2913">
        <f t="shared" si="310"/>
        <v>3</v>
      </c>
      <c r="N2913" t="str">
        <f t="shared" si="311"/>
        <v xml:space="preserve"> months</v>
      </c>
      <c r="O2913" s="40" t="str">
        <f t="shared" si="312"/>
        <v>55 years, 3 months</v>
      </c>
    </row>
    <row r="2914" spans="8:15" x14ac:dyDescent="0.25">
      <c r="H2914" s="38">
        <v>2871</v>
      </c>
      <c r="I2914">
        <f t="shared" si="315"/>
        <v>55</v>
      </c>
      <c r="J2914" t="str">
        <f t="shared" si="313"/>
        <v xml:space="preserve"> years</v>
      </c>
      <c r="K2914" t="str">
        <f t="shared" si="314"/>
        <v xml:space="preserve">, </v>
      </c>
      <c r="L2914">
        <f t="shared" si="309"/>
        <v>3</v>
      </c>
      <c r="M2914">
        <f t="shared" si="310"/>
        <v>3</v>
      </c>
      <c r="N2914" t="str">
        <f t="shared" si="311"/>
        <v xml:space="preserve"> months</v>
      </c>
      <c r="O2914" s="40" t="str">
        <f t="shared" si="312"/>
        <v>55 years, 3 months</v>
      </c>
    </row>
    <row r="2915" spans="8:15" x14ac:dyDescent="0.25">
      <c r="H2915" s="38">
        <v>2872</v>
      </c>
      <c r="I2915">
        <f t="shared" si="315"/>
        <v>55</v>
      </c>
      <c r="J2915" t="str">
        <f t="shared" si="313"/>
        <v xml:space="preserve"> years</v>
      </c>
      <c r="K2915" t="str">
        <f t="shared" si="314"/>
        <v xml:space="preserve">, </v>
      </c>
      <c r="L2915">
        <f t="shared" si="309"/>
        <v>3</v>
      </c>
      <c r="M2915">
        <f t="shared" si="310"/>
        <v>3</v>
      </c>
      <c r="N2915" t="str">
        <f t="shared" si="311"/>
        <v xml:space="preserve"> months</v>
      </c>
      <c r="O2915" s="40" t="str">
        <f t="shared" si="312"/>
        <v>55 years, 3 months</v>
      </c>
    </row>
    <row r="2916" spans="8:15" x14ac:dyDescent="0.25">
      <c r="H2916" s="38">
        <v>2873</v>
      </c>
      <c r="I2916">
        <f t="shared" si="315"/>
        <v>55</v>
      </c>
      <c r="J2916" t="str">
        <f t="shared" si="313"/>
        <v xml:space="preserve"> years</v>
      </c>
      <c r="K2916" t="str">
        <f t="shared" si="314"/>
        <v xml:space="preserve">, </v>
      </c>
      <c r="L2916">
        <f t="shared" si="309"/>
        <v>3</v>
      </c>
      <c r="M2916">
        <f t="shared" si="310"/>
        <v>3</v>
      </c>
      <c r="N2916" t="str">
        <f t="shared" si="311"/>
        <v xml:space="preserve"> months</v>
      </c>
      <c r="O2916" s="40" t="str">
        <f t="shared" si="312"/>
        <v>55 years, 3 months</v>
      </c>
    </row>
    <row r="2917" spans="8:15" x14ac:dyDescent="0.25">
      <c r="H2917" s="38">
        <v>2874</v>
      </c>
      <c r="I2917">
        <f t="shared" si="315"/>
        <v>55</v>
      </c>
      <c r="J2917" t="str">
        <f t="shared" si="313"/>
        <v xml:space="preserve"> years</v>
      </c>
      <c r="K2917" t="str">
        <f t="shared" si="314"/>
        <v xml:space="preserve">, </v>
      </c>
      <c r="L2917">
        <f t="shared" si="309"/>
        <v>4</v>
      </c>
      <c r="M2917">
        <f t="shared" si="310"/>
        <v>4</v>
      </c>
      <c r="N2917" t="str">
        <f t="shared" si="311"/>
        <v xml:space="preserve"> months</v>
      </c>
      <c r="O2917" s="40" t="str">
        <f t="shared" si="312"/>
        <v>55 years, 4 months</v>
      </c>
    </row>
    <row r="2918" spans="8:15" x14ac:dyDescent="0.25">
      <c r="H2918" s="38">
        <v>2875</v>
      </c>
      <c r="I2918">
        <f t="shared" si="315"/>
        <v>55</v>
      </c>
      <c r="J2918" t="str">
        <f t="shared" si="313"/>
        <v xml:space="preserve"> years</v>
      </c>
      <c r="K2918" t="str">
        <f t="shared" si="314"/>
        <v xml:space="preserve">, </v>
      </c>
      <c r="L2918">
        <f t="shared" si="309"/>
        <v>4</v>
      </c>
      <c r="M2918">
        <f t="shared" si="310"/>
        <v>4</v>
      </c>
      <c r="N2918" t="str">
        <f t="shared" si="311"/>
        <v xml:space="preserve"> months</v>
      </c>
      <c r="O2918" s="40" t="str">
        <f t="shared" si="312"/>
        <v>55 years, 4 months</v>
      </c>
    </row>
    <row r="2919" spans="8:15" x14ac:dyDescent="0.25">
      <c r="H2919" s="38">
        <v>2876</v>
      </c>
      <c r="I2919">
        <f t="shared" si="315"/>
        <v>55</v>
      </c>
      <c r="J2919" t="str">
        <f t="shared" si="313"/>
        <v xml:space="preserve"> years</v>
      </c>
      <c r="K2919" t="str">
        <f t="shared" si="314"/>
        <v xml:space="preserve">, </v>
      </c>
      <c r="L2919">
        <f t="shared" si="309"/>
        <v>4</v>
      </c>
      <c r="M2919">
        <f t="shared" si="310"/>
        <v>4</v>
      </c>
      <c r="N2919" t="str">
        <f t="shared" si="311"/>
        <v xml:space="preserve"> months</v>
      </c>
      <c r="O2919" s="40" t="str">
        <f t="shared" si="312"/>
        <v>55 years, 4 months</v>
      </c>
    </row>
    <row r="2920" spans="8:15" x14ac:dyDescent="0.25">
      <c r="H2920" s="38">
        <v>2877</v>
      </c>
      <c r="I2920">
        <f t="shared" si="315"/>
        <v>55</v>
      </c>
      <c r="J2920" t="str">
        <f t="shared" si="313"/>
        <v xml:space="preserve"> years</v>
      </c>
      <c r="K2920" t="str">
        <f t="shared" si="314"/>
        <v xml:space="preserve">, </v>
      </c>
      <c r="L2920">
        <f t="shared" si="309"/>
        <v>4</v>
      </c>
      <c r="M2920">
        <f t="shared" si="310"/>
        <v>4</v>
      </c>
      <c r="N2920" t="str">
        <f t="shared" si="311"/>
        <v xml:space="preserve"> months</v>
      </c>
      <c r="O2920" s="40" t="str">
        <f t="shared" si="312"/>
        <v>55 years, 4 months</v>
      </c>
    </row>
    <row r="2921" spans="8:15" x14ac:dyDescent="0.25">
      <c r="H2921" s="38">
        <v>2878</v>
      </c>
      <c r="I2921">
        <f t="shared" si="315"/>
        <v>55</v>
      </c>
      <c r="J2921" t="str">
        <f t="shared" si="313"/>
        <v xml:space="preserve"> years</v>
      </c>
      <c r="K2921" t="str">
        <f t="shared" si="314"/>
        <v xml:space="preserve">, </v>
      </c>
      <c r="L2921">
        <f t="shared" si="309"/>
        <v>5</v>
      </c>
      <c r="M2921">
        <f t="shared" si="310"/>
        <v>5</v>
      </c>
      <c r="N2921" t="str">
        <f t="shared" si="311"/>
        <v xml:space="preserve"> months</v>
      </c>
      <c r="O2921" s="40" t="str">
        <f t="shared" si="312"/>
        <v>55 years, 5 months</v>
      </c>
    </row>
    <row r="2922" spans="8:15" x14ac:dyDescent="0.25">
      <c r="H2922" s="38">
        <v>2879</v>
      </c>
      <c r="I2922">
        <f t="shared" si="315"/>
        <v>55</v>
      </c>
      <c r="J2922" t="str">
        <f t="shared" si="313"/>
        <v xml:space="preserve"> years</v>
      </c>
      <c r="K2922" t="str">
        <f t="shared" si="314"/>
        <v xml:space="preserve">, </v>
      </c>
      <c r="L2922">
        <f t="shared" si="309"/>
        <v>5</v>
      </c>
      <c r="M2922">
        <f t="shared" si="310"/>
        <v>5</v>
      </c>
      <c r="N2922" t="str">
        <f t="shared" si="311"/>
        <v xml:space="preserve"> months</v>
      </c>
      <c r="O2922" s="40" t="str">
        <f t="shared" si="312"/>
        <v>55 years, 5 months</v>
      </c>
    </row>
    <row r="2923" spans="8:15" x14ac:dyDescent="0.25">
      <c r="H2923" s="38">
        <v>2880</v>
      </c>
      <c r="I2923">
        <f t="shared" si="315"/>
        <v>55</v>
      </c>
      <c r="J2923" t="str">
        <f t="shared" si="313"/>
        <v xml:space="preserve"> years</v>
      </c>
      <c r="K2923" t="str">
        <f t="shared" si="314"/>
        <v xml:space="preserve">, </v>
      </c>
      <c r="L2923">
        <f t="shared" si="309"/>
        <v>5</v>
      </c>
      <c r="M2923">
        <f t="shared" si="310"/>
        <v>5</v>
      </c>
      <c r="N2923" t="str">
        <f t="shared" si="311"/>
        <v xml:space="preserve"> months</v>
      </c>
      <c r="O2923" s="40" t="str">
        <f t="shared" si="312"/>
        <v>55 years, 5 months</v>
      </c>
    </row>
    <row r="2924" spans="8:15" x14ac:dyDescent="0.25">
      <c r="H2924" s="38">
        <v>2881</v>
      </c>
      <c r="I2924">
        <f t="shared" si="315"/>
        <v>55</v>
      </c>
      <c r="J2924" t="str">
        <f t="shared" si="313"/>
        <v xml:space="preserve"> years</v>
      </c>
      <c r="K2924" t="str">
        <f t="shared" si="314"/>
        <v xml:space="preserve">, </v>
      </c>
      <c r="L2924">
        <f t="shared" si="309"/>
        <v>5</v>
      </c>
      <c r="M2924">
        <f t="shared" si="310"/>
        <v>5</v>
      </c>
      <c r="N2924" t="str">
        <f t="shared" si="311"/>
        <v xml:space="preserve"> months</v>
      </c>
      <c r="O2924" s="40" t="str">
        <f t="shared" si="312"/>
        <v>55 years, 5 months</v>
      </c>
    </row>
    <row r="2925" spans="8:15" x14ac:dyDescent="0.25">
      <c r="H2925" s="38">
        <v>2882</v>
      </c>
      <c r="I2925">
        <f t="shared" si="315"/>
        <v>55</v>
      </c>
      <c r="J2925" t="str">
        <f t="shared" si="313"/>
        <v xml:space="preserve"> years</v>
      </c>
      <c r="K2925" t="str">
        <f t="shared" si="314"/>
        <v xml:space="preserve">, </v>
      </c>
      <c r="L2925">
        <f t="shared" ref="L2925:L2988" si="316">IF((H2925/52*12-INT(H2925/52*12))=0,(H2925/52-INT(H2925/52))*12,INT((H2925/52-INT(H2925/52))*12)+1)</f>
        <v>6</v>
      </c>
      <c r="M2925">
        <f t="shared" ref="M2925:M2988" si="317">IF(OR(L2925=0,L2925=12),"",L2925)</f>
        <v>6</v>
      </c>
      <c r="N2925" t="str">
        <f t="shared" ref="N2925:N2988" si="318">IF(L2925=1," month",IF(OR(L2925=0,L2925=12),""," months"))</f>
        <v xml:space="preserve"> months</v>
      </c>
      <c r="O2925" s="40" t="str">
        <f t="shared" ref="O2925:O2988" si="319">CONCATENATE(I2925&amp;J2925&amp;K2925&amp;M2925&amp;N2925)</f>
        <v>55 years, 6 months</v>
      </c>
    </row>
    <row r="2926" spans="8:15" x14ac:dyDescent="0.25">
      <c r="H2926" s="38">
        <v>2883</v>
      </c>
      <c r="I2926">
        <f t="shared" si="315"/>
        <v>55</v>
      </c>
      <c r="J2926" t="str">
        <f t="shared" si="313"/>
        <v xml:space="preserve"> years</v>
      </c>
      <c r="K2926" t="str">
        <f t="shared" si="314"/>
        <v xml:space="preserve">, </v>
      </c>
      <c r="L2926">
        <f t="shared" si="316"/>
        <v>6</v>
      </c>
      <c r="M2926">
        <f t="shared" si="317"/>
        <v>6</v>
      </c>
      <c r="N2926" t="str">
        <f t="shared" si="318"/>
        <v xml:space="preserve"> months</v>
      </c>
      <c r="O2926" s="40" t="str">
        <f t="shared" si="319"/>
        <v>55 years, 6 months</v>
      </c>
    </row>
    <row r="2927" spans="8:15" x14ac:dyDescent="0.25">
      <c r="H2927" s="38">
        <v>2884</v>
      </c>
      <c r="I2927">
        <f t="shared" si="315"/>
        <v>55</v>
      </c>
      <c r="J2927" t="str">
        <f t="shared" si="313"/>
        <v xml:space="preserve"> years</v>
      </c>
      <c r="K2927" t="str">
        <f t="shared" si="314"/>
        <v xml:space="preserve">, </v>
      </c>
      <c r="L2927">
        <f t="shared" si="316"/>
        <v>6</v>
      </c>
      <c r="M2927">
        <f t="shared" si="317"/>
        <v>6</v>
      </c>
      <c r="N2927" t="str">
        <f t="shared" si="318"/>
        <v xml:space="preserve"> months</v>
      </c>
      <c r="O2927" s="40" t="str">
        <f t="shared" si="319"/>
        <v>55 years, 6 months</v>
      </c>
    </row>
    <row r="2928" spans="8:15" x14ac:dyDescent="0.25">
      <c r="H2928" s="38">
        <v>2885</v>
      </c>
      <c r="I2928">
        <f t="shared" si="315"/>
        <v>55</v>
      </c>
      <c r="J2928" t="str">
        <f t="shared" si="313"/>
        <v xml:space="preserve"> years</v>
      </c>
      <c r="K2928" t="str">
        <f t="shared" si="314"/>
        <v xml:space="preserve">, </v>
      </c>
      <c r="L2928">
        <f t="shared" si="316"/>
        <v>6</v>
      </c>
      <c r="M2928">
        <f t="shared" si="317"/>
        <v>6</v>
      </c>
      <c r="N2928" t="str">
        <f t="shared" si="318"/>
        <v xml:space="preserve"> months</v>
      </c>
      <c r="O2928" s="40" t="str">
        <f t="shared" si="319"/>
        <v>55 years, 6 months</v>
      </c>
    </row>
    <row r="2929" spans="8:15" x14ac:dyDescent="0.25">
      <c r="H2929" s="38">
        <v>2886</v>
      </c>
      <c r="I2929">
        <f t="shared" si="315"/>
        <v>55</v>
      </c>
      <c r="J2929" t="str">
        <f t="shared" si="313"/>
        <v xml:space="preserve"> years</v>
      </c>
      <c r="K2929" t="str">
        <f t="shared" si="314"/>
        <v xml:space="preserve">, </v>
      </c>
      <c r="L2929">
        <f t="shared" si="316"/>
        <v>6</v>
      </c>
      <c r="M2929">
        <f t="shared" si="317"/>
        <v>6</v>
      </c>
      <c r="N2929" t="str">
        <f t="shared" si="318"/>
        <v xml:space="preserve"> months</v>
      </c>
      <c r="O2929" s="40" t="str">
        <f t="shared" si="319"/>
        <v>55 years, 6 months</v>
      </c>
    </row>
    <row r="2930" spans="8:15" x14ac:dyDescent="0.25">
      <c r="H2930" s="38">
        <v>2887</v>
      </c>
      <c r="I2930">
        <f t="shared" si="315"/>
        <v>55</v>
      </c>
      <c r="J2930" t="str">
        <f t="shared" si="313"/>
        <v xml:space="preserve"> years</v>
      </c>
      <c r="K2930" t="str">
        <f t="shared" si="314"/>
        <v xml:space="preserve">, </v>
      </c>
      <c r="L2930">
        <f t="shared" si="316"/>
        <v>7</v>
      </c>
      <c r="M2930">
        <f t="shared" si="317"/>
        <v>7</v>
      </c>
      <c r="N2930" t="str">
        <f t="shared" si="318"/>
        <v xml:space="preserve"> months</v>
      </c>
      <c r="O2930" s="40" t="str">
        <f t="shared" si="319"/>
        <v>55 years, 7 months</v>
      </c>
    </row>
    <row r="2931" spans="8:15" x14ac:dyDescent="0.25">
      <c r="H2931" s="38">
        <v>2888</v>
      </c>
      <c r="I2931">
        <f t="shared" si="315"/>
        <v>55</v>
      </c>
      <c r="J2931" t="str">
        <f t="shared" si="313"/>
        <v xml:space="preserve"> years</v>
      </c>
      <c r="K2931" t="str">
        <f t="shared" si="314"/>
        <v xml:space="preserve">, </v>
      </c>
      <c r="L2931">
        <f t="shared" si="316"/>
        <v>7</v>
      </c>
      <c r="M2931">
        <f t="shared" si="317"/>
        <v>7</v>
      </c>
      <c r="N2931" t="str">
        <f t="shared" si="318"/>
        <v xml:space="preserve"> months</v>
      </c>
      <c r="O2931" s="40" t="str">
        <f t="shared" si="319"/>
        <v>55 years, 7 months</v>
      </c>
    </row>
    <row r="2932" spans="8:15" x14ac:dyDescent="0.25">
      <c r="H2932" s="38">
        <v>2889</v>
      </c>
      <c r="I2932">
        <f t="shared" si="315"/>
        <v>55</v>
      </c>
      <c r="J2932" t="str">
        <f t="shared" si="313"/>
        <v xml:space="preserve"> years</v>
      </c>
      <c r="K2932" t="str">
        <f t="shared" si="314"/>
        <v xml:space="preserve">, </v>
      </c>
      <c r="L2932">
        <f t="shared" si="316"/>
        <v>7</v>
      </c>
      <c r="M2932">
        <f t="shared" si="317"/>
        <v>7</v>
      </c>
      <c r="N2932" t="str">
        <f t="shared" si="318"/>
        <v xml:space="preserve"> months</v>
      </c>
      <c r="O2932" s="40" t="str">
        <f t="shared" si="319"/>
        <v>55 years, 7 months</v>
      </c>
    </row>
    <row r="2933" spans="8:15" x14ac:dyDescent="0.25">
      <c r="H2933" s="38">
        <v>2890</v>
      </c>
      <c r="I2933">
        <f t="shared" si="315"/>
        <v>55</v>
      </c>
      <c r="J2933" t="str">
        <f t="shared" si="313"/>
        <v xml:space="preserve"> years</v>
      </c>
      <c r="K2933" t="str">
        <f t="shared" si="314"/>
        <v xml:space="preserve">, </v>
      </c>
      <c r="L2933">
        <f t="shared" si="316"/>
        <v>7</v>
      </c>
      <c r="M2933">
        <f t="shared" si="317"/>
        <v>7</v>
      </c>
      <c r="N2933" t="str">
        <f t="shared" si="318"/>
        <v xml:space="preserve"> months</v>
      </c>
      <c r="O2933" s="40" t="str">
        <f t="shared" si="319"/>
        <v>55 years, 7 months</v>
      </c>
    </row>
    <row r="2934" spans="8:15" x14ac:dyDescent="0.25">
      <c r="H2934" s="38">
        <v>2891</v>
      </c>
      <c r="I2934">
        <f t="shared" si="315"/>
        <v>55</v>
      </c>
      <c r="J2934" t="str">
        <f t="shared" si="313"/>
        <v xml:space="preserve"> years</v>
      </c>
      <c r="K2934" t="str">
        <f t="shared" si="314"/>
        <v xml:space="preserve">, </v>
      </c>
      <c r="L2934">
        <f t="shared" si="316"/>
        <v>8</v>
      </c>
      <c r="M2934">
        <f t="shared" si="317"/>
        <v>8</v>
      </c>
      <c r="N2934" t="str">
        <f t="shared" si="318"/>
        <v xml:space="preserve"> months</v>
      </c>
      <c r="O2934" s="40" t="str">
        <f t="shared" si="319"/>
        <v>55 years, 8 months</v>
      </c>
    </row>
    <row r="2935" spans="8:15" x14ac:dyDescent="0.25">
      <c r="H2935" s="38">
        <v>2892</v>
      </c>
      <c r="I2935">
        <f t="shared" si="315"/>
        <v>55</v>
      </c>
      <c r="J2935" t="str">
        <f t="shared" si="313"/>
        <v xml:space="preserve"> years</v>
      </c>
      <c r="K2935" t="str">
        <f t="shared" si="314"/>
        <v xml:space="preserve">, </v>
      </c>
      <c r="L2935">
        <f t="shared" si="316"/>
        <v>8</v>
      </c>
      <c r="M2935">
        <f t="shared" si="317"/>
        <v>8</v>
      </c>
      <c r="N2935" t="str">
        <f t="shared" si="318"/>
        <v xml:space="preserve"> months</v>
      </c>
      <c r="O2935" s="40" t="str">
        <f t="shared" si="319"/>
        <v>55 years, 8 months</v>
      </c>
    </row>
    <row r="2936" spans="8:15" x14ac:dyDescent="0.25">
      <c r="H2936" s="38">
        <v>2893</v>
      </c>
      <c r="I2936">
        <f t="shared" si="315"/>
        <v>55</v>
      </c>
      <c r="J2936" t="str">
        <f t="shared" si="313"/>
        <v xml:space="preserve"> years</v>
      </c>
      <c r="K2936" t="str">
        <f t="shared" si="314"/>
        <v xml:space="preserve">, </v>
      </c>
      <c r="L2936">
        <f t="shared" si="316"/>
        <v>8</v>
      </c>
      <c r="M2936">
        <f t="shared" si="317"/>
        <v>8</v>
      </c>
      <c r="N2936" t="str">
        <f t="shared" si="318"/>
        <v xml:space="preserve"> months</v>
      </c>
      <c r="O2936" s="40" t="str">
        <f t="shared" si="319"/>
        <v>55 years, 8 months</v>
      </c>
    </row>
    <row r="2937" spans="8:15" x14ac:dyDescent="0.25">
      <c r="H2937" s="38">
        <v>2894</v>
      </c>
      <c r="I2937">
        <f t="shared" si="315"/>
        <v>55</v>
      </c>
      <c r="J2937" t="str">
        <f t="shared" si="313"/>
        <v xml:space="preserve"> years</v>
      </c>
      <c r="K2937" t="str">
        <f t="shared" si="314"/>
        <v xml:space="preserve">, </v>
      </c>
      <c r="L2937">
        <f t="shared" si="316"/>
        <v>8</v>
      </c>
      <c r="M2937">
        <f t="shared" si="317"/>
        <v>8</v>
      </c>
      <c r="N2937" t="str">
        <f t="shared" si="318"/>
        <v xml:space="preserve"> months</v>
      </c>
      <c r="O2937" s="40" t="str">
        <f t="shared" si="319"/>
        <v>55 years, 8 months</v>
      </c>
    </row>
    <row r="2938" spans="8:15" x14ac:dyDescent="0.25">
      <c r="H2938" s="38">
        <v>2895</v>
      </c>
      <c r="I2938">
        <f t="shared" si="315"/>
        <v>55</v>
      </c>
      <c r="J2938" t="str">
        <f t="shared" si="313"/>
        <v xml:space="preserve"> years</v>
      </c>
      <c r="K2938" t="str">
        <f t="shared" si="314"/>
        <v xml:space="preserve">, </v>
      </c>
      <c r="L2938">
        <f t="shared" si="316"/>
        <v>9</v>
      </c>
      <c r="M2938">
        <f t="shared" si="317"/>
        <v>9</v>
      </c>
      <c r="N2938" t="str">
        <f t="shared" si="318"/>
        <v xml:space="preserve"> months</v>
      </c>
      <c r="O2938" s="40" t="str">
        <f t="shared" si="319"/>
        <v>55 years, 9 months</v>
      </c>
    </row>
    <row r="2939" spans="8:15" x14ac:dyDescent="0.25">
      <c r="H2939" s="38">
        <v>2896</v>
      </c>
      <c r="I2939">
        <f t="shared" si="315"/>
        <v>55</v>
      </c>
      <c r="J2939" t="str">
        <f t="shared" si="313"/>
        <v xml:space="preserve"> years</v>
      </c>
      <c r="K2939" t="str">
        <f t="shared" si="314"/>
        <v xml:space="preserve">, </v>
      </c>
      <c r="L2939">
        <f t="shared" si="316"/>
        <v>9</v>
      </c>
      <c r="M2939">
        <f t="shared" si="317"/>
        <v>9</v>
      </c>
      <c r="N2939" t="str">
        <f t="shared" si="318"/>
        <v xml:space="preserve"> months</v>
      </c>
      <c r="O2939" s="40" t="str">
        <f t="shared" si="319"/>
        <v>55 years, 9 months</v>
      </c>
    </row>
    <row r="2940" spans="8:15" x14ac:dyDescent="0.25">
      <c r="H2940" s="38">
        <v>2897</v>
      </c>
      <c r="I2940">
        <f t="shared" si="315"/>
        <v>55</v>
      </c>
      <c r="J2940" t="str">
        <f t="shared" si="313"/>
        <v xml:space="preserve"> years</v>
      </c>
      <c r="K2940" t="str">
        <f t="shared" si="314"/>
        <v xml:space="preserve">, </v>
      </c>
      <c r="L2940">
        <f t="shared" si="316"/>
        <v>9</v>
      </c>
      <c r="M2940">
        <f t="shared" si="317"/>
        <v>9</v>
      </c>
      <c r="N2940" t="str">
        <f t="shared" si="318"/>
        <v xml:space="preserve"> months</v>
      </c>
      <c r="O2940" s="40" t="str">
        <f t="shared" si="319"/>
        <v>55 years, 9 months</v>
      </c>
    </row>
    <row r="2941" spans="8:15" x14ac:dyDescent="0.25">
      <c r="H2941" s="38">
        <v>2898</v>
      </c>
      <c r="I2941">
        <f t="shared" si="315"/>
        <v>55</v>
      </c>
      <c r="J2941" t="str">
        <f t="shared" si="313"/>
        <v xml:space="preserve"> years</v>
      </c>
      <c r="K2941" t="str">
        <f t="shared" si="314"/>
        <v xml:space="preserve">, </v>
      </c>
      <c r="L2941">
        <f t="shared" si="316"/>
        <v>9</v>
      </c>
      <c r="M2941">
        <f t="shared" si="317"/>
        <v>9</v>
      </c>
      <c r="N2941" t="str">
        <f t="shared" si="318"/>
        <v xml:space="preserve"> months</v>
      </c>
      <c r="O2941" s="40" t="str">
        <f t="shared" si="319"/>
        <v>55 years, 9 months</v>
      </c>
    </row>
    <row r="2942" spans="8:15" x14ac:dyDescent="0.25">
      <c r="H2942" s="38">
        <v>2899</v>
      </c>
      <c r="I2942">
        <f t="shared" si="315"/>
        <v>55</v>
      </c>
      <c r="J2942" t="str">
        <f t="shared" si="313"/>
        <v xml:space="preserve"> years</v>
      </c>
      <c r="K2942" t="str">
        <f t="shared" si="314"/>
        <v xml:space="preserve">, </v>
      </c>
      <c r="L2942">
        <f t="shared" si="316"/>
        <v>9</v>
      </c>
      <c r="M2942">
        <f t="shared" si="317"/>
        <v>9</v>
      </c>
      <c r="N2942" t="str">
        <f t="shared" si="318"/>
        <v xml:space="preserve"> months</v>
      </c>
      <c r="O2942" s="40" t="str">
        <f t="shared" si="319"/>
        <v>55 years, 9 months</v>
      </c>
    </row>
    <row r="2943" spans="8:15" x14ac:dyDescent="0.25">
      <c r="H2943" s="38">
        <v>2900</v>
      </c>
      <c r="I2943">
        <f t="shared" si="315"/>
        <v>55</v>
      </c>
      <c r="J2943" t="str">
        <f t="shared" si="313"/>
        <v xml:space="preserve"> years</v>
      </c>
      <c r="K2943" t="str">
        <f t="shared" si="314"/>
        <v xml:space="preserve">, </v>
      </c>
      <c r="L2943">
        <f t="shared" si="316"/>
        <v>10</v>
      </c>
      <c r="M2943">
        <f t="shared" si="317"/>
        <v>10</v>
      </c>
      <c r="N2943" t="str">
        <f t="shared" si="318"/>
        <v xml:space="preserve"> months</v>
      </c>
      <c r="O2943" s="40" t="str">
        <f t="shared" si="319"/>
        <v>55 years, 10 months</v>
      </c>
    </row>
    <row r="2944" spans="8:15" x14ac:dyDescent="0.25">
      <c r="H2944" s="38">
        <v>2901</v>
      </c>
      <c r="I2944">
        <f t="shared" si="315"/>
        <v>55</v>
      </c>
      <c r="J2944" t="str">
        <f t="shared" si="313"/>
        <v xml:space="preserve"> years</v>
      </c>
      <c r="K2944" t="str">
        <f t="shared" si="314"/>
        <v xml:space="preserve">, </v>
      </c>
      <c r="L2944">
        <f t="shared" si="316"/>
        <v>10</v>
      </c>
      <c r="M2944">
        <f t="shared" si="317"/>
        <v>10</v>
      </c>
      <c r="N2944" t="str">
        <f t="shared" si="318"/>
        <v xml:space="preserve"> months</v>
      </c>
      <c r="O2944" s="40" t="str">
        <f t="shared" si="319"/>
        <v>55 years, 10 months</v>
      </c>
    </row>
    <row r="2945" spans="8:15" x14ac:dyDescent="0.25">
      <c r="H2945" s="38">
        <v>2902</v>
      </c>
      <c r="I2945">
        <f t="shared" si="315"/>
        <v>55</v>
      </c>
      <c r="J2945" t="str">
        <f t="shared" si="313"/>
        <v xml:space="preserve"> years</v>
      </c>
      <c r="K2945" t="str">
        <f t="shared" si="314"/>
        <v xml:space="preserve">, </v>
      </c>
      <c r="L2945">
        <f t="shared" si="316"/>
        <v>10</v>
      </c>
      <c r="M2945">
        <f t="shared" si="317"/>
        <v>10</v>
      </c>
      <c r="N2945" t="str">
        <f t="shared" si="318"/>
        <v xml:space="preserve"> months</v>
      </c>
      <c r="O2945" s="40" t="str">
        <f t="shared" si="319"/>
        <v>55 years, 10 months</v>
      </c>
    </row>
    <row r="2946" spans="8:15" x14ac:dyDescent="0.25">
      <c r="H2946" s="38">
        <v>2903</v>
      </c>
      <c r="I2946">
        <f t="shared" si="315"/>
        <v>55</v>
      </c>
      <c r="J2946" t="str">
        <f t="shared" si="313"/>
        <v xml:space="preserve"> years</v>
      </c>
      <c r="K2946" t="str">
        <f t="shared" si="314"/>
        <v xml:space="preserve">, </v>
      </c>
      <c r="L2946">
        <f t="shared" si="316"/>
        <v>10</v>
      </c>
      <c r="M2946">
        <f t="shared" si="317"/>
        <v>10</v>
      </c>
      <c r="N2946" t="str">
        <f t="shared" si="318"/>
        <v xml:space="preserve"> months</v>
      </c>
      <c r="O2946" s="40" t="str">
        <f t="shared" si="319"/>
        <v>55 years, 10 months</v>
      </c>
    </row>
    <row r="2947" spans="8:15" x14ac:dyDescent="0.25">
      <c r="H2947" s="38">
        <v>2904</v>
      </c>
      <c r="I2947">
        <f t="shared" si="315"/>
        <v>55</v>
      </c>
      <c r="J2947" t="str">
        <f t="shared" si="313"/>
        <v xml:space="preserve"> years</v>
      </c>
      <c r="K2947" t="str">
        <f t="shared" si="314"/>
        <v xml:space="preserve">, </v>
      </c>
      <c r="L2947">
        <f t="shared" si="316"/>
        <v>11</v>
      </c>
      <c r="M2947">
        <f t="shared" si="317"/>
        <v>11</v>
      </c>
      <c r="N2947" t="str">
        <f t="shared" si="318"/>
        <v xml:space="preserve"> months</v>
      </c>
      <c r="O2947" s="40" t="str">
        <f t="shared" si="319"/>
        <v>55 years, 11 months</v>
      </c>
    </row>
    <row r="2948" spans="8:15" x14ac:dyDescent="0.25">
      <c r="H2948" s="38">
        <v>2905</v>
      </c>
      <c r="I2948">
        <f t="shared" si="315"/>
        <v>55</v>
      </c>
      <c r="J2948" t="str">
        <f t="shared" si="313"/>
        <v xml:space="preserve"> years</v>
      </c>
      <c r="K2948" t="str">
        <f t="shared" si="314"/>
        <v xml:space="preserve">, </v>
      </c>
      <c r="L2948">
        <f t="shared" si="316"/>
        <v>11</v>
      </c>
      <c r="M2948">
        <f t="shared" si="317"/>
        <v>11</v>
      </c>
      <c r="N2948" t="str">
        <f t="shared" si="318"/>
        <v xml:space="preserve"> months</v>
      </c>
      <c r="O2948" s="40" t="str">
        <f t="shared" si="319"/>
        <v>55 years, 11 months</v>
      </c>
    </row>
    <row r="2949" spans="8:15" x14ac:dyDescent="0.25">
      <c r="H2949" s="38">
        <v>2906</v>
      </c>
      <c r="I2949">
        <f t="shared" si="315"/>
        <v>55</v>
      </c>
      <c r="J2949" t="str">
        <f t="shared" si="313"/>
        <v xml:space="preserve"> years</v>
      </c>
      <c r="K2949" t="str">
        <f t="shared" si="314"/>
        <v xml:space="preserve">, </v>
      </c>
      <c r="L2949">
        <f t="shared" si="316"/>
        <v>11</v>
      </c>
      <c r="M2949">
        <f t="shared" si="317"/>
        <v>11</v>
      </c>
      <c r="N2949" t="str">
        <f t="shared" si="318"/>
        <v xml:space="preserve"> months</v>
      </c>
      <c r="O2949" s="40" t="str">
        <f t="shared" si="319"/>
        <v>55 years, 11 months</v>
      </c>
    </row>
    <row r="2950" spans="8:15" x14ac:dyDescent="0.25">
      <c r="H2950" s="38">
        <v>2907</v>
      </c>
      <c r="I2950">
        <f t="shared" si="315"/>
        <v>55</v>
      </c>
      <c r="J2950" t="str">
        <f t="shared" si="313"/>
        <v xml:space="preserve"> years</v>
      </c>
      <c r="K2950" t="str">
        <f t="shared" si="314"/>
        <v xml:space="preserve">, </v>
      </c>
      <c r="L2950">
        <f t="shared" si="316"/>
        <v>11</v>
      </c>
      <c r="M2950">
        <f t="shared" si="317"/>
        <v>11</v>
      </c>
      <c r="N2950" t="str">
        <f t="shared" si="318"/>
        <v xml:space="preserve"> months</v>
      </c>
      <c r="O2950" s="40" t="str">
        <f t="shared" si="319"/>
        <v>55 years, 11 months</v>
      </c>
    </row>
    <row r="2951" spans="8:15" x14ac:dyDescent="0.25">
      <c r="H2951" s="38">
        <v>2908</v>
      </c>
      <c r="I2951">
        <f t="shared" si="315"/>
        <v>56</v>
      </c>
      <c r="J2951" t="str">
        <f t="shared" si="313"/>
        <v xml:space="preserve"> years</v>
      </c>
      <c r="K2951" t="str">
        <f t="shared" si="314"/>
        <v/>
      </c>
      <c r="L2951">
        <f t="shared" si="316"/>
        <v>12</v>
      </c>
      <c r="M2951" t="str">
        <f t="shared" si="317"/>
        <v/>
      </c>
      <c r="N2951" t="str">
        <f t="shared" si="318"/>
        <v/>
      </c>
      <c r="O2951" s="40" t="str">
        <f t="shared" si="319"/>
        <v>56 years</v>
      </c>
    </row>
    <row r="2952" spans="8:15" x14ac:dyDescent="0.25">
      <c r="H2952" s="38">
        <v>2909</v>
      </c>
      <c r="I2952">
        <f t="shared" si="315"/>
        <v>56</v>
      </c>
      <c r="J2952" t="str">
        <f t="shared" si="313"/>
        <v xml:space="preserve"> years</v>
      </c>
      <c r="K2952" t="str">
        <f t="shared" si="314"/>
        <v/>
      </c>
      <c r="L2952">
        <f t="shared" si="316"/>
        <v>12</v>
      </c>
      <c r="M2952" t="str">
        <f t="shared" si="317"/>
        <v/>
      </c>
      <c r="N2952" t="str">
        <f t="shared" si="318"/>
        <v/>
      </c>
      <c r="O2952" s="40" t="str">
        <f t="shared" si="319"/>
        <v>56 years</v>
      </c>
    </row>
    <row r="2953" spans="8:15" x14ac:dyDescent="0.25">
      <c r="H2953" s="38">
        <v>2910</v>
      </c>
      <c r="I2953">
        <f t="shared" si="315"/>
        <v>56</v>
      </c>
      <c r="J2953" t="str">
        <f t="shared" si="313"/>
        <v xml:space="preserve"> years</v>
      </c>
      <c r="K2953" t="str">
        <f t="shared" si="314"/>
        <v/>
      </c>
      <c r="L2953">
        <f t="shared" si="316"/>
        <v>12</v>
      </c>
      <c r="M2953" t="str">
        <f t="shared" si="317"/>
        <v/>
      </c>
      <c r="N2953" t="str">
        <f t="shared" si="318"/>
        <v/>
      </c>
      <c r="O2953" s="40" t="str">
        <f t="shared" si="319"/>
        <v>56 years</v>
      </c>
    </row>
    <row r="2954" spans="8:15" x14ac:dyDescent="0.25">
      <c r="H2954" s="38">
        <v>2911</v>
      </c>
      <c r="I2954">
        <f t="shared" si="315"/>
        <v>56</v>
      </c>
      <c r="J2954" t="str">
        <f t="shared" si="313"/>
        <v xml:space="preserve"> years</v>
      </c>
      <c r="K2954" t="str">
        <f t="shared" si="314"/>
        <v/>
      </c>
      <c r="L2954">
        <f t="shared" si="316"/>
        <v>12</v>
      </c>
      <c r="M2954" t="str">
        <f t="shared" si="317"/>
        <v/>
      </c>
      <c r="N2954" t="str">
        <f t="shared" si="318"/>
        <v/>
      </c>
      <c r="O2954" s="40" t="str">
        <f t="shared" si="319"/>
        <v>56 years</v>
      </c>
    </row>
    <row r="2955" spans="8:15" x14ac:dyDescent="0.25">
      <c r="H2955" s="38">
        <v>2912</v>
      </c>
      <c r="I2955">
        <f t="shared" si="315"/>
        <v>56</v>
      </c>
      <c r="J2955" t="str">
        <f t="shared" si="313"/>
        <v xml:space="preserve"> years</v>
      </c>
      <c r="K2955" t="str">
        <f t="shared" si="314"/>
        <v/>
      </c>
      <c r="L2955">
        <f t="shared" si="316"/>
        <v>0</v>
      </c>
      <c r="M2955" t="str">
        <f t="shared" si="317"/>
        <v/>
      </c>
      <c r="N2955" t="str">
        <f t="shared" si="318"/>
        <v/>
      </c>
      <c r="O2955" s="40" t="str">
        <f t="shared" si="319"/>
        <v>56 years</v>
      </c>
    </row>
    <row r="2956" spans="8:15" x14ac:dyDescent="0.25">
      <c r="H2956" s="38">
        <v>2913</v>
      </c>
      <c r="I2956">
        <f t="shared" si="315"/>
        <v>56</v>
      </c>
      <c r="J2956" t="str">
        <f t="shared" si="313"/>
        <v xml:space="preserve"> years</v>
      </c>
      <c r="K2956" t="str">
        <f t="shared" si="314"/>
        <v xml:space="preserve">, </v>
      </c>
      <c r="L2956">
        <f t="shared" si="316"/>
        <v>1</v>
      </c>
      <c r="M2956">
        <f t="shared" si="317"/>
        <v>1</v>
      </c>
      <c r="N2956" t="str">
        <f t="shared" si="318"/>
        <v xml:space="preserve"> month</v>
      </c>
      <c r="O2956" s="40" t="str">
        <f t="shared" si="319"/>
        <v>56 years, 1 month</v>
      </c>
    </row>
    <row r="2957" spans="8:15" x14ac:dyDescent="0.25">
      <c r="H2957" s="38">
        <v>2914</v>
      </c>
      <c r="I2957">
        <f t="shared" si="315"/>
        <v>56</v>
      </c>
      <c r="J2957" t="str">
        <f t="shared" si="313"/>
        <v xml:space="preserve"> years</v>
      </c>
      <c r="K2957" t="str">
        <f t="shared" si="314"/>
        <v xml:space="preserve">, </v>
      </c>
      <c r="L2957">
        <f t="shared" si="316"/>
        <v>1</v>
      </c>
      <c r="M2957">
        <f t="shared" si="317"/>
        <v>1</v>
      </c>
      <c r="N2957" t="str">
        <f t="shared" si="318"/>
        <v xml:space="preserve"> month</v>
      </c>
      <c r="O2957" s="40" t="str">
        <f t="shared" si="319"/>
        <v>56 years, 1 month</v>
      </c>
    </row>
    <row r="2958" spans="8:15" x14ac:dyDescent="0.25">
      <c r="H2958" s="38">
        <v>2915</v>
      </c>
      <c r="I2958">
        <f t="shared" si="315"/>
        <v>56</v>
      </c>
      <c r="J2958" t="str">
        <f t="shared" si="313"/>
        <v xml:space="preserve"> years</v>
      </c>
      <c r="K2958" t="str">
        <f t="shared" si="314"/>
        <v xml:space="preserve">, </v>
      </c>
      <c r="L2958">
        <f t="shared" si="316"/>
        <v>1</v>
      </c>
      <c r="M2958">
        <f t="shared" si="317"/>
        <v>1</v>
      </c>
      <c r="N2958" t="str">
        <f t="shared" si="318"/>
        <v xml:space="preserve"> month</v>
      </c>
      <c r="O2958" s="40" t="str">
        <f t="shared" si="319"/>
        <v>56 years, 1 month</v>
      </c>
    </row>
    <row r="2959" spans="8:15" x14ac:dyDescent="0.25">
      <c r="H2959" s="38">
        <v>2916</v>
      </c>
      <c r="I2959">
        <f t="shared" si="315"/>
        <v>56</v>
      </c>
      <c r="J2959" t="str">
        <f t="shared" si="313"/>
        <v xml:space="preserve"> years</v>
      </c>
      <c r="K2959" t="str">
        <f t="shared" si="314"/>
        <v xml:space="preserve">, </v>
      </c>
      <c r="L2959">
        <f t="shared" si="316"/>
        <v>1</v>
      </c>
      <c r="M2959">
        <f t="shared" si="317"/>
        <v>1</v>
      </c>
      <c r="N2959" t="str">
        <f t="shared" si="318"/>
        <v xml:space="preserve"> month</v>
      </c>
      <c r="O2959" s="40" t="str">
        <f t="shared" si="319"/>
        <v>56 years, 1 month</v>
      </c>
    </row>
    <row r="2960" spans="8:15" x14ac:dyDescent="0.25">
      <c r="H2960" s="38">
        <v>2917</v>
      </c>
      <c r="I2960">
        <f t="shared" si="315"/>
        <v>56</v>
      </c>
      <c r="J2960" t="str">
        <f t="shared" si="313"/>
        <v xml:space="preserve"> years</v>
      </c>
      <c r="K2960" t="str">
        <f t="shared" si="314"/>
        <v xml:space="preserve">, </v>
      </c>
      <c r="L2960">
        <f t="shared" si="316"/>
        <v>2</v>
      </c>
      <c r="M2960">
        <f t="shared" si="317"/>
        <v>2</v>
      </c>
      <c r="N2960" t="str">
        <f t="shared" si="318"/>
        <v xml:space="preserve"> months</v>
      </c>
      <c r="O2960" s="40" t="str">
        <f t="shared" si="319"/>
        <v>56 years, 2 months</v>
      </c>
    </row>
    <row r="2961" spans="8:15" x14ac:dyDescent="0.25">
      <c r="H2961" s="38">
        <v>2918</v>
      </c>
      <c r="I2961">
        <f t="shared" si="315"/>
        <v>56</v>
      </c>
      <c r="J2961" t="str">
        <f t="shared" si="313"/>
        <v xml:space="preserve"> years</v>
      </c>
      <c r="K2961" t="str">
        <f t="shared" si="314"/>
        <v xml:space="preserve">, </v>
      </c>
      <c r="L2961">
        <f t="shared" si="316"/>
        <v>2</v>
      </c>
      <c r="M2961">
        <f t="shared" si="317"/>
        <v>2</v>
      </c>
      <c r="N2961" t="str">
        <f t="shared" si="318"/>
        <v xml:space="preserve"> months</v>
      </c>
      <c r="O2961" s="40" t="str">
        <f t="shared" si="319"/>
        <v>56 years, 2 months</v>
      </c>
    </row>
    <row r="2962" spans="8:15" x14ac:dyDescent="0.25">
      <c r="H2962" s="38">
        <v>2919</v>
      </c>
      <c r="I2962">
        <f t="shared" si="315"/>
        <v>56</v>
      </c>
      <c r="J2962" t="str">
        <f t="shared" si="313"/>
        <v xml:space="preserve"> years</v>
      </c>
      <c r="K2962" t="str">
        <f t="shared" si="314"/>
        <v xml:space="preserve">, </v>
      </c>
      <c r="L2962">
        <f t="shared" si="316"/>
        <v>2</v>
      </c>
      <c r="M2962">
        <f t="shared" si="317"/>
        <v>2</v>
      </c>
      <c r="N2962" t="str">
        <f t="shared" si="318"/>
        <v xml:space="preserve"> months</v>
      </c>
      <c r="O2962" s="40" t="str">
        <f t="shared" si="319"/>
        <v>56 years, 2 months</v>
      </c>
    </row>
    <row r="2963" spans="8:15" x14ac:dyDescent="0.25">
      <c r="H2963" s="38">
        <v>2920</v>
      </c>
      <c r="I2963">
        <f t="shared" si="315"/>
        <v>56</v>
      </c>
      <c r="J2963" t="str">
        <f t="shared" si="313"/>
        <v xml:space="preserve"> years</v>
      </c>
      <c r="K2963" t="str">
        <f t="shared" si="314"/>
        <v xml:space="preserve">, </v>
      </c>
      <c r="L2963">
        <f t="shared" si="316"/>
        <v>2</v>
      </c>
      <c r="M2963">
        <f t="shared" si="317"/>
        <v>2</v>
      </c>
      <c r="N2963" t="str">
        <f t="shared" si="318"/>
        <v xml:space="preserve"> months</v>
      </c>
      <c r="O2963" s="40" t="str">
        <f t="shared" si="319"/>
        <v>56 years, 2 months</v>
      </c>
    </row>
    <row r="2964" spans="8:15" x14ac:dyDescent="0.25">
      <c r="H2964" s="38">
        <v>2921</v>
      </c>
      <c r="I2964">
        <f t="shared" si="315"/>
        <v>56</v>
      </c>
      <c r="J2964" t="str">
        <f t="shared" si="313"/>
        <v xml:space="preserve"> years</v>
      </c>
      <c r="K2964" t="str">
        <f t="shared" si="314"/>
        <v xml:space="preserve">, </v>
      </c>
      <c r="L2964">
        <f t="shared" si="316"/>
        <v>3</v>
      </c>
      <c r="M2964">
        <f t="shared" si="317"/>
        <v>3</v>
      </c>
      <c r="N2964" t="str">
        <f t="shared" si="318"/>
        <v xml:space="preserve"> months</v>
      </c>
      <c r="O2964" s="40" t="str">
        <f t="shared" si="319"/>
        <v>56 years, 3 months</v>
      </c>
    </row>
    <row r="2965" spans="8:15" x14ac:dyDescent="0.25">
      <c r="H2965" s="38">
        <v>2922</v>
      </c>
      <c r="I2965">
        <f t="shared" si="315"/>
        <v>56</v>
      </c>
      <c r="J2965" t="str">
        <f t="shared" si="313"/>
        <v xml:space="preserve"> years</v>
      </c>
      <c r="K2965" t="str">
        <f t="shared" si="314"/>
        <v xml:space="preserve">, </v>
      </c>
      <c r="L2965">
        <f t="shared" si="316"/>
        <v>3</v>
      </c>
      <c r="M2965">
        <f t="shared" si="317"/>
        <v>3</v>
      </c>
      <c r="N2965" t="str">
        <f t="shared" si="318"/>
        <v xml:space="preserve"> months</v>
      </c>
      <c r="O2965" s="40" t="str">
        <f t="shared" si="319"/>
        <v>56 years, 3 months</v>
      </c>
    </row>
    <row r="2966" spans="8:15" x14ac:dyDescent="0.25">
      <c r="H2966" s="38">
        <v>2923</v>
      </c>
      <c r="I2966">
        <f t="shared" si="315"/>
        <v>56</v>
      </c>
      <c r="J2966" t="str">
        <f t="shared" si="313"/>
        <v xml:space="preserve"> years</v>
      </c>
      <c r="K2966" t="str">
        <f t="shared" si="314"/>
        <v xml:space="preserve">, </v>
      </c>
      <c r="L2966">
        <f t="shared" si="316"/>
        <v>3</v>
      </c>
      <c r="M2966">
        <f t="shared" si="317"/>
        <v>3</v>
      </c>
      <c r="N2966" t="str">
        <f t="shared" si="318"/>
        <v xml:space="preserve"> months</v>
      </c>
      <c r="O2966" s="40" t="str">
        <f t="shared" si="319"/>
        <v>56 years, 3 months</v>
      </c>
    </row>
    <row r="2967" spans="8:15" x14ac:dyDescent="0.25">
      <c r="H2967" s="38">
        <v>2924</v>
      </c>
      <c r="I2967">
        <f t="shared" si="315"/>
        <v>56</v>
      </c>
      <c r="J2967" t="str">
        <f t="shared" si="313"/>
        <v xml:space="preserve"> years</v>
      </c>
      <c r="K2967" t="str">
        <f t="shared" si="314"/>
        <v xml:space="preserve">, </v>
      </c>
      <c r="L2967">
        <f t="shared" si="316"/>
        <v>3</v>
      </c>
      <c r="M2967">
        <f t="shared" si="317"/>
        <v>3</v>
      </c>
      <c r="N2967" t="str">
        <f t="shared" si="318"/>
        <v xml:space="preserve"> months</v>
      </c>
      <c r="O2967" s="40" t="str">
        <f t="shared" si="319"/>
        <v>56 years, 3 months</v>
      </c>
    </row>
    <row r="2968" spans="8:15" x14ac:dyDescent="0.25">
      <c r="H2968" s="38">
        <v>2925</v>
      </c>
      <c r="I2968">
        <f t="shared" si="315"/>
        <v>56</v>
      </c>
      <c r="J2968" t="str">
        <f t="shared" si="313"/>
        <v xml:space="preserve"> years</v>
      </c>
      <c r="K2968" t="str">
        <f t="shared" si="314"/>
        <v xml:space="preserve">, </v>
      </c>
      <c r="L2968">
        <f t="shared" si="316"/>
        <v>3</v>
      </c>
      <c r="M2968">
        <f t="shared" si="317"/>
        <v>3</v>
      </c>
      <c r="N2968" t="str">
        <f t="shared" si="318"/>
        <v xml:space="preserve"> months</v>
      </c>
      <c r="O2968" s="40" t="str">
        <f t="shared" si="319"/>
        <v>56 years, 3 months</v>
      </c>
    </row>
    <row r="2969" spans="8:15" x14ac:dyDescent="0.25">
      <c r="H2969" s="38">
        <v>2926</v>
      </c>
      <c r="I2969">
        <f t="shared" si="315"/>
        <v>56</v>
      </c>
      <c r="J2969" t="str">
        <f t="shared" si="313"/>
        <v xml:space="preserve"> years</v>
      </c>
      <c r="K2969" t="str">
        <f t="shared" si="314"/>
        <v xml:space="preserve">, </v>
      </c>
      <c r="L2969">
        <f t="shared" si="316"/>
        <v>4</v>
      </c>
      <c r="M2969">
        <f t="shared" si="317"/>
        <v>4</v>
      </c>
      <c r="N2969" t="str">
        <f t="shared" si="318"/>
        <v xml:space="preserve"> months</v>
      </c>
      <c r="O2969" s="40" t="str">
        <f t="shared" si="319"/>
        <v>56 years, 4 months</v>
      </c>
    </row>
    <row r="2970" spans="8:15" x14ac:dyDescent="0.25">
      <c r="H2970" s="38">
        <v>2927</v>
      </c>
      <c r="I2970">
        <f t="shared" si="315"/>
        <v>56</v>
      </c>
      <c r="J2970" t="str">
        <f t="shared" si="313"/>
        <v xml:space="preserve"> years</v>
      </c>
      <c r="K2970" t="str">
        <f t="shared" si="314"/>
        <v xml:space="preserve">, </v>
      </c>
      <c r="L2970">
        <f t="shared" si="316"/>
        <v>4</v>
      </c>
      <c r="M2970">
        <f t="shared" si="317"/>
        <v>4</v>
      </c>
      <c r="N2970" t="str">
        <f t="shared" si="318"/>
        <v xml:space="preserve"> months</v>
      </c>
      <c r="O2970" s="40" t="str">
        <f t="shared" si="319"/>
        <v>56 years, 4 months</v>
      </c>
    </row>
    <row r="2971" spans="8:15" x14ac:dyDescent="0.25">
      <c r="H2971" s="38">
        <v>2928</v>
      </c>
      <c r="I2971">
        <f t="shared" si="315"/>
        <v>56</v>
      </c>
      <c r="J2971" t="str">
        <f t="shared" si="313"/>
        <v xml:space="preserve"> years</v>
      </c>
      <c r="K2971" t="str">
        <f t="shared" si="314"/>
        <v xml:space="preserve">, </v>
      </c>
      <c r="L2971">
        <f t="shared" si="316"/>
        <v>4</v>
      </c>
      <c r="M2971">
        <f t="shared" si="317"/>
        <v>4</v>
      </c>
      <c r="N2971" t="str">
        <f t="shared" si="318"/>
        <v xml:space="preserve"> months</v>
      </c>
      <c r="O2971" s="40" t="str">
        <f t="shared" si="319"/>
        <v>56 years, 4 months</v>
      </c>
    </row>
    <row r="2972" spans="8:15" x14ac:dyDescent="0.25">
      <c r="H2972" s="38">
        <v>2929</v>
      </c>
      <c r="I2972">
        <f t="shared" si="315"/>
        <v>56</v>
      </c>
      <c r="J2972" t="str">
        <f t="shared" ref="J2972:J3035" si="320">IF(I2972=1," year"," years")</f>
        <v xml:space="preserve"> years</v>
      </c>
      <c r="K2972" t="str">
        <f t="shared" ref="K2972:K3035" si="321">IF(OR(L2972=12,L2972=0),"",", ")</f>
        <v xml:space="preserve">, </v>
      </c>
      <c r="L2972">
        <f t="shared" si="316"/>
        <v>4</v>
      </c>
      <c r="M2972">
        <f t="shared" si="317"/>
        <v>4</v>
      </c>
      <c r="N2972" t="str">
        <f t="shared" si="318"/>
        <v xml:space="preserve"> months</v>
      </c>
      <c r="O2972" s="40" t="str">
        <f t="shared" si="319"/>
        <v>56 years, 4 months</v>
      </c>
    </row>
    <row r="2973" spans="8:15" x14ac:dyDescent="0.25">
      <c r="H2973" s="38">
        <v>2930</v>
      </c>
      <c r="I2973">
        <f t="shared" si="315"/>
        <v>56</v>
      </c>
      <c r="J2973" t="str">
        <f t="shared" si="320"/>
        <v xml:space="preserve"> years</v>
      </c>
      <c r="K2973" t="str">
        <f t="shared" si="321"/>
        <v xml:space="preserve">, </v>
      </c>
      <c r="L2973">
        <f t="shared" si="316"/>
        <v>5</v>
      </c>
      <c r="M2973">
        <f t="shared" si="317"/>
        <v>5</v>
      </c>
      <c r="N2973" t="str">
        <f t="shared" si="318"/>
        <v xml:space="preserve"> months</v>
      </c>
      <c r="O2973" s="40" t="str">
        <f t="shared" si="319"/>
        <v>56 years, 5 months</v>
      </c>
    </row>
    <row r="2974" spans="8:15" x14ac:dyDescent="0.25">
      <c r="H2974" s="38">
        <v>2931</v>
      </c>
      <c r="I2974">
        <f t="shared" si="315"/>
        <v>56</v>
      </c>
      <c r="J2974" t="str">
        <f t="shared" si="320"/>
        <v xml:space="preserve"> years</v>
      </c>
      <c r="K2974" t="str">
        <f t="shared" si="321"/>
        <v xml:space="preserve">, </v>
      </c>
      <c r="L2974">
        <f t="shared" si="316"/>
        <v>5</v>
      </c>
      <c r="M2974">
        <f t="shared" si="317"/>
        <v>5</v>
      </c>
      <c r="N2974" t="str">
        <f t="shared" si="318"/>
        <v xml:space="preserve"> months</v>
      </c>
      <c r="O2974" s="40" t="str">
        <f t="shared" si="319"/>
        <v>56 years, 5 months</v>
      </c>
    </row>
    <row r="2975" spans="8:15" x14ac:dyDescent="0.25">
      <c r="H2975" s="38">
        <v>2932</v>
      </c>
      <c r="I2975">
        <f t="shared" si="315"/>
        <v>56</v>
      </c>
      <c r="J2975" t="str">
        <f t="shared" si="320"/>
        <v xml:space="preserve"> years</v>
      </c>
      <c r="K2975" t="str">
        <f t="shared" si="321"/>
        <v xml:space="preserve">, </v>
      </c>
      <c r="L2975">
        <f t="shared" si="316"/>
        <v>5</v>
      </c>
      <c r="M2975">
        <f t="shared" si="317"/>
        <v>5</v>
      </c>
      <c r="N2975" t="str">
        <f t="shared" si="318"/>
        <v xml:space="preserve"> months</v>
      </c>
      <c r="O2975" s="40" t="str">
        <f t="shared" si="319"/>
        <v>56 years, 5 months</v>
      </c>
    </row>
    <row r="2976" spans="8:15" x14ac:dyDescent="0.25">
      <c r="H2976" s="38">
        <v>2933</v>
      </c>
      <c r="I2976">
        <f t="shared" ref="I2976:I3039" si="322">IF(INT(H2976/52)=0,"",INT(H2976/52))+IF(L2976=12,1,0)</f>
        <v>56</v>
      </c>
      <c r="J2976" t="str">
        <f t="shared" si="320"/>
        <v xml:space="preserve"> years</v>
      </c>
      <c r="K2976" t="str">
        <f t="shared" si="321"/>
        <v xml:space="preserve">, </v>
      </c>
      <c r="L2976">
        <f t="shared" si="316"/>
        <v>5</v>
      </c>
      <c r="M2976">
        <f t="shared" si="317"/>
        <v>5</v>
      </c>
      <c r="N2976" t="str">
        <f t="shared" si="318"/>
        <v xml:space="preserve"> months</v>
      </c>
      <c r="O2976" s="40" t="str">
        <f t="shared" si="319"/>
        <v>56 years, 5 months</v>
      </c>
    </row>
    <row r="2977" spans="8:15" x14ac:dyDescent="0.25">
      <c r="H2977" s="38">
        <v>2934</v>
      </c>
      <c r="I2977">
        <f t="shared" si="322"/>
        <v>56</v>
      </c>
      <c r="J2977" t="str">
        <f t="shared" si="320"/>
        <v xml:space="preserve"> years</v>
      </c>
      <c r="K2977" t="str">
        <f t="shared" si="321"/>
        <v xml:space="preserve">, </v>
      </c>
      <c r="L2977">
        <f t="shared" si="316"/>
        <v>6</v>
      </c>
      <c r="M2977">
        <f t="shared" si="317"/>
        <v>6</v>
      </c>
      <c r="N2977" t="str">
        <f t="shared" si="318"/>
        <v xml:space="preserve"> months</v>
      </c>
      <c r="O2977" s="40" t="str">
        <f t="shared" si="319"/>
        <v>56 years, 6 months</v>
      </c>
    </row>
    <row r="2978" spans="8:15" x14ac:dyDescent="0.25">
      <c r="H2978" s="38">
        <v>2935</v>
      </c>
      <c r="I2978">
        <f t="shared" si="322"/>
        <v>56</v>
      </c>
      <c r="J2978" t="str">
        <f t="shared" si="320"/>
        <v xml:space="preserve"> years</v>
      </c>
      <c r="K2978" t="str">
        <f t="shared" si="321"/>
        <v xml:space="preserve">, </v>
      </c>
      <c r="L2978">
        <f t="shared" si="316"/>
        <v>6</v>
      </c>
      <c r="M2978">
        <f t="shared" si="317"/>
        <v>6</v>
      </c>
      <c r="N2978" t="str">
        <f t="shared" si="318"/>
        <v xml:space="preserve"> months</v>
      </c>
      <c r="O2978" s="40" t="str">
        <f t="shared" si="319"/>
        <v>56 years, 6 months</v>
      </c>
    </row>
    <row r="2979" spans="8:15" x14ac:dyDescent="0.25">
      <c r="H2979" s="38">
        <v>2936</v>
      </c>
      <c r="I2979">
        <f t="shared" si="322"/>
        <v>56</v>
      </c>
      <c r="J2979" t="str">
        <f t="shared" si="320"/>
        <v xml:space="preserve"> years</v>
      </c>
      <c r="K2979" t="str">
        <f t="shared" si="321"/>
        <v xml:space="preserve">, </v>
      </c>
      <c r="L2979">
        <f t="shared" si="316"/>
        <v>6</v>
      </c>
      <c r="M2979">
        <f t="shared" si="317"/>
        <v>6</v>
      </c>
      <c r="N2979" t="str">
        <f t="shared" si="318"/>
        <v xml:space="preserve"> months</v>
      </c>
      <c r="O2979" s="40" t="str">
        <f t="shared" si="319"/>
        <v>56 years, 6 months</v>
      </c>
    </row>
    <row r="2980" spans="8:15" x14ac:dyDescent="0.25">
      <c r="H2980" s="38">
        <v>2937</v>
      </c>
      <c r="I2980">
        <f t="shared" si="322"/>
        <v>56</v>
      </c>
      <c r="J2980" t="str">
        <f t="shared" si="320"/>
        <v xml:space="preserve"> years</v>
      </c>
      <c r="K2980" t="str">
        <f t="shared" si="321"/>
        <v xml:space="preserve">, </v>
      </c>
      <c r="L2980">
        <f t="shared" si="316"/>
        <v>6</v>
      </c>
      <c r="M2980">
        <f t="shared" si="317"/>
        <v>6</v>
      </c>
      <c r="N2980" t="str">
        <f t="shared" si="318"/>
        <v xml:space="preserve"> months</v>
      </c>
      <c r="O2980" s="40" t="str">
        <f t="shared" si="319"/>
        <v>56 years, 6 months</v>
      </c>
    </row>
    <row r="2981" spans="8:15" x14ac:dyDescent="0.25">
      <c r="H2981" s="38">
        <v>2938</v>
      </c>
      <c r="I2981">
        <f t="shared" si="322"/>
        <v>56</v>
      </c>
      <c r="J2981" t="str">
        <f t="shared" si="320"/>
        <v xml:space="preserve"> years</v>
      </c>
      <c r="K2981" t="str">
        <f t="shared" si="321"/>
        <v xml:space="preserve">, </v>
      </c>
      <c r="L2981">
        <f t="shared" si="316"/>
        <v>6</v>
      </c>
      <c r="M2981">
        <f t="shared" si="317"/>
        <v>6</v>
      </c>
      <c r="N2981" t="str">
        <f t="shared" si="318"/>
        <v xml:space="preserve"> months</v>
      </c>
      <c r="O2981" s="40" t="str">
        <f t="shared" si="319"/>
        <v>56 years, 6 months</v>
      </c>
    </row>
    <row r="2982" spans="8:15" x14ac:dyDescent="0.25">
      <c r="H2982" s="38">
        <v>2939</v>
      </c>
      <c r="I2982">
        <f t="shared" si="322"/>
        <v>56</v>
      </c>
      <c r="J2982" t="str">
        <f t="shared" si="320"/>
        <v xml:space="preserve"> years</v>
      </c>
      <c r="K2982" t="str">
        <f t="shared" si="321"/>
        <v xml:space="preserve">, </v>
      </c>
      <c r="L2982">
        <f t="shared" si="316"/>
        <v>7</v>
      </c>
      <c r="M2982">
        <f t="shared" si="317"/>
        <v>7</v>
      </c>
      <c r="N2982" t="str">
        <f t="shared" si="318"/>
        <v xml:space="preserve"> months</v>
      </c>
      <c r="O2982" s="40" t="str">
        <f t="shared" si="319"/>
        <v>56 years, 7 months</v>
      </c>
    </row>
    <row r="2983" spans="8:15" x14ac:dyDescent="0.25">
      <c r="H2983" s="38">
        <v>2940</v>
      </c>
      <c r="I2983">
        <f t="shared" si="322"/>
        <v>56</v>
      </c>
      <c r="J2983" t="str">
        <f t="shared" si="320"/>
        <v xml:space="preserve"> years</v>
      </c>
      <c r="K2983" t="str">
        <f t="shared" si="321"/>
        <v xml:space="preserve">, </v>
      </c>
      <c r="L2983">
        <f t="shared" si="316"/>
        <v>7</v>
      </c>
      <c r="M2983">
        <f t="shared" si="317"/>
        <v>7</v>
      </c>
      <c r="N2983" t="str">
        <f t="shared" si="318"/>
        <v xml:space="preserve"> months</v>
      </c>
      <c r="O2983" s="40" t="str">
        <f t="shared" si="319"/>
        <v>56 years, 7 months</v>
      </c>
    </row>
    <row r="2984" spans="8:15" x14ac:dyDescent="0.25">
      <c r="H2984" s="38">
        <v>2941</v>
      </c>
      <c r="I2984">
        <f t="shared" si="322"/>
        <v>56</v>
      </c>
      <c r="J2984" t="str">
        <f t="shared" si="320"/>
        <v xml:space="preserve"> years</v>
      </c>
      <c r="K2984" t="str">
        <f t="shared" si="321"/>
        <v xml:space="preserve">, </v>
      </c>
      <c r="L2984">
        <f t="shared" si="316"/>
        <v>7</v>
      </c>
      <c r="M2984">
        <f t="shared" si="317"/>
        <v>7</v>
      </c>
      <c r="N2984" t="str">
        <f t="shared" si="318"/>
        <v xml:space="preserve"> months</v>
      </c>
      <c r="O2984" s="40" t="str">
        <f t="shared" si="319"/>
        <v>56 years, 7 months</v>
      </c>
    </row>
    <row r="2985" spans="8:15" x14ac:dyDescent="0.25">
      <c r="H2985" s="38">
        <v>2942</v>
      </c>
      <c r="I2985">
        <f t="shared" si="322"/>
        <v>56</v>
      </c>
      <c r="J2985" t="str">
        <f t="shared" si="320"/>
        <v xml:space="preserve"> years</v>
      </c>
      <c r="K2985" t="str">
        <f t="shared" si="321"/>
        <v xml:space="preserve">, </v>
      </c>
      <c r="L2985">
        <f t="shared" si="316"/>
        <v>7</v>
      </c>
      <c r="M2985">
        <f t="shared" si="317"/>
        <v>7</v>
      </c>
      <c r="N2985" t="str">
        <f t="shared" si="318"/>
        <v xml:space="preserve"> months</v>
      </c>
      <c r="O2985" s="40" t="str">
        <f t="shared" si="319"/>
        <v>56 years, 7 months</v>
      </c>
    </row>
    <row r="2986" spans="8:15" x14ac:dyDescent="0.25">
      <c r="H2986" s="38">
        <v>2943</v>
      </c>
      <c r="I2986">
        <f t="shared" si="322"/>
        <v>56</v>
      </c>
      <c r="J2986" t="str">
        <f t="shared" si="320"/>
        <v xml:space="preserve"> years</v>
      </c>
      <c r="K2986" t="str">
        <f t="shared" si="321"/>
        <v xml:space="preserve">, </v>
      </c>
      <c r="L2986">
        <f t="shared" si="316"/>
        <v>8</v>
      </c>
      <c r="M2986">
        <f t="shared" si="317"/>
        <v>8</v>
      </c>
      <c r="N2986" t="str">
        <f t="shared" si="318"/>
        <v xml:space="preserve"> months</v>
      </c>
      <c r="O2986" s="40" t="str">
        <f t="shared" si="319"/>
        <v>56 years, 8 months</v>
      </c>
    </row>
    <row r="2987" spans="8:15" x14ac:dyDescent="0.25">
      <c r="H2987" s="38">
        <v>2944</v>
      </c>
      <c r="I2987">
        <f t="shared" si="322"/>
        <v>56</v>
      </c>
      <c r="J2987" t="str">
        <f t="shared" si="320"/>
        <v xml:space="preserve"> years</v>
      </c>
      <c r="K2987" t="str">
        <f t="shared" si="321"/>
        <v xml:space="preserve">, </v>
      </c>
      <c r="L2987">
        <f t="shared" si="316"/>
        <v>8</v>
      </c>
      <c r="M2987">
        <f t="shared" si="317"/>
        <v>8</v>
      </c>
      <c r="N2987" t="str">
        <f t="shared" si="318"/>
        <v xml:space="preserve"> months</v>
      </c>
      <c r="O2987" s="40" t="str">
        <f t="shared" si="319"/>
        <v>56 years, 8 months</v>
      </c>
    </row>
    <row r="2988" spans="8:15" x14ac:dyDescent="0.25">
      <c r="H2988" s="38">
        <v>2945</v>
      </c>
      <c r="I2988">
        <f t="shared" si="322"/>
        <v>56</v>
      </c>
      <c r="J2988" t="str">
        <f t="shared" si="320"/>
        <v xml:space="preserve"> years</v>
      </c>
      <c r="K2988" t="str">
        <f t="shared" si="321"/>
        <v xml:space="preserve">, </v>
      </c>
      <c r="L2988">
        <f t="shared" si="316"/>
        <v>8</v>
      </c>
      <c r="M2988">
        <f t="shared" si="317"/>
        <v>8</v>
      </c>
      <c r="N2988" t="str">
        <f t="shared" si="318"/>
        <v xml:space="preserve"> months</v>
      </c>
      <c r="O2988" s="40" t="str">
        <f t="shared" si="319"/>
        <v>56 years, 8 months</v>
      </c>
    </row>
    <row r="2989" spans="8:15" x14ac:dyDescent="0.25">
      <c r="H2989" s="38">
        <v>2946</v>
      </c>
      <c r="I2989">
        <f t="shared" si="322"/>
        <v>56</v>
      </c>
      <c r="J2989" t="str">
        <f t="shared" si="320"/>
        <v xml:space="preserve"> years</v>
      </c>
      <c r="K2989" t="str">
        <f t="shared" si="321"/>
        <v xml:space="preserve">, </v>
      </c>
      <c r="L2989">
        <f t="shared" ref="L2989:L3052" si="323">IF((H2989/52*12-INT(H2989/52*12))=0,(H2989/52-INT(H2989/52))*12,INT((H2989/52-INT(H2989/52))*12)+1)</f>
        <v>8</v>
      </c>
      <c r="M2989">
        <f t="shared" ref="M2989:M3052" si="324">IF(OR(L2989=0,L2989=12),"",L2989)</f>
        <v>8</v>
      </c>
      <c r="N2989" t="str">
        <f t="shared" ref="N2989:N3052" si="325">IF(L2989=1," month",IF(OR(L2989=0,L2989=12),""," months"))</f>
        <v xml:space="preserve"> months</v>
      </c>
      <c r="O2989" s="40" t="str">
        <f t="shared" ref="O2989:O3052" si="326">CONCATENATE(I2989&amp;J2989&amp;K2989&amp;M2989&amp;N2989)</f>
        <v>56 years, 8 months</v>
      </c>
    </row>
    <row r="2990" spans="8:15" x14ac:dyDescent="0.25">
      <c r="H2990" s="38">
        <v>2947</v>
      </c>
      <c r="I2990">
        <f t="shared" si="322"/>
        <v>56</v>
      </c>
      <c r="J2990" t="str">
        <f t="shared" si="320"/>
        <v xml:space="preserve"> years</v>
      </c>
      <c r="K2990" t="str">
        <f t="shared" si="321"/>
        <v xml:space="preserve">, </v>
      </c>
      <c r="L2990">
        <f t="shared" si="323"/>
        <v>9</v>
      </c>
      <c r="M2990">
        <f t="shared" si="324"/>
        <v>9</v>
      </c>
      <c r="N2990" t="str">
        <f t="shared" si="325"/>
        <v xml:space="preserve"> months</v>
      </c>
      <c r="O2990" s="40" t="str">
        <f t="shared" si="326"/>
        <v>56 years, 9 months</v>
      </c>
    </row>
    <row r="2991" spans="8:15" x14ac:dyDescent="0.25">
      <c r="H2991" s="38">
        <v>2948</v>
      </c>
      <c r="I2991">
        <f t="shared" si="322"/>
        <v>56</v>
      </c>
      <c r="J2991" t="str">
        <f t="shared" si="320"/>
        <v xml:space="preserve"> years</v>
      </c>
      <c r="K2991" t="str">
        <f t="shared" si="321"/>
        <v xml:space="preserve">, </v>
      </c>
      <c r="L2991">
        <f t="shared" si="323"/>
        <v>9</v>
      </c>
      <c r="M2991">
        <f t="shared" si="324"/>
        <v>9</v>
      </c>
      <c r="N2991" t="str">
        <f t="shared" si="325"/>
        <v xml:space="preserve"> months</v>
      </c>
      <c r="O2991" s="40" t="str">
        <f t="shared" si="326"/>
        <v>56 years, 9 months</v>
      </c>
    </row>
    <row r="2992" spans="8:15" x14ac:dyDescent="0.25">
      <c r="H2992" s="38">
        <v>2949</v>
      </c>
      <c r="I2992">
        <f t="shared" si="322"/>
        <v>56</v>
      </c>
      <c r="J2992" t="str">
        <f t="shared" si="320"/>
        <v xml:space="preserve"> years</v>
      </c>
      <c r="K2992" t="str">
        <f t="shared" si="321"/>
        <v xml:space="preserve">, </v>
      </c>
      <c r="L2992">
        <f t="shared" si="323"/>
        <v>9</v>
      </c>
      <c r="M2992">
        <f t="shared" si="324"/>
        <v>9</v>
      </c>
      <c r="N2992" t="str">
        <f t="shared" si="325"/>
        <v xml:space="preserve"> months</v>
      </c>
      <c r="O2992" s="40" t="str">
        <f t="shared" si="326"/>
        <v>56 years, 9 months</v>
      </c>
    </row>
    <row r="2993" spans="8:15" x14ac:dyDescent="0.25">
      <c r="H2993" s="38">
        <v>2950</v>
      </c>
      <c r="I2993">
        <f t="shared" si="322"/>
        <v>56</v>
      </c>
      <c r="J2993" t="str">
        <f t="shared" si="320"/>
        <v xml:space="preserve"> years</v>
      </c>
      <c r="K2993" t="str">
        <f t="shared" si="321"/>
        <v xml:space="preserve">, </v>
      </c>
      <c r="L2993">
        <f t="shared" si="323"/>
        <v>9</v>
      </c>
      <c r="M2993">
        <f t="shared" si="324"/>
        <v>9</v>
      </c>
      <c r="N2993" t="str">
        <f t="shared" si="325"/>
        <v xml:space="preserve"> months</v>
      </c>
      <c r="O2993" s="40" t="str">
        <f t="shared" si="326"/>
        <v>56 years, 9 months</v>
      </c>
    </row>
    <row r="2994" spans="8:15" x14ac:dyDescent="0.25">
      <c r="H2994" s="38">
        <v>2951</v>
      </c>
      <c r="I2994">
        <f t="shared" si="322"/>
        <v>56</v>
      </c>
      <c r="J2994" t="str">
        <f t="shared" si="320"/>
        <v xml:space="preserve"> years</v>
      </c>
      <c r="K2994" t="str">
        <f t="shared" si="321"/>
        <v xml:space="preserve">, </v>
      </c>
      <c r="L2994">
        <f t="shared" si="323"/>
        <v>9</v>
      </c>
      <c r="M2994">
        <f t="shared" si="324"/>
        <v>9</v>
      </c>
      <c r="N2994" t="str">
        <f t="shared" si="325"/>
        <v xml:space="preserve"> months</v>
      </c>
      <c r="O2994" s="40" t="str">
        <f t="shared" si="326"/>
        <v>56 years, 9 months</v>
      </c>
    </row>
    <row r="2995" spans="8:15" x14ac:dyDescent="0.25">
      <c r="H2995" s="38">
        <v>2952</v>
      </c>
      <c r="I2995">
        <f t="shared" si="322"/>
        <v>56</v>
      </c>
      <c r="J2995" t="str">
        <f t="shared" si="320"/>
        <v xml:space="preserve"> years</v>
      </c>
      <c r="K2995" t="str">
        <f t="shared" si="321"/>
        <v xml:space="preserve">, </v>
      </c>
      <c r="L2995">
        <f t="shared" si="323"/>
        <v>10</v>
      </c>
      <c r="M2995">
        <f t="shared" si="324"/>
        <v>10</v>
      </c>
      <c r="N2995" t="str">
        <f t="shared" si="325"/>
        <v xml:space="preserve"> months</v>
      </c>
      <c r="O2995" s="40" t="str">
        <f t="shared" si="326"/>
        <v>56 years, 10 months</v>
      </c>
    </row>
    <row r="2996" spans="8:15" x14ac:dyDescent="0.25">
      <c r="H2996" s="38">
        <v>2953</v>
      </c>
      <c r="I2996">
        <f t="shared" si="322"/>
        <v>56</v>
      </c>
      <c r="J2996" t="str">
        <f t="shared" si="320"/>
        <v xml:space="preserve"> years</v>
      </c>
      <c r="K2996" t="str">
        <f t="shared" si="321"/>
        <v xml:space="preserve">, </v>
      </c>
      <c r="L2996">
        <f t="shared" si="323"/>
        <v>10</v>
      </c>
      <c r="M2996">
        <f t="shared" si="324"/>
        <v>10</v>
      </c>
      <c r="N2996" t="str">
        <f t="shared" si="325"/>
        <v xml:space="preserve"> months</v>
      </c>
      <c r="O2996" s="40" t="str">
        <f t="shared" si="326"/>
        <v>56 years, 10 months</v>
      </c>
    </row>
    <row r="2997" spans="8:15" x14ac:dyDescent="0.25">
      <c r="H2997" s="38">
        <v>2954</v>
      </c>
      <c r="I2997">
        <f t="shared" si="322"/>
        <v>56</v>
      </c>
      <c r="J2997" t="str">
        <f t="shared" si="320"/>
        <v xml:space="preserve"> years</v>
      </c>
      <c r="K2997" t="str">
        <f t="shared" si="321"/>
        <v xml:space="preserve">, </v>
      </c>
      <c r="L2997">
        <f t="shared" si="323"/>
        <v>10</v>
      </c>
      <c r="M2997">
        <f t="shared" si="324"/>
        <v>10</v>
      </c>
      <c r="N2997" t="str">
        <f t="shared" si="325"/>
        <v xml:space="preserve"> months</v>
      </c>
      <c r="O2997" s="40" t="str">
        <f t="shared" si="326"/>
        <v>56 years, 10 months</v>
      </c>
    </row>
    <row r="2998" spans="8:15" x14ac:dyDescent="0.25">
      <c r="H2998" s="38">
        <v>2955</v>
      </c>
      <c r="I2998">
        <f t="shared" si="322"/>
        <v>56</v>
      </c>
      <c r="J2998" t="str">
        <f t="shared" si="320"/>
        <v xml:space="preserve"> years</v>
      </c>
      <c r="K2998" t="str">
        <f t="shared" si="321"/>
        <v xml:space="preserve">, </v>
      </c>
      <c r="L2998">
        <f t="shared" si="323"/>
        <v>10</v>
      </c>
      <c r="M2998">
        <f t="shared" si="324"/>
        <v>10</v>
      </c>
      <c r="N2998" t="str">
        <f t="shared" si="325"/>
        <v xml:space="preserve"> months</v>
      </c>
      <c r="O2998" s="40" t="str">
        <f t="shared" si="326"/>
        <v>56 years, 10 months</v>
      </c>
    </row>
    <row r="2999" spans="8:15" x14ac:dyDescent="0.25">
      <c r="H2999" s="38">
        <v>2956</v>
      </c>
      <c r="I2999">
        <f t="shared" si="322"/>
        <v>56</v>
      </c>
      <c r="J2999" t="str">
        <f t="shared" si="320"/>
        <v xml:space="preserve"> years</v>
      </c>
      <c r="K2999" t="str">
        <f t="shared" si="321"/>
        <v xml:space="preserve">, </v>
      </c>
      <c r="L2999">
        <f t="shared" si="323"/>
        <v>11</v>
      </c>
      <c r="M2999">
        <f t="shared" si="324"/>
        <v>11</v>
      </c>
      <c r="N2999" t="str">
        <f t="shared" si="325"/>
        <v xml:space="preserve"> months</v>
      </c>
      <c r="O2999" s="40" t="str">
        <f t="shared" si="326"/>
        <v>56 years, 11 months</v>
      </c>
    </row>
    <row r="3000" spans="8:15" x14ac:dyDescent="0.25">
      <c r="H3000" s="38">
        <v>2957</v>
      </c>
      <c r="I3000">
        <f t="shared" si="322"/>
        <v>56</v>
      </c>
      <c r="J3000" t="str">
        <f t="shared" si="320"/>
        <v xml:space="preserve"> years</v>
      </c>
      <c r="K3000" t="str">
        <f t="shared" si="321"/>
        <v xml:space="preserve">, </v>
      </c>
      <c r="L3000">
        <f t="shared" si="323"/>
        <v>11</v>
      </c>
      <c r="M3000">
        <f t="shared" si="324"/>
        <v>11</v>
      </c>
      <c r="N3000" t="str">
        <f t="shared" si="325"/>
        <v xml:space="preserve"> months</v>
      </c>
      <c r="O3000" s="40" t="str">
        <f t="shared" si="326"/>
        <v>56 years, 11 months</v>
      </c>
    </row>
    <row r="3001" spans="8:15" x14ac:dyDescent="0.25">
      <c r="H3001" s="38">
        <v>2958</v>
      </c>
      <c r="I3001">
        <f t="shared" si="322"/>
        <v>56</v>
      </c>
      <c r="J3001" t="str">
        <f t="shared" si="320"/>
        <v xml:space="preserve"> years</v>
      </c>
      <c r="K3001" t="str">
        <f t="shared" si="321"/>
        <v xml:space="preserve">, </v>
      </c>
      <c r="L3001">
        <f t="shared" si="323"/>
        <v>11</v>
      </c>
      <c r="M3001">
        <f t="shared" si="324"/>
        <v>11</v>
      </c>
      <c r="N3001" t="str">
        <f t="shared" si="325"/>
        <v xml:space="preserve"> months</v>
      </c>
      <c r="O3001" s="40" t="str">
        <f t="shared" si="326"/>
        <v>56 years, 11 months</v>
      </c>
    </row>
    <row r="3002" spans="8:15" x14ac:dyDescent="0.25">
      <c r="H3002" s="38">
        <v>2959</v>
      </c>
      <c r="I3002">
        <f t="shared" si="322"/>
        <v>56</v>
      </c>
      <c r="J3002" t="str">
        <f t="shared" si="320"/>
        <v xml:space="preserve"> years</v>
      </c>
      <c r="K3002" t="str">
        <f t="shared" si="321"/>
        <v xml:space="preserve">, </v>
      </c>
      <c r="L3002">
        <f t="shared" si="323"/>
        <v>11</v>
      </c>
      <c r="M3002">
        <f t="shared" si="324"/>
        <v>11</v>
      </c>
      <c r="N3002" t="str">
        <f t="shared" si="325"/>
        <v xml:space="preserve"> months</v>
      </c>
      <c r="O3002" s="40" t="str">
        <f t="shared" si="326"/>
        <v>56 years, 11 months</v>
      </c>
    </row>
    <row r="3003" spans="8:15" x14ac:dyDescent="0.25">
      <c r="H3003" s="38">
        <v>2960</v>
      </c>
      <c r="I3003">
        <f t="shared" si="322"/>
        <v>57</v>
      </c>
      <c r="J3003" t="str">
        <f t="shared" si="320"/>
        <v xml:space="preserve"> years</v>
      </c>
      <c r="K3003" t="str">
        <f t="shared" si="321"/>
        <v/>
      </c>
      <c r="L3003">
        <f t="shared" si="323"/>
        <v>12</v>
      </c>
      <c r="M3003" t="str">
        <f t="shared" si="324"/>
        <v/>
      </c>
      <c r="N3003" t="str">
        <f t="shared" si="325"/>
        <v/>
      </c>
      <c r="O3003" s="40" t="str">
        <f t="shared" si="326"/>
        <v>57 years</v>
      </c>
    </row>
    <row r="3004" spans="8:15" x14ac:dyDescent="0.25">
      <c r="H3004" s="38">
        <v>2961</v>
      </c>
      <c r="I3004">
        <f t="shared" si="322"/>
        <v>57</v>
      </c>
      <c r="J3004" t="str">
        <f t="shared" si="320"/>
        <v xml:space="preserve"> years</v>
      </c>
      <c r="K3004" t="str">
        <f t="shared" si="321"/>
        <v/>
      </c>
      <c r="L3004">
        <f t="shared" si="323"/>
        <v>12</v>
      </c>
      <c r="M3004" t="str">
        <f t="shared" si="324"/>
        <v/>
      </c>
      <c r="N3004" t="str">
        <f t="shared" si="325"/>
        <v/>
      </c>
      <c r="O3004" s="40" t="str">
        <f t="shared" si="326"/>
        <v>57 years</v>
      </c>
    </row>
    <row r="3005" spans="8:15" x14ac:dyDescent="0.25">
      <c r="H3005" s="38">
        <v>2962</v>
      </c>
      <c r="I3005">
        <f t="shared" si="322"/>
        <v>57</v>
      </c>
      <c r="J3005" t="str">
        <f t="shared" si="320"/>
        <v xml:space="preserve"> years</v>
      </c>
      <c r="K3005" t="str">
        <f t="shared" si="321"/>
        <v/>
      </c>
      <c r="L3005">
        <f t="shared" si="323"/>
        <v>12</v>
      </c>
      <c r="M3005" t="str">
        <f t="shared" si="324"/>
        <v/>
      </c>
      <c r="N3005" t="str">
        <f t="shared" si="325"/>
        <v/>
      </c>
      <c r="O3005" s="40" t="str">
        <f t="shared" si="326"/>
        <v>57 years</v>
      </c>
    </row>
    <row r="3006" spans="8:15" x14ac:dyDescent="0.25">
      <c r="H3006" s="38">
        <v>2963</v>
      </c>
      <c r="I3006">
        <f t="shared" si="322"/>
        <v>57</v>
      </c>
      <c r="J3006" t="str">
        <f t="shared" si="320"/>
        <v xml:space="preserve"> years</v>
      </c>
      <c r="K3006" t="str">
        <f t="shared" si="321"/>
        <v/>
      </c>
      <c r="L3006">
        <f t="shared" si="323"/>
        <v>12</v>
      </c>
      <c r="M3006" t="str">
        <f t="shared" si="324"/>
        <v/>
      </c>
      <c r="N3006" t="str">
        <f t="shared" si="325"/>
        <v/>
      </c>
      <c r="O3006" s="40" t="str">
        <f t="shared" si="326"/>
        <v>57 years</v>
      </c>
    </row>
    <row r="3007" spans="8:15" x14ac:dyDescent="0.25">
      <c r="H3007" s="38">
        <v>2964</v>
      </c>
      <c r="I3007">
        <f t="shared" si="322"/>
        <v>57</v>
      </c>
      <c r="J3007" t="str">
        <f t="shared" si="320"/>
        <v xml:space="preserve"> years</v>
      </c>
      <c r="K3007" t="str">
        <f t="shared" si="321"/>
        <v/>
      </c>
      <c r="L3007">
        <f t="shared" si="323"/>
        <v>0</v>
      </c>
      <c r="M3007" t="str">
        <f t="shared" si="324"/>
        <v/>
      </c>
      <c r="N3007" t="str">
        <f t="shared" si="325"/>
        <v/>
      </c>
      <c r="O3007" s="40" t="str">
        <f t="shared" si="326"/>
        <v>57 years</v>
      </c>
    </row>
    <row r="3008" spans="8:15" x14ac:dyDescent="0.25">
      <c r="H3008" s="38">
        <v>2965</v>
      </c>
      <c r="I3008">
        <f t="shared" si="322"/>
        <v>57</v>
      </c>
      <c r="J3008" t="str">
        <f t="shared" si="320"/>
        <v xml:space="preserve"> years</v>
      </c>
      <c r="K3008" t="str">
        <f t="shared" si="321"/>
        <v xml:space="preserve">, </v>
      </c>
      <c r="L3008">
        <f t="shared" si="323"/>
        <v>1</v>
      </c>
      <c r="M3008">
        <f t="shared" si="324"/>
        <v>1</v>
      </c>
      <c r="N3008" t="str">
        <f t="shared" si="325"/>
        <v xml:space="preserve"> month</v>
      </c>
      <c r="O3008" s="40" t="str">
        <f t="shared" si="326"/>
        <v>57 years, 1 month</v>
      </c>
    </row>
    <row r="3009" spans="8:15" x14ac:dyDescent="0.25">
      <c r="H3009" s="38">
        <v>2966</v>
      </c>
      <c r="I3009">
        <f t="shared" si="322"/>
        <v>57</v>
      </c>
      <c r="J3009" t="str">
        <f t="shared" si="320"/>
        <v xml:space="preserve"> years</v>
      </c>
      <c r="K3009" t="str">
        <f t="shared" si="321"/>
        <v xml:space="preserve">, </v>
      </c>
      <c r="L3009">
        <f t="shared" si="323"/>
        <v>1</v>
      </c>
      <c r="M3009">
        <f t="shared" si="324"/>
        <v>1</v>
      </c>
      <c r="N3009" t="str">
        <f t="shared" si="325"/>
        <v xml:space="preserve"> month</v>
      </c>
      <c r="O3009" s="40" t="str">
        <f t="shared" si="326"/>
        <v>57 years, 1 month</v>
      </c>
    </row>
    <row r="3010" spans="8:15" x14ac:dyDescent="0.25">
      <c r="H3010" s="38">
        <v>2967</v>
      </c>
      <c r="I3010">
        <f t="shared" si="322"/>
        <v>57</v>
      </c>
      <c r="J3010" t="str">
        <f t="shared" si="320"/>
        <v xml:space="preserve"> years</v>
      </c>
      <c r="K3010" t="str">
        <f t="shared" si="321"/>
        <v xml:space="preserve">, </v>
      </c>
      <c r="L3010">
        <f t="shared" si="323"/>
        <v>1</v>
      </c>
      <c r="M3010">
        <f t="shared" si="324"/>
        <v>1</v>
      </c>
      <c r="N3010" t="str">
        <f t="shared" si="325"/>
        <v xml:space="preserve"> month</v>
      </c>
      <c r="O3010" s="40" t="str">
        <f t="shared" si="326"/>
        <v>57 years, 1 month</v>
      </c>
    </row>
    <row r="3011" spans="8:15" x14ac:dyDescent="0.25">
      <c r="H3011" s="38">
        <v>2968</v>
      </c>
      <c r="I3011">
        <f t="shared" si="322"/>
        <v>57</v>
      </c>
      <c r="J3011" t="str">
        <f t="shared" si="320"/>
        <v xml:space="preserve"> years</v>
      </c>
      <c r="K3011" t="str">
        <f t="shared" si="321"/>
        <v xml:space="preserve">, </v>
      </c>
      <c r="L3011">
        <f t="shared" si="323"/>
        <v>1</v>
      </c>
      <c r="M3011">
        <f t="shared" si="324"/>
        <v>1</v>
      </c>
      <c r="N3011" t="str">
        <f t="shared" si="325"/>
        <v xml:space="preserve"> month</v>
      </c>
      <c r="O3011" s="40" t="str">
        <f t="shared" si="326"/>
        <v>57 years, 1 month</v>
      </c>
    </row>
    <row r="3012" spans="8:15" x14ac:dyDescent="0.25">
      <c r="H3012" s="38">
        <v>2969</v>
      </c>
      <c r="I3012">
        <f t="shared" si="322"/>
        <v>57</v>
      </c>
      <c r="J3012" t="str">
        <f t="shared" si="320"/>
        <v xml:space="preserve"> years</v>
      </c>
      <c r="K3012" t="str">
        <f t="shared" si="321"/>
        <v xml:space="preserve">, </v>
      </c>
      <c r="L3012">
        <f t="shared" si="323"/>
        <v>2</v>
      </c>
      <c r="M3012">
        <f t="shared" si="324"/>
        <v>2</v>
      </c>
      <c r="N3012" t="str">
        <f t="shared" si="325"/>
        <v xml:space="preserve"> months</v>
      </c>
      <c r="O3012" s="40" t="str">
        <f t="shared" si="326"/>
        <v>57 years, 2 months</v>
      </c>
    </row>
    <row r="3013" spans="8:15" x14ac:dyDescent="0.25">
      <c r="H3013" s="38">
        <v>2970</v>
      </c>
      <c r="I3013">
        <f t="shared" si="322"/>
        <v>57</v>
      </c>
      <c r="J3013" t="str">
        <f t="shared" si="320"/>
        <v xml:space="preserve"> years</v>
      </c>
      <c r="K3013" t="str">
        <f t="shared" si="321"/>
        <v xml:space="preserve">, </v>
      </c>
      <c r="L3013">
        <f t="shared" si="323"/>
        <v>2</v>
      </c>
      <c r="M3013">
        <f t="shared" si="324"/>
        <v>2</v>
      </c>
      <c r="N3013" t="str">
        <f t="shared" si="325"/>
        <v xml:space="preserve"> months</v>
      </c>
      <c r="O3013" s="40" t="str">
        <f t="shared" si="326"/>
        <v>57 years, 2 months</v>
      </c>
    </row>
    <row r="3014" spans="8:15" x14ac:dyDescent="0.25">
      <c r="H3014" s="38">
        <v>2971</v>
      </c>
      <c r="I3014">
        <f t="shared" si="322"/>
        <v>57</v>
      </c>
      <c r="J3014" t="str">
        <f t="shared" si="320"/>
        <v xml:space="preserve"> years</v>
      </c>
      <c r="K3014" t="str">
        <f t="shared" si="321"/>
        <v xml:space="preserve">, </v>
      </c>
      <c r="L3014">
        <f t="shared" si="323"/>
        <v>2</v>
      </c>
      <c r="M3014">
        <f t="shared" si="324"/>
        <v>2</v>
      </c>
      <c r="N3014" t="str">
        <f t="shared" si="325"/>
        <v xml:space="preserve"> months</v>
      </c>
      <c r="O3014" s="40" t="str">
        <f t="shared" si="326"/>
        <v>57 years, 2 months</v>
      </c>
    </row>
    <row r="3015" spans="8:15" x14ac:dyDescent="0.25">
      <c r="H3015" s="38">
        <v>2972</v>
      </c>
      <c r="I3015">
        <f t="shared" si="322"/>
        <v>57</v>
      </c>
      <c r="J3015" t="str">
        <f t="shared" si="320"/>
        <v xml:space="preserve"> years</v>
      </c>
      <c r="K3015" t="str">
        <f t="shared" si="321"/>
        <v xml:space="preserve">, </v>
      </c>
      <c r="L3015">
        <f t="shared" si="323"/>
        <v>2</v>
      </c>
      <c r="M3015">
        <f t="shared" si="324"/>
        <v>2</v>
      </c>
      <c r="N3015" t="str">
        <f t="shared" si="325"/>
        <v xml:space="preserve"> months</v>
      </c>
      <c r="O3015" s="40" t="str">
        <f t="shared" si="326"/>
        <v>57 years, 2 months</v>
      </c>
    </row>
    <row r="3016" spans="8:15" x14ac:dyDescent="0.25">
      <c r="H3016" s="38">
        <v>2973</v>
      </c>
      <c r="I3016">
        <f t="shared" si="322"/>
        <v>57</v>
      </c>
      <c r="J3016" t="str">
        <f t="shared" si="320"/>
        <v xml:space="preserve"> years</v>
      </c>
      <c r="K3016" t="str">
        <f t="shared" si="321"/>
        <v xml:space="preserve">, </v>
      </c>
      <c r="L3016">
        <f t="shared" si="323"/>
        <v>3</v>
      </c>
      <c r="M3016">
        <f t="shared" si="324"/>
        <v>3</v>
      </c>
      <c r="N3016" t="str">
        <f t="shared" si="325"/>
        <v xml:space="preserve"> months</v>
      </c>
      <c r="O3016" s="40" t="str">
        <f t="shared" si="326"/>
        <v>57 years, 3 months</v>
      </c>
    </row>
    <row r="3017" spans="8:15" x14ac:dyDescent="0.25">
      <c r="H3017" s="38">
        <v>2974</v>
      </c>
      <c r="I3017">
        <f t="shared" si="322"/>
        <v>57</v>
      </c>
      <c r="J3017" t="str">
        <f t="shared" si="320"/>
        <v xml:space="preserve"> years</v>
      </c>
      <c r="K3017" t="str">
        <f t="shared" si="321"/>
        <v xml:space="preserve">, </v>
      </c>
      <c r="L3017">
        <f t="shared" si="323"/>
        <v>3</v>
      </c>
      <c r="M3017">
        <f t="shared" si="324"/>
        <v>3</v>
      </c>
      <c r="N3017" t="str">
        <f t="shared" si="325"/>
        <v xml:space="preserve"> months</v>
      </c>
      <c r="O3017" s="40" t="str">
        <f t="shared" si="326"/>
        <v>57 years, 3 months</v>
      </c>
    </row>
    <row r="3018" spans="8:15" x14ac:dyDescent="0.25">
      <c r="H3018" s="38">
        <v>2975</v>
      </c>
      <c r="I3018">
        <f t="shared" si="322"/>
        <v>57</v>
      </c>
      <c r="J3018" t="str">
        <f t="shared" si="320"/>
        <v xml:space="preserve"> years</v>
      </c>
      <c r="K3018" t="str">
        <f t="shared" si="321"/>
        <v xml:space="preserve">, </v>
      </c>
      <c r="L3018">
        <f t="shared" si="323"/>
        <v>3</v>
      </c>
      <c r="M3018">
        <f t="shared" si="324"/>
        <v>3</v>
      </c>
      <c r="N3018" t="str">
        <f t="shared" si="325"/>
        <v xml:space="preserve"> months</v>
      </c>
      <c r="O3018" s="40" t="str">
        <f t="shared" si="326"/>
        <v>57 years, 3 months</v>
      </c>
    </row>
    <row r="3019" spans="8:15" x14ac:dyDescent="0.25">
      <c r="H3019" s="38">
        <v>2976</v>
      </c>
      <c r="I3019">
        <f t="shared" si="322"/>
        <v>57</v>
      </c>
      <c r="J3019" t="str">
        <f t="shared" si="320"/>
        <v xml:space="preserve"> years</v>
      </c>
      <c r="K3019" t="str">
        <f t="shared" si="321"/>
        <v xml:space="preserve">, </v>
      </c>
      <c r="L3019">
        <f t="shared" si="323"/>
        <v>3</v>
      </c>
      <c r="M3019">
        <f t="shared" si="324"/>
        <v>3</v>
      </c>
      <c r="N3019" t="str">
        <f t="shared" si="325"/>
        <v xml:space="preserve"> months</v>
      </c>
      <c r="O3019" s="40" t="str">
        <f t="shared" si="326"/>
        <v>57 years, 3 months</v>
      </c>
    </row>
    <row r="3020" spans="8:15" x14ac:dyDescent="0.25">
      <c r="H3020" s="38">
        <v>2977</v>
      </c>
      <c r="I3020">
        <f t="shared" si="322"/>
        <v>57</v>
      </c>
      <c r="J3020" t="str">
        <f t="shared" si="320"/>
        <v xml:space="preserve"> years</v>
      </c>
      <c r="K3020" t="str">
        <f t="shared" si="321"/>
        <v xml:space="preserve">, </v>
      </c>
      <c r="L3020">
        <f t="shared" si="323"/>
        <v>3</v>
      </c>
      <c r="M3020">
        <f t="shared" si="324"/>
        <v>3</v>
      </c>
      <c r="N3020" t="str">
        <f t="shared" si="325"/>
        <v xml:space="preserve"> months</v>
      </c>
      <c r="O3020" s="40" t="str">
        <f t="shared" si="326"/>
        <v>57 years, 3 months</v>
      </c>
    </row>
    <row r="3021" spans="8:15" x14ac:dyDescent="0.25">
      <c r="H3021" s="38">
        <v>2978</v>
      </c>
      <c r="I3021">
        <f t="shared" si="322"/>
        <v>57</v>
      </c>
      <c r="J3021" t="str">
        <f t="shared" si="320"/>
        <v xml:space="preserve"> years</v>
      </c>
      <c r="K3021" t="str">
        <f t="shared" si="321"/>
        <v xml:space="preserve">, </v>
      </c>
      <c r="L3021">
        <f t="shared" si="323"/>
        <v>4</v>
      </c>
      <c r="M3021">
        <f t="shared" si="324"/>
        <v>4</v>
      </c>
      <c r="N3021" t="str">
        <f t="shared" si="325"/>
        <v xml:space="preserve"> months</v>
      </c>
      <c r="O3021" s="40" t="str">
        <f t="shared" si="326"/>
        <v>57 years, 4 months</v>
      </c>
    </row>
    <row r="3022" spans="8:15" x14ac:dyDescent="0.25">
      <c r="H3022" s="38">
        <v>2979</v>
      </c>
      <c r="I3022">
        <f t="shared" si="322"/>
        <v>57</v>
      </c>
      <c r="J3022" t="str">
        <f t="shared" si="320"/>
        <v xml:space="preserve"> years</v>
      </c>
      <c r="K3022" t="str">
        <f t="shared" si="321"/>
        <v xml:space="preserve">, </v>
      </c>
      <c r="L3022">
        <f t="shared" si="323"/>
        <v>4</v>
      </c>
      <c r="M3022">
        <f t="shared" si="324"/>
        <v>4</v>
      </c>
      <c r="N3022" t="str">
        <f t="shared" si="325"/>
        <v xml:space="preserve"> months</v>
      </c>
      <c r="O3022" s="40" t="str">
        <f t="shared" si="326"/>
        <v>57 years, 4 months</v>
      </c>
    </row>
    <row r="3023" spans="8:15" x14ac:dyDescent="0.25">
      <c r="H3023" s="38">
        <v>2980</v>
      </c>
      <c r="I3023">
        <f t="shared" si="322"/>
        <v>57</v>
      </c>
      <c r="J3023" t="str">
        <f t="shared" si="320"/>
        <v xml:space="preserve"> years</v>
      </c>
      <c r="K3023" t="str">
        <f t="shared" si="321"/>
        <v xml:space="preserve">, </v>
      </c>
      <c r="L3023">
        <f t="shared" si="323"/>
        <v>4</v>
      </c>
      <c r="M3023">
        <f t="shared" si="324"/>
        <v>4</v>
      </c>
      <c r="N3023" t="str">
        <f t="shared" si="325"/>
        <v xml:space="preserve"> months</v>
      </c>
      <c r="O3023" s="40" t="str">
        <f t="shared" si="326"/>
        <v>57 years, 4 months</v>
      </c>
    </row>
    <row r="3024" spans="8:15" x14ac:dyDescent="0.25">
      <c r="H3024" s="38">
        <v>2981</v>
      </c>
      <c r="I3024">
        <f t="shared" si="322"/>
        <v>57</v>
      </c>
      <c r="J3024" t="str">
        <f t="shared" si="320"/>
        <v xml:space="preserve"> years</v>
      </c>
      <c r="K3024" t="str">
        <f t="shared" si="321"/>
        <v xml:space="preserve">, </v>
      </c>
      <c r="L3024">
        <f t="shared" si="323"/>
        <v>4</v>
      </c>
      <c r="M3024">
        <f t="shared" si="324"/>
        <v>4</v>
      </c>
      <c r="N3024" t="str">
        <f t="shared" si="325"/>
        <v xml:space="preserve"> months</v>
      </c>
      <c r="O3024" s="40" t="str">
        <f t="shared" si="326"/>
        <v>57 years, 4 months</v>
      </c>
    </row>
    <row r="3025" spans="8:15" x14ac:dyDescent="0.25">
      <c r="H3025" s="38">
        <v>2982</v>
      </c>
      <c r="I3025">
        <f t="shared" si="322"/>
        <v>57</v>
      </c>
      <c r="J3025" t="str">
        <f t="shared" si="320"/>
        <v xml:space="preserve"> years</v>
      </c>
      <c r="K3025" t="str">
        <f t="shared" si="321"/>
        <v xml:space="preserve">, </v>
      </c>
      <c r="L3025">
        <f t="shared" si="323"/>
        <v>5</v>
      </c>
      <c r="M3025">
        <f t="shared" si="324"/>
        <v>5</v>
      </c>
      <c r="N3025" t="str">
        <f t="shared" si="325"/>
        <v xml:space="preserve"> months</v>
      </c>
      <c r="O3025" s="40" t="str">
        <f t="shared" si="326"/>
        <v>57 years, 5 months</v>
      </c>
    </row>
    <row r="3026" spans="8:15" x14ac:dyDescent="0.25">
      <c r="H3026" s="38">
        <v>2983</v>
      </c>
      <c r="I3026">
        <f t="shared" si="322"/>
        <v>57</v>
      </c>
      <c r="J3026" t="str">
        <f t="shared" si="320"/>
        <v xml:space="preserve"> years</v>
      </c>
      <c r="K3026" t="str">
        <f t="shared" si="321"/>
        <v xml:space="preserve">, </v>
      </c>
      <c r="L3026">
        <f t="shared" si="323"/>
        <v>5</v>
      </c>
      <c r="M3026">
        <f t="shared" si="324"/>
        <v>5</v>
      </c>
      <c r="N3026" t="str">
        <f t="shared" si="325"/>
        <v xml:space="preserve"> months</v>
      </c>
      <c r="O3026" s="40" t="str">
        <f t="shared" si="326"/>
        <v>57 years, 5 months</v>
      </c>
    </row>
    <row r="3027" spans="8:15" x14ac:dyDescent="0.25">
      <c r="H3027" s="38">
        <v>2984</v>
      </c>
      <c r="I3027">
        <f t="shared" si="322"/>
        <v>57</v>
      </c>
      <c r="J3027" t="str">
        <f t="shared" si="320"/>
        <v xml:space="preserve"> years</v>
      </c>
      <c r="K3027" t="str">
        <f t="shared" si="321"/>
        <v xml:space="preserve">, </v>
      </c>
      <c r="L3027">
        <f t="shared" si="323"/>
        <v>5</v>
      </c>
      <c r="M3027">
        <f t="shared" si="324"/>
        <v>5</v>
      </c>
      <c r="N3027" t="str">
        <f t="shared" si="325"/>
        <v xml:space="preserve"> months</v>
      </c>
      <c r="O3027" s="40" t="str">
        <f t="shared" si="326"/>
        <v>57 years, 5 months</v>
      </c>
    </row>
    <row r="3028" spans="8:15" x14ac:dyDescent="0.25">
      <c r="H3028" s="38">
        <v>2985</v>
      </c>
      <c r="I3028">
        <f t="shared" si="322"/>
        <v>57</v>
      </c>
      <c r="J3028" t="str">
        <f t="shared" si="320"/>
        <v xml:space="preserve"> years</v>
      </c>
      <c r="K3028" t="str">
        <f t="shared" si="321"/>
        <v xml:space="preserve">, </v>
      </c>
      <c r="L3028">
        <f t="shared" si="323"/>
        <v>5</v>
      </c>
      <c r="M3028">
        <f t="shared" si="324"/>
        <v>5</v>
      </c>
      <c r="N3028" t="str">
        <f t="shared" si="325"/>
        <v xml:space="preserve"> months</v>
      </c>
      <c r="O3028" s="40" t="str">
        <f t="shared" si="326"/>
        <v>57 years, 5 months</v>
      </c>
    </row>
    <row r="3029" spans="8:15" x14ac:dyDescent="0.25">
      <c r="H3029" s="38">
        <v>2986</v>
      </c>
      <c r="I3029">
        <f t="shared" si="322"/>
        <v>57</v>
      </c>
      <c r="J3029" t="str">
        <f t="shared" si="320"/>
        <v xml:space="preserve"> years</v>
      </c>
      <c r="K3029" t="str">
        <f t="shared" si="321"/>
        <v xml:space="preserve">, </v>
      </c>
      <c r="L3029">
        <f t="shared" si="323"/>
        <v>6</v>
      </c>
      <c r="M3029">
        <f t="shared" si="324"/>
        <v>6</v>
      </c>
      <c r="N3029" t="str">
        <f t="shared" si="325"/>
        <v xml:space="preserve"> months</v>
      </c>
      <c r="O3029" s="40" t="str">
        <f t="shared" si="326"/>
        <v>57 years, 6 months</v>
      </c>
    </row>
    <row r="3030" spans="8:15" x14ac:dyDescent="0.25">
      <c r="H3030" s="38">
        <v>2987</v>
      </c>
      <c r="I3030">
        <f t="shared" si="322"/>
        <v>57</v>
      </c>
      <c r="J3030" t="str">
        <f t="shared" si="320"/>
        <v xml:space="preserve"> years</v>
      </c>
      <c r="K3030" t="str">
        <f t="shared" si="321"/>
        <v xml:space="preserve">, </v>
      </c>
      <c r="L3030">
        <f t="shared" si="323"/>
        <v>6</v>
      </c>
      <c r="M3030">
        <f t="shared" si="324"/>
        <v>6</v>
      </c>
      <c r="N3030" t="str">
        <f t="shared" si="325"/>
        <v xml:space="preserve"> months</v>
      </c>
      <c r="O3030" s="40" t="str">
        <f t="shared" si="326"/>
        <v>57 years, 6 months</v>
      </c>
    </row>
    <row r="3031" spans="8:15" x14ac:dyDescent="0.25">
      <c r="H3031" s="38">
        <v>2988</v>
      </c>
      <c r="I3031">
        <f t="shared" si="322"/>
        <v>57</v>
      </c>
      <c r="J3031" t="str">
        <f t="shared" si="320"/>
        <v xml:space="preserve"> years</v>
      </c>
      <c r="K3031" t="str">
        <f t="shared" si="321"/>
        <v xml:space="preserve">, </v>
      </c>
      <c r="L3031">
        <f t="shared" si="323"/>
        <v>6</v>
      </c>
      <c r="M3031">
        <f t="shared" si="324"/>
        <v>6</v>
      </c>
      <c r="N3031" t="str">
        <f t="shared" si="325"/>
        <v xml:space="preserve"> months</v>
      </c>
      <c r="O3031" s="40" t="str">
        <f t="shared" si="326"/>
        <v>57 years, 6 months</v>
      </c>
    </row>
    <row r="3032" spans="8:15" x14ac:dyDescent="0.25">
      <c r="H3032" s="38">
        <v>2989</v>
      </c>
      <c r="I3032">
        <f t="shared" si="322"/>
        <v>57</v>
      </c>
      <c r="J3032" t="str">
        <f t="shared" si="320"/>
        <v xml:space="preserve"> years</v>
      </c>
      <c r="K3032" t="str">
        <f t="shared" si="321"/>
        <v xml:space="preserve">, </v>
      </c>
      <c r="L3032">
        <f t="shared" si="323"/>
        <v>6</v>
      </c>
      <c r="M3032">
        <f t="shared" si="324"/>
        <v>6</v>
      </c>
      <c r="N3032" t="str">
        <f t="shared" si="325"/>
        <v xml:space="preserve"> months</v>
      </c>
      <c r="O3032" s="40" t="str">
        <f t="shared" si="326"/>
        <v>57 years, 6 months</v>
      </c>
    </row>
    <row r="3033" spans="8:15" x14ac:dyDescent="0.25">
      <c r="H3033" s="38">
        <v>2990</v>
      </c>
      <c r="I3033">
        <f t="shared" si="322"/>
        <v>57</v>
      </c>
      <c r="J3033" t="str">
        <f t="shared" si="320"/>
        <v xml:space="preserve"> years</v>
      </c>
      <c r="K3033" t="str">
        <f t="shared" si="321"/>
        <v xml:space="preserve">, </v>
      </c>
      <c r="L3033">
        <f t="shared" si="323"/>
        <v>6</v>
      </c>
      <c r="M3033">
        <f t="shared" si="324"/>
        <v>6</v>
      </c>
      <c r="N3033" t="str">
        <f t="shared" si="325"/>
        <v xml:space="preserve"> months</v>
      </c>
      <c r="O3033" s="40" t="str">
        <f t="shared" si="326"/>
        <v>57 years, 6 months</v>
      </c>
    </row>
    <row r="3034" spans="8:15" x14ac:dyDescent="0.25">
      <c r="H3034" s="38">
        <v>2991</v>
      </c>
      <c r="I3034">
        <f t="shared" si="322"/>
        <v>57</v>
      </c>
      <c r="J3034" t="str">
        <f t="shared" si="320"/>
        <v xml:space="preserve"> years</v>
      </c>
      <c r="K3034" t="str">
        <f t="shared" si="321"/>
        <v xml:space="preserve">, </v>
      </c>
      <c r="L3034">
        <f t="shared" si="323"/>
        <v>7</v>
      </c>
      <c r="M3034">
        <f t="shared" si="324"/>
        <v>7</v>
      </c>
      <c r="N3034" t="str">
        <f t="shared" si="325"/>
        <v xml:space="preserve"> months</v>
      </c>
      <c r="O3034" s="40" t="str">
        <f t="shared" si="326"/>
        <v>57 years, 7 months</v>
      </c>
    </row>
    <row r="3035" spans="8:15" x14ac:dyDescent="0.25">
      <c r="H3035" s="38">
        <v>2992</v>
      </c>
      <c r="I3035">
        <f t="shared" si="322"/>
        <v>57</v>
      </c>
      <c r="J3035" t="str">
        <f t="shared" si="320"/>
        <v xml:space="preserve"> years</v>
      </c>
      <c r="K3035" t="str">
        <f t="shared" si="321"/>
        <v xml:space="preserve">, </v>
      </c>
      <c r="L3035">
        <f t="shared" si="323"/>
        <v>7</v>
      </c>
      <c r="M3035">
        <f t="shared" si="324"/>
        <v>7</v>
      </c>
      <c r="N3035" t="str">
        <f t="shared" si="325"/>
        <v xml:space="preserve"> months</v>
      </c>
      <c r="O3035" s="40" t="str">
        <f t="shared" si="326"/>
        <v>57 years, 7 months</v>
      </c>
    </row>
    <row r="3036" spans="8:15" x14ac:dyDescent="0.25">
      <c r="H3036" s="38">
        <v>2993</v>
      </c>
      <c r="I3036">
        <f t="shared" si="322"/>
        <v>57</v>
      </c>
      <c r="J3036" t="str">
        <f t="shared" ref="J3036:J3099" si="327">IF(I3036=1," year"," years")</f>
        <v xml:space="preserve"> years</v>
      </c>
      <c r="K3036" t="str">
        <f t="shared" ref="K3036:K3099" si="328">IF(OR(L3036=12,L3036=0),"",", ")</f>
        <v xml:space="preserve">, </v>
      </c>
      <c r="L3036">
        <f t="shared" si="323"/>
        <v>7</v>
      </c>
      <c r="M3036">
        <f t="shared" si="324"/>
        <v>7</v>
      </c>
      <c r="N3036" t="str">
        <f t="shared" si="325"/>
        <v xml:space="preserve"> months</v>
      </c>
      <c r="O3036" s="40" t="str">
        <f t="shared" si="326"/>
        <v>57 years, 7 months</v>
      </c>
    </row>
    <row r="3037" spans="8:15" x14ac:dyDescent="0.25">
      <c r="H3037" s="38">
        <v>2994</v>
      </c>
      <c r="I3037">
        <f t="shared" si="322"/>
        <v>57</v>
      </c>
      <c r="J3037" t="str">
        <f t="shared" si="327"/>
        <v xml:space="preserve"> years</v>
      </c>
      <c r="K3037" t="str">
        <f t="shared" si="328"/>
        <v xml:space="preserve">, </v>
      </c>
      <c r="L3037">
        <f t="shared" si="323"/>
        <v>7</v>
      </c>
      <c r="M3037">
        <f t="shared" si="324"/>
        <v>7</v>
      </c>
      <c r="N3037" t="str">
        <f t="shared" si="325"/>
        <v xml:space="preserve"> months</v>
      </c>
      <c r="O3037" s="40" t="str">
        <f t="shared" si="326"/>
        <v>57 years, 7 months</v>
      </c>
    </row>
    <row r="3038" spans="8:15" x14ac:dyDescent="0.25">
      <c r="H3038" s="38">
        <v>2995</v>
      </c>
      <c r="I3038">
        <f t="shared" si="322"/>
        <v>57</v>
      </c>
      <c r="J3038" t="str">
        <f t="shared" si="327"/>
        <v xml:space="preserve"> years</v>
      </c>
      <c r="K3038" t="str">
        <f t="shared" si="328"/>
        <v xml:space="preserve">, </v>
      </c>
      <c r="L3038">
        <f t="shared" si="323"/>
        <v>8</v>
      </c>
      <c r="M3038">
        <f t="shared" si="324"/>
        <v>8</v>
      </c>
      <c r="N3038" t="str">
        <f t="shared" si="325"/>
        <v xml:space="preserve"> months</v>
      </c>
      <c r="O3038" s="40" t="str">
        <f t="shared" si="326"/>
        <v>57 years, 8 months</v>
      </c>
    </row>
    <row r="3039" spans="8:15" x14ac:dyDescent="0.25">
      <c r="H3039" s="38">
        <v>2996</v>
      </c>
      <c r="I3039">
        <f t="shared" si="322"/>
        <v>57</v>
      </c>
      <c r="J3039" t="str">
        <f t="shared" si="327"/>
        <v xml:space="preserve"> years</v>
      </c>
      <c r="K3039" t="str">
        <f t="shared" si="328"/>
        <v xml:space="preserve">, </v>
      </c>
      <c r="L3039">
        <f t="shared" si="323"/>
        <v>8</v>
      </c>
      <c r="M3039">
        <f t="shared" si="324"/>
        <v>8</v>
      </c>
      <c r="N3039" t="str">
        <f t="shared" si="325"/>
        <v xml:space="preserve"> months</v>
      </c>
      <c r="O3039" s="40" t="str">
        <f t="shared" si="326"/>
        <v>57 years, 8 months</v>
      </c>
    </row>
    <row r="3040" spans="8:15" x14ac:dyDescent="0.25">
      <c r="H3040" s="38">
        <v>2997</v>
      </c>
      <c r="I3040">
        <f t="shared" ref="I3040:I3103" si="329">IF(INT(H3040/52)=0,"",INT(H3040/52))+IF(L3040=12,1,0)</f>
        <v>57</v>
      </c>
      <c r="J3040" t="str">
        <f t="shared" si="327"/>
        <v xml:space="preserve"> years</v>
      </c>
      <c r="K3040" t="str">
        <f t="shared" si="328"/>
        <v xml:space="preserve">, </v>
      </c>
      <c r="L3040">
        <f t="shared" si="323"/>
        <v>8</v>
      </c>
      <c r="M3040">
        <f t="shared" si="324"/>
        <v>8</v>
      </c>
      <c r="N3040" t="str">
        <f t="shared" si="325"/>
        <v xml:space="preserve"> months</v>
      </c>
      <c r="O3040" s="40" t="str">
        <f t="shared" si="326"/>
        <v>57 years, 8 months</v>
      </c>
    </row>
    <row r="3041" spans="8:15" x14ac:dyDescent="0.25">
      <c r="H3041" s="38">
        <v>2998</v>
      </c>
      <c r="I3041">
        <f t="shared" si="329"/>
        <v>57</v>
      </c>
      <c r="J3041" t="str">
        <f t="shared" si="327"/>
        <v xml:space="preserve"> years</v>
      </c>
      <c r="K3041" t="str">
        <f t="shared" si="328"/>
        <v xml:space="preserve">, </v>
      </c>
      <c r="L3041">
        <f t="shared" si="323"/>
        <v>8</v>
      </c>
      <c r="M3041">
        <f t="shared" si="324"/>
        <v>8</v>
      </c>
      <c r="N3041" t="str">
        <f t="shared" si="325"/>
        <v xml:space="preserve"> months</v>
      </c>
      <c r="O3041" s="40" t="str">
        <f t="shared" si="326"/>
        <v>57 years, 8 months</v>
      </c>
    </row>
    <row r="3042" spans="8:15" x14ac:dyDescent="0.25">
      <c r="H3042" s="38">
        <v>2999</v>
      </c>
      <c r="I3042">
        <f t="shared" si="329"/>
        <v>57</v>
      </c>
      <c r="J3042" t="str">
        <f t="shared" si="327"/>
        <v xml:space="preserve"> years</v>
      </c>
      <c r="K3042" t="str">
        <f t="shared" si="328"/>
        <v xml:space="preserve">, </v>
      </c>
      <c r="L3042">
        <f t="shared" si="323"/>
        <v>9</v>
      </c>
      <c r="M3042">
        <f t="shared" si="324"/>
        <v>9</v>
      </c>
      <c r="N3042" t="str">
        <f t="shared" si="325"/>
        <v xml:space="preserve"> months</v>
      </c>
      <c r="O3042" s="40" t="str">
        <f t="shared" si="326"/>
        <v>57 years, 9 months</v>
      </c>
    </row>
    <row r="3043" spans="8:15" x14ac:dyDescent="0.25">
      <c r="H3043" s="38">
        <v>3000</v>
      </c>
      <c r="I3043">
        <f t="shared" si="329"/>
        <v>57</v>
      </c>
      <c r="J3043" t="str">
        <f t="shared" si="327"/>
        <v xml:space="preserve"> years</v>
      </c>
      <c r="K3043" t="str">
        <f t="shared" si="328"/>
        <v xml:space="preserve">, </v>
      </c>
      <c r="L3043">
        <f t="shared" si="323"/>
        <v>9</v>
      </c>
      <c r="M3043">
        <f t="shared" si="324"/>
        <v>9</v>
      </c>
      <c r="N3043" t="str">
        <f t="shared" si="325"/>
        <v xml:space="preserve"> months</v>
      </c>
      <c r="O3043" s="40" t="str">
        <f t="shared" si="326"/>
        <v>57 years, 9 months</v>
      </c>
    </row>
    <row r="3044" spans="8:15" x14ac:dyDescent="0.25">
      <c r="H3044" s="38">
        <v>3001</v>
      </c>
      <c r="I3044">
        <f t="shared" si="329"/>
        <v>57</v>
      </c>
      <c r="J3044" t="str">
        <f t="shared" si="327"/>
        <v xml:space="preserve"> years</v>
      </c>
      <c r="K3044" t="str">
        <f t="shared" si="328"/>
        <v xml:space="preserve">, </v>
      </c>
      <c r="L3044">
        <f t="shared" si="323"/>
        <v>9</v>
      </c>
      <c r="M3044">
        <f t="shared" si="324"/>
        <v>9</v>
      </c>
      <c r="N3044" t="str">
        <f t="shared" si="325"/>
        <v xml:space="preserve"> months</v>
      </c>
      <c r="O3044" s="40" t="str">
        <f t="shared" si="326"/>
        <v>57 years, 9 months</v>
      </c>
    </row>
    <row r="3045" spans="8:15" x14ac:dyDescent="0.25">
      <c r="H3045" s="38">
        <v>3002</v>
      </c>
      <c r="I3045">
        <f t="shared" si="329"/>
        <v>57</v>
      </c>
      <c r="J3045" t="str">
        <f t="shared" si="327"/>
        <v xml:space="preserve"> years</v>
      </c>
      <c r="K3045" t="str">
        <f t="shared" si="328"/>
        <v xml:space="preserve">, </v>
      </c>
      <c r="L3045">
        <f t="shared" si="323"/>
        <v>9</v>
      </c>
      <c r="M3045">
        <f t="shared" si="324"/>
        <v>9</v>
      </c>
      <c r="N3045" t="str">
        <f t="shared" si="325"/>
        <v xml:space="preserve"> months</v>
      </c>
      <c r="O3045" s="40" t="str">
        <f t="shared" si="326"/>
        <v>57 years, 9 months</v>
      </c>
    </row>
    <row r="3046" spans="8:15" x14ac:dyDescent="0.25">
      <c r="H3046" s="38">
        <v>3003</v>
      </c>
      <c r="I3046">
        <f t="shared" si="329"/>
        <v>57</v>
      </c>
      <c r="J3046" t="str">
        <f t="shared" si="327"/>
        <v xml:space="preserve"> years</v>
      </c>
      <c r="K3046" t="str">
        <f t="shared" si="328"/>
        <v xml:space="preserve">, </v>
      </c>
      <c r="L3046">
        <f t="shared" si="323"/>
        <v>9</v>
      </c>
      <c r="M3046">
        <f t="shared" si="324"/>
        <v>9</v>
      </c>
      <c r="N3046" t="str">
        <f t="shared" si="325"/>
        <v xml:space="preserve"> months</v>
      </c>
      <c r="O3046" s="40" t="str">
        <f t="shared" si="326"/>
        <v>57 years, 9 months</v>
      </c>
    </row>
    <row r="3047" spans="8:15" x14ac:dyDescent="0.25">
      <c r="H3047" s="38">
        <v>3004</v>
      </c>
      <c r="I3047">
        <f t="shared" si="329"/>
        <v>57</v>
      </c>
      <c r="J3047" t="str">
        <f t="shared" si="327"/>
        <v xml:space="preserve"> years</v>
      </c>
      <c r="K3047" t="str">
        <f t="shared" si="328"/>
        <v xml:space="preserve">, </v>
      </c>
      <c r="L3047">
        <f t="shared" si="323"/>
        <v>10</v>
      </c>
      <c r="M3047">
        <f t="shared" si="324"/>
        <v>10</v>
      </c>
      <c r="N3047" t="str">
        <f t="shared" si="325"/>
        <v xml:space="preserve"> months</v>
      </c>
      <c r="O3047" s="40" t="str">
        <f t="shared" si="326"/>
        <v>57 years, 10 months</v>
      </c>
    </row>
    <row r="3048" spans="8:15" x14ac:dyDescent="0.25">
      <c r="H3048" s="38">
        <v>3005</v>
      </c>
      <c r="I3048">
        <f t="shared" si="329"/>
        <v>57</v>
      </c>
      <c r="J3048" t="str">
        <f t="shared" si="327"/>
        <v xml:space="preserve"> years</v>
      </c>
      <c r="K3048" t="str">
        <f t="shared" si="328"/>
        <v xml:space="preserve">, </v>
      </c>
      <c r="L3048">
        <f t="shared" si="323"/>
        <v>10</v>
      </c>
      <c r="M3048">
        <f t="shared" si="324"/>
        <v>10</v>
      </c>
      <c r="N3048" t="str">
        <f t="shared" si="325"/>
        <v xml:space="preserve"> months</v>
      </c>
      <c r="O3048" s="40" t="str">
        <f t="shared" si="326"/>
        <v>57 years, 10 months</v>
      </c>
    </row>
    <row r="3049" spans="8:15" x14ac:dyDescent="0.25">
      <c r="H3049" s="38">
        <v>3006</v>
      </c>
      <c r="I3049">
        <f t="shared" si="329"/>
        <v>57</v>
      </c>
      <c r="J3049" t="str">
        <f t="shared" si="327"/>
        <v xml:space="preserve"> years</v>
      </c>
      <c r="K3049" t="str">
        <f t="shared" si="328"/>
        <v xml:space="preserve">, </v>
      </c>
      <c r="L3049">
        <f t="shared" si="323"/>
        <v>10</v>
      </c>
      <c r="M3049">
        <f t="shared" si="324"/>
        <v>10</v>
      </c>
      <c r="N3049" t="str">
        <f t="shared" si="325"/>
        <v xml:space="preserve"> months</v>
      </c>
      <c r="O3049" s="40" t="str">
        <f t="shared" si="326"/>
        <v>57 years, 10 months</v>
      </c>
    </row>
    <row r="3050" spans="8:15" x14ac:dyDescent="0.25">
      <c r="H3050" s="38">
        <v>3007</v>
      </c>
      <c r="I3050">
        <f t="shared" si="329"/>
        <v>57</v>
      </c>
      <c r="J3050" t="str">
        <f t="shared" si="327"/>
        <v xml:space="preserve"> years</v>
      </c>
      <c r="K3050" t="str">
        <f t="shared" si="328"/>
        <v xml:space="preserve">, </v>
      </c>
      <c r="L3050">
        <f t="shared" si="323"/>
        <v>10</v>
      </c>
      <c r="M3050">
        <f t="shared" si="324"/>
        <v>10</v>
      </c>
      <c r="N3050" t="str">
        <f t="shared" si="325"/>
        <v xml:space="preserve"> months</v>
      </c>
      <c r="O3050" s="40" t="str">
        <f t="shared" si="326"/>
        <v>57 years, 10 months</v>
      </c>
    </row>
    <row r="3051" spans="8:15" x14ac:dyDescent="0.25">
      <c r="H3051" s="38">
        <v>3008</v>
      </c>
      <c r="I3051">
        <f t="shared" si="329"/>
        <v>57</v>
      </c>
      <c r="J3051" t="str">
        <f t="shared" si="327"/>
        <v xml:space="preserve"> years</v>
      </c>
      <c r="K3051" t="str">
        <f t="shared" si="328"/>
        <v xml:space="preserve">, </v>
      </c>
      <c r="L3051">
        <f t="shared" si="323"/>
        <v>11</v>
      </c>
      <c r="M3051">
        <f t="shared" si="324"/>
        <v>11</v>
      </c>
      <c r="N3051" t="str">
        <f t="shared" si="325"/>
        <v xml:space="preserve"> months</v>
      </c>
      <c r="O3051" s="40" t="str">
        <f t="shared" si="326"/>
        <v>57 years, 11 months</v>
      </c>
    </row>
    <row r="3052" spans="8:15" x14ac:dyDescent="0.25">
      <c r="H3052" s="38">
        <v>3009</v>
      </c>
      <c r="I3052">
        <f t="shared" si="329"/>
        <v>57</v>
      </c>
      <c r="J3052" t="str">
        <f t="shared" si="327"/>
        <v xml:space="preserve"> years</v>
      </c>
      <c r="K3052" t="str">
        <f t="shared" si="328"/>
        <v xml:space="preserve">, </v>
      </c>
      <c r="L3052">
        <f t="shared" si="323"/>
        <v>11</v>
      </c>
      <c r="M3052">
        <f t="shared" si="324"/>
        <v>11</v>
      </c>
      <c r="N3052" t="str">
        <f t="shared" si="325"/>
        <v xml:space="preserve"> months</v>
      </c>
      <c r="O3052" s="40" t="str">
        <f t="shared" si="326"/>
        <v>57 years, 11 months</v>
      </c>
    </row>
    <row r="3053" spans="8:15" x14ac:dyDescent="0.25">
      <c r="H3053" s="38">
        <v>3010</v>
      </c>
      <c r="I3053">
        <f t="shared" si="329"/>
        <v>57</v>
      </c>
      <c r="J3053" t="str">
        <f t="shared" si="327"/>
        <v xml:space="preserve"> years</v>
      </c>
      <c r="K3053" t="str">
        <f t="shared" si="328"/>
        <v xml:space="preserve">, </v>
      </c>
      <c r="L3053">
        <f t="shared" ref="L3053:L3116" si="330">IF((H3053/52*12-INT(H3053/52*12))=0,(H3053/52-INT(H3053/52))*12,INT((H3053/52-INT(H3053/52))*12)+1)</f>
        <v>11</v>
      </c>
      <c r="M3053">
        <f t="shared" ref="M3053:M3116" si="331">IF(OR(L3053=0,L3053=12),"",L3053)</f>
        <v>11</v>
      </c>
      <c r="N3053" t="str">
        <f t="shared" ref="N3053:N3116" si="332">IF(L3053=1," month",IF(OR(L3053=0,L3053=12),""," months"))</f>
        <v xml:space="preserve"> months</v>
      </c>
      <c r="O3053" s="40" t="str">
        <f t="shared" ref="O3053:O3116" si="333">CONCATENATE(I3053&amp;J3053&amp;K3053&amp;M3053&amp;N3053)</f>
        <v>57 years, 11 months</v>
      </c>
    </row>
    <row r="3054" spans="8:15" x14ac:dyDescent="0.25">
      <c r="H3054" s="38">
        <v>3011</v>
      </c>
      <c r="I3054">
        <f t="shared" si="329"/>
        <v>57</v>
      </c>
      <c r="J3054" t="str">
        <f t="shared" si="327"/>
        <v xml:space="preserve"> years</v>
      </c>
      <c r="K3054" t="str">
        <f t="shared" si="328"/>
        <v xml:space="preserve">, </v>
      </c>
      <c r="L3054">
        <f t="shared" si="330"/>
        <v>11</v>
      </c>
      <c r="M3054">
        <f t="shared" si="331"/>
        <v>11</v>
      </c>
      <c r="N3054" t="str">
        <f t="shared" si="332"/>
        <v xml:space="preserve"> months</v>
      </c>
      <c r="O3054" s="40" t="str">
        <f t="shared" si="333"/>
        <v>57 years, 11 months</v>
      </c>
    </row>
    <row r="3055" spans="8:15" x14ac:dyDescent="0.25">
      <c r="H3055" s="38">
        <v>3012</v>
      </c>
      <c r="I3055">
        <f t="shared" si="329"/>
        <v>58</v>
      </c>
      <c r="J3055" t="str">
        <f t="shared" si="327"/>
        <v xml:space="preserve"> years</v>
      </c>
      <c r="K3055" t="str">
        <f t="shared" si="328"/>
        <v/>
      </c>
      <c r="L3055">
        <f t="shared" si="330"/>
        <v>12</v>
      </c>
      <c r="M3055" t="str">
        <f t="shared" si="331"/>
        <v/>
      </c>
      <c r="N3055" t="str">
        <f t="shared" si="332"/>
        <v/>
      </c>
      <c r="O3055" s="40" t="str">
        <f t="shared" si="333"/>
        <v>58 years</v>
      </c>
    </row>
    <row r="3056" spans="8:15" x14ac:dyDescent="0.25">
      <c r="H3056" s="38">
        <v>3013</v>
      </c>
      <c r="I3056">
        <f t="shared" si="329"/>
        <v>58</v>
      </c>
      <c r="J3056" t="str">
        <f t="shared" si="327"/>
        <v xml:space="preserve"> years</v>
      </c>
      <c r="K3056" t="str">
        <f t="shared" si="328"/>
        <v/>
      </c>
      <c r="L3056">
        <f t="shared" si="330"/>
        <v>12</v>
      </c>
      <c r="M3056" t="str">
        <f t="shared" si="331"/>
        <v/>
      </c>
      <c r="N3056" t="str">
        <f t="shared" si="332"/>
        <v/>
      </c>
      <c r="O3056" s="40" t="str">
        <f t="shared" si="333"/>
        <v>58 years</v>
      </c>
    </row>
    <row r="3057" spans="8:15" x14ac:dyDescent="0.25">
      <c r="H3057" s="38">
        <v>3014</v>
      </c>
      <c r="I3057">
        <f t="shared" si="329"/>
        <v>58</v>
      </c>
      <c r="J3057" t="str">
        <f t="shared" si="327"/>
        <v xml:space="preserve"> years</v>
      </c>
      <c r="K3057" t="str">
        <f t="shared" si="328"/>
        <v/>
      </c>
      <c r="L3057">
        <f t="shared" si="330"/>
        <v>12</v>
      </c>
      <c r="M3057" t="str">
        <f t="shared" si="331"/>
        <v/>
      </c>
      <c r="N3057" t="str">
        <f t="shared" si="332"/>
        <v/>
      </c>
      <c r="O3057" s="40" t="str">
        <f t="shared" si="333"/>
        <v>58 years</v>
      </c>
    </row>
    <row r="3058" spans="8:15" x14ac:dyDescent="0.25">
      <c r="H3058" s="38">
        <v>3015</v>
      </c>
      <c r="I3058">
        <f t="shared" si="329"/>
        <v>58</v>
      </c>
      <c r="J3058" t="str">
        <f t="shared" si="327"/>
        <v xml:space="preserve"> years</v>
      </c>
      <c r="K3058" t="str">
        <f t="shared" si="328"/>
        <v/>
      </c>
      <c r="L3058">
        <f t="shared" si="330"/>
        <v>12</v>
      </c>
      <c r="M3058" t="str">
        <f t="shared" si="331"/>
        <v/>
      </c>
      <c r="N3058" t="str">
        <f t="shared" si="332"/>
        <v/>
      </c>
      <c r="O3058" s="40" t="str">
        <f t="shared" si="333"/>
        <v>58 years</v>
      </c>
    </row>
    <row r="3059" spans="8:15" x14ac:dyDescent="0.25">
      <c r="H3059" s="38">
        <v>3016</v>
      </c>
      <c r="I3059">
        <f t="shared" si="329"/>
        <v>58</v>
      </c>
      <c r="J3059" t="str">
        <f t="shared" si="327"/>
        <v xml:space="preserve"> years</v>
      </c>
      <c r="K3059" t="str">
        <f t="shared" si="328"/>
        <v/>
      </c>
      <c r="L3059">
        <f t="shared" si="330"/>
        <v>0</v>
      </c>
      <c r="M3059" t="str">
        <f t="shared" si="331"/>
        <v/>
      </c>
      <c r="N3059" t="str">
        <f t="shared" si="332"/>
        <v/>
      </c>
      <c r="O3059" s="40" t="str">
        <f t="shared" si="333"/>
        <v>58 years</v>
      </c>
    </row>
    <row r="3060" spans="8:15" x14ac:dyDescent="0.25">
      <c r="H3060" s="38">
        <v>3017</v>
      </c>
      <c r="I3060">
        <f t="shared" si="329"/>
        <v>58</v>
      </c>
      <c r="J3060" t="str">
        <f t="shared" si="327"/>
        <v xml:space="preserve"> years</v>
      </c>
      <c r="K3060" t="str">
        <f t="shared" si="328"/>
        <v xml:space="preserve">, </v>
      </c>
      <c r="L3060">
        <f t="shared" si="330"/>
        <v>1</v>
      </c>
      <c r="M3060">
        <f t="shared" si="331"/>
        <v>1</v>
      </c>
      <c r="N3060" t="str">
        <f t="shared" si="332"/>
        <v xml:space="preserve"> month</v>
      </c>
      <c r="O3060" s="40" t="str">
        <f t="shared" si="333"/>
        <v>58 years, 1 month</v>
      </c>
    </row>
    <row r="3061" spans="8:15" x14ac:dyDescent="0.25">
      <c r="H3061" s="38">
        <v>3018</v>
      </c>
      <c r="I3061">
        <f t="shared" si="329"/>
        <v>58</v>
      </c>
      <c r="J3061" t="str">
        <f t="shared" si="327"/>
        <v xml:space="preserve"> years</v>
      </c>
      <c r="K3061" t="str">
        <f t="shared" si="328"/>
        <v xml:space="preserve">, </v>
      </c>
      <c r="L3061">
        <f t="shared" si="330"/>
        <v>1</v>
      </c>
      <c r="M3061">
        <f t="shared" si="331"/>
        <v>1</v>
      </c>
      <c r="N3061" t="str">
        <f t="shared" si="332"/>
        <v xml:space="preserve"> month</v>
      </c>
      <c r="O3061" s="40" t="str">
        <f t="shared" si="333"/>
        <v>58 years, 1 month</v>
      </c>
    </row>
    <row r="3062" spans="8:15" x14ac:dyDescent="0.25">
      <c r="H3062" s="38">
        <v>3019</v>
      </c>
      <c r="I3062">
        <f t="shared" si="329"/>
        <v>58</v>
      </c>
      <c r="J3062" t="str">
        <f t="shared" si="327"/>
        <v xml:space="preserve"> years</v>
      </c>
      <c r="K3062" t="str">
        <f t="shared" si="328"/>
        <v xml:space="preserve">, </v>
      </c>
      <c r="L3062">
        <f t="shared" si="330"/>
        <v>1</v>
      </c>
      <c r="M3062">
        <f t="shared" si="331"/>
        <v>1</v>
      </c>
      <c r="N3062" t="str">
        <f t="shared" si="332"/>
        <v xml:space="preserve"> month</v>
      </c>
      <c r="O3062" s="40" t="str">
        <f t="shared" si="333"/>
        <v>58 years, 1 month</v>
      </c>
    </row>
    <row r="3063" spans="8:15" x14ac:dyDescent="0.25">
      <c r="H3063" s="38">
        <v>3020</v>
      </c>
      <c r="I3063">
        <f t="shared" si="329"/>
        <v>58</v>
      </c>
      <c r="J3063" t="str">
        <f t="shared" si="327"/>
        <v xml:space="preserve"> years</v>
      </c>
      <c r="K3063" t="str">
        <f t="shared" si="328"/>
        <v xml:space="preserve">, </v>
      </c>
      <c r="L3063">
        <f t="shared" si="330"/>
        <v>1</v>
      </c>
      <c r="M3063">
        <f t="shared" si="331"/>
        <v>1</v>
      </c>
      <c r="N3063" t="str">
        <f t="shared" si="332"/>
        <v xml:space="preserve"> month</v>
      </c>
      <c r="O3063" s="40" t="str">
        <f t="shared" si="333"/>
        <v>58 years, 1 month</v>
      </c>
    </row>
    <row r="3064" spans="8:15" x14ac:dyDescent="0.25">
      <c r="H3064" s="38">
        <v>3021</v>
      </c>
      <c r="I3064">
        <f t="shared" si="329"/>
        <v>58</v>
      </c>
      <c r="J3064" t="str">
        <f t="shared" si="327"/>
        <v xml:space="preserve"> years</v>
      </c>
      <c r="K3064" t="str">
        <f t="shared" si="328"/>
        <v xml:space="preserve">, </v>
      </c>
      <c r="L3064">
        <f t="shared" si="330"/>
        <v>2</v>
      </c>
      <c r="M3064">
        <f t="shared" si="331"/>
        <v>2</v>
      </c>
      <c r="N3064" t="str">
        <f t="shared" si="332"/>
        <v xml:space="preserve"> months</v>
      </c>
      <c r="O3064" s="40" t="str">
        <f t="shared" si="333"/>
        <v>58 years, 2 months</v>
      </c>
    </row>
    <row r="3065" spans="8:15" x14ac:dyDescent="0.25">
      <c r="H3065" s="38">
        <v>3022</v>
      </c>
      <c r="I3065">
        <f t="shared" si="329"/>
        <v>58</v>
      </c>
      <c r="J3065" t="str">
        <f t="shared" si="327"/>
        <v xml:space="preserve"> years</v>
      </c>
      <c r="K3065" t="str">
        <f t="shared" si="328"/>
        <v xml:space="preserve">, </v>
      </c>
      <c r="L3065">
        <f t="shared" si="330"/>
        <v>2</v>
      </c>
      <c r="M3065">
        <f t="shared" si="331"/>
        <v>2</v>
      </c>
      <c r="N3065" t="str">
        <f t="shared" si="332"/>
        <v xml:space="preserve"> months</v>
      </c>
      <c r="O3065" s="40" t="str">
        <f t="shared" si="333"/>
        <v>58 years, 2 months</v>
      </c>
    </row>
    <row r="3066" spans="8:15" x14ac:dyDescent="0.25">
      <c r="H3066" s="38">
        <v>3023</v>
      </c>
      <c r="I3066">
        <f t="shared" si="329"/>
        <v>58</v>
      </c>
      <c r="J3066" t="str">
        <f t="shared" si="327"/>
        <v xml:space="preserve"> years</v>
      </c>
      <c r="K3066" t="str">
        <f t="shared" si="328"/>
        <v xml:space="preserve">, </v>
      </c>
      <c r="L3066">
        <f t="shared" si="330"/>
        <v>2</v>
      </c>
      <c r="M3066">
        <f t="shared" si="331"/>
        <v>2</v>
      </c>
      <c r="N3066" t="str">
        <f t="shared" si="332"/>
        <v xml:space="preserve"> months</v>
      </c>
      <c r="O3066" s="40" t="str">
        <f t="shared" si="333"/>
        <v>58 years, 2 months</v>
      </c>
    </row>
    <row r="3067" spans="8:15" x14ac:dyDescent="0.25">
      <c r="H3067" s="38">
        <v>3024</v>
      </c>
      <c r="I3067">
        <f t="shared" si="329"/>
        <v>58</v>
      </c>
      <c r="J3067" t="str">
        <f t="shared" si="327"/>
        <v xml:space="preserve"> years</v>
      </c>
      <c r="K3067" t="str">
        <f t="shared" si="328"/>
        <v xml:space="preserve">, </v>
      </c>
      <c r="L3067">
        <f t="shared" si="330"/>
        <v>2</v>
      </c>
      <c r="M3067">
        <f t="shared" si="331"/>
        <v>2</v>
      </c>
      <c r="N3067" t="str">
        <f t="shared" si="332"/>
        <v xml:space="preserve"> months</v>
      </c>
      <c r="O3067" s="40" t="str">
        <f t="shared" si="333"/>
        <v>58 years, 2 months</v>
      </c>
    </row>
    <row r="3068" spans="8:15" x14ac:dyDescent="0.25">
      <c r="H3068" s="38">
        <v>3025</v>
      </c>
      <c r="I3068">
        <f t="shared" si="329"/>
        <v>58</v>
      </c>
      <c r="J3068" t="str">
        <f t="shared" si="327"/>
        <v xml:space="preserve"> years</v>
      </c>
      <c r="K3068" t="str">
        <f t="shared" si="328"/>
        <v xml:space="preserve">, </v>
      </c>
      <c r="L3068">
        <f t="shared" si="330"/>
        <v>3</v>
      </c>
      <c r="M3068">
        <f t="shared" si="331"/>
        <v>3</v>
      </c>
      <c r="N3068" t="str">
        <f t="shared" si="332"/>
        <v xml:space="preserve"> months</v>
      </c>
      <c r="O3068" s="40" t="str">
        <f t="shared" si="333"/>
        <v>58 years, 3 months</v>
      </c>
    </row>
    <row r="3069" spans="8:15" x14ac:dyDescent="0.25">
      <c r="H3069" s="38">
        <v>3026</v>
      </c>
      <c r="I3069">
        <f t="shared" si="329"/>
        <v>58</v>
      </c>
      <c r="J3069" t="str">
        <f t="shared" si="327"/>
        <v xml:space="preserve"> years</v>
      </c>
      <c r="K3069" t="str">
        <f t="shared" si="328"/>
        <v xml:space="preserve">, </v>
      </c>
      <c r="L3069">
        <f t="shared" si="330"/>
        <v>3</v>
      </c>
      <c r="M3069">
        <f t="shared" si="331"/>
        <v>3</v>
      </c>
      <c r="N3069" t="str">
        <f t="shared" si="332"/>
        <v xml:space="preserve"> months</v>
      </c>
      <c r="O3069" s="40" t="str">
        <f t="shared" si="333"/>
        <v>58 years, 3 months</v>
      </c>
    </row>
    <row r="3070" spans="8:15" x14ac:dyDescent="0.25">
      <c r="H3070" s="38">
        <v>3027</v>
      </c>
      <c r="I3070">
        <f t="shared" si="329"/>
        <v>58</v>
      </c>
      <c r="J3070" t="str">
        <f t="shared" si="327"/>
        <v xml:space="preserve"> years</v>
      </c>
      <c r="K3070" t="str">
        <f t="shared" si="328"/>
        <v xml:space="preserve">, </v>
      </c>
      <c r="L3070">
        <f t="shared" si="330"/>
        <v>3</v>
      </c>
      <c r="M3070">
        <f t="shared" si="331"/>
        <v>3</v>
      </c>
      <c r="N3070" t="str">
        <f t="shared" si="332"/>
        <v xml:space="preserve"> months</v>
      </c>
      <c r="O3070" s="40" t="str">
        <f t="shared" si="333"/>
        <v>58 years, 3 months</v>
      </c>
    </row>
    <row r="3071" spans="8:15" x14ac:dyDescent="0.25">
      <c r="H3071" s="38">
        <v>3028</v>
      </c>
      <c r="I3071">
        <f t="shared" si="329"/>
        <v>58</v>
      </c>
      <c r="J3071" t="str">
        <f t="shared" si="327"/>
        <v xml:space="preserve"> years</v>
      </c>
      <c r="K3071" t="str">
        <f t="shared" si="328"/>
        <v xml:space="preserve">, </v>
      </c>
      <c r="L3071">
        <f t="shared" si="330"/>
        <v>3</v>
      </c>
      <c r="M3071">
        <f t="shared" si="331"/>
        <v>3</v>
      </c>
      <c r="N3071" t="str">
        <f t="shared" si="332"/>
        <v xml:space="preserve"> months</v>
      </c>
      <c r="O3071" s="40" t="str">
        <f t="shared" si="333"/>
        <v>58 years, 3 months</v>
      </c>
    </row>
    <row r="3072" spans="8:15" x14ac:dyDescent="0.25">
      <c r="H3072" s="38">
        <v>3029</v>
      </c>
      <c r="I3072">
        <f t="shared" si="329"/>
        <v>58</v>
      </c>
      <c r="J3072" t="str">
        <f t="shared" si="327"/>
        <v xml:space="preserve"> years</v>
      </c>
      <c r="K3072" t="str">
        <f t="shared" si="328"/>
        <v xml:space="preserve">, </v>
      </c>
      <c r="L3072">
        <f t="shared" si="330"/>
        <v>3</v>
      </c>
      <c r="M3072">
        <f t="shared" si="331"/>
        <v>3</v>
      </c>
      <c r="N3072" t="str">
        <f t="shared" si="332"/>
        <v xml:space="preserve"> months</v>
      </c>
      <c r="O3072" s="40" t="str">
        <f t="shared" si="333"/>
        <v>58 years, 3 months</v>
      </c>
    </row>
    <row r="3073" spans="8:15" x14ac:dyDescent="0.25">
      <c r="H3073" s="38">
        <v>3030</v>
      </c>
      <c r="I3073">
        <f t="shared" si="329"/>
        <v>58</v>
      </c>
      <c r="J3073" t="str">
        <f t="shared" si="327"/>
        <v xml:space="preserve"> years</v>
      </c>
      <c r="K3073" t="str">
        <f t="shared" si="328"/>
        <v xml:space="preserve">, </v>
      </c>
      <c r="L3073">
        <f t="shared" si="330"/>
        <v>4</v>
      </c>
      <c r="M3073">
        <f t="shared" si="331"/>
        <v>4</v>
      </c>
      <c r="N3073" t="str">
        <f t="shared" si="332"/>
        <v xml:space="preserve"> months</v>
      </c>
      <c r="O3073" s="40" t="str">
        <f t="shared" si="333"/>
        <v>58 years, 4 months</v>
      </c>
    </row>
    <row r="3074" spans="8:15" x14ac:dyDescent="0.25">
      <c r="H3074" s="38">
        <v>3031</v>
      </c>
      <c r="I3074">
        <f t="shared" si="329"/>
        <v>58</v>
      </c>
      <c r="J3074" t="str">
        <f t="shared" si="327"/>
        <v xml:space="preserve"> years</v>
      </c>
      <c r="K3074" t="str">
        <f t="shared" si="328"/>
        <v xml:space="preserve">, </v>
      </c>
      <c r="L3074">
        <f t="shared" si="330"/>
        <v>4</v>
      </c>
      <c r="M3074">
        <f t="shared" si="331"/>
        <v>4</v>
      </c>
      <c r="N3074" t="str">
        <f t="shared" si="332"/>
        <v xml:space="preserve"> months</v>
      </c>
      <c r="O3074" s="40" t="str">
        <f t="shared" si="333"/>
        <v>58 years, 4 months</v>
      </c>
    </row>
    <row r="3075" spans="8:15" x14ac:dyDescent="0.25">
      <c r="H3075" s="38">
        <v>3032</v>
      </c>
      <c r="I3075">
        <f t="shared" si="329"/>
        <v>58</v>
      </c>
      <c r="J3075" t="str">
        <f t="shared" si="327"/>
        <v xml:space="preserve"> years</v>
      </c>
      <c r="K3075" t="str">
        <f t="shared" si="328"/>
        <v xml:space="preserve">, </v>
      </c>
      <c r="L3075">
        <f t="shared" si="330"/>
        <v>4</v>
      </c>
      <c r="M3075">
        <f t="shared" si="331"/>
        <v>4</v>
      </c>
      <c r="N3075" t="str">
        <f t="shared" si="332"/>
        <v xml:space="preserve"> months</v>
      </c>
      <c r="O3075" s="40" t="str">
        <f t="shared" si="333"/>
        <v>58 years, 4 months</v>
      </c>
    </row>
    <row r="3076" spans="8:15" x14ac:dyDescent="0.25">
      <c r="H3076" s="38">
        <v>3033</v>
      </c>
      <c r="I3076">
        <f t="shared" si="329"/>
        <v>58</v>
      </c>
      <c r="J3076" t="str">
        <f t="shared" si="327"/>
        <v xml:space="preserve"> years</v>
      </c>
      <c r="K3076" t="str">
        <f t="shared" si="328"/>
        <v xml:space="preserve">, </v>
      </c>
      <c r="L3076">
        <f t="shared" si="330"/>
        <v>4</v>
      </c>
      <c r="M3076">
        <f t="shared" si="331"/>
        <v>4</v>
      </c>
      <c r="N3076" t="str">
        <f t="shared" si="332"/>
        <v xml:space="preserve"> months</v>
      </c>
      <c r="O3076" s="40" t="str">
        <f t="shared" si="333"/>
        <v>58 years, 4 months</v>
      </c>
    </row>
    <row r="3077" spans="8:15" x14ac:dyDescent="0.25">
      <c r="H3077" s="38">
        <v>3034</v>
      </c>
      <c r="I3077">
        <f t="shared" si="329"/>
        <v>58</v>
      </c>
      <c r="J3077" t="str">
        <f t="shared" si="327"/>
        <v xml:space="preserve"> years</v>
      </c>
      <c r="K3077" t="str">
        <f t="shared" si="328"/>
        <v xml:space="preserve">, </v>
      </c>
      <c r="L3077">
        <f t="shared" si="330"/>
        <v>5</v>
      </c>
      <c r="M3077">
        <f t="shared" si="331"/>
        <v>5</v>
      </c>
      <c r="N3077" t="str">
        <f t="shared" si="332"/>
        <v xml:space="preserve"> months</v>
      </c>
      <c r="O3077" s="40" t="str">
        <f t="shared" si="333"/>
        <v>58 years, 5 months</v>
      </c>
    </row>
    <row r="3078" spans="8:15" x14ac:dyDescent="0.25">
      <c r="H3078" s="38">
        <v>3035</v>
      </c>
      <c r="I3078">
        <f t="shared" si="329"/>
        <v>58</v>
      </c>
      <c r="J3078" t="str">
        <f t="shared" si="327"/>
        <v xml:space="preserve"> years</v>
      </c>
      <c r="K3078" t="str">
        <f t="shared" si="328"/>
        <v xml:space="preserve">, </v>
      </c>
      <c r="L3078">
        <f t="shared" si="330"/>
        <v>5</v>
      </c>
      <c r="M3078">
        <f t="shared" si="331"/>
        <v>5</v>
      </c>
      <c r="N3078" t="str">
        <f t="shared" si="332"/>
        <v xml:space="preserve"> months</v>
      </c>
      <c r="O3078" s="40" t="str">
        <f t="shared" si="333"/>
        <v>58 years, 5 months</v>
      </c>
    </row>
    <row r="3079" spans="8:15" x14ac:dyDescent="0.25">
      <c r="H3079" s="38">
        <v>3036</v>
      </c>
      <c r="I3079">
        <f t="shared" si="329"/>
        <v>58</v>
      </c>
      <c r="J3079" t="str">
        <f t="shared" si="327"/>
        <v xml:space="preserve"> years</v>
      </c>
      <c r="K3079" t="str">
        <f t="shared" si="328"/>
        <v xml:space="preserve">, </v>
      </c>
      <c r="L3079">
        <f t="shared" si="330"/>
        <v>5</v>
      </c>
      <c r="M3079">
        <f t="shared" si="331"/>
        <v>5</v>
      </c>
      <c r="N3079" t="str">
        <f t="shared" si="332"/>
        <v xml:space="preserve"> months</v>
      </c>
      <c r="O3079" s="40" t="str">
        <f t="shared" si="333"/>
        <v>58 years, 5 months</v>
      </c>
    </row>
    <row r="3080" spans="8:15" x14ac:dyDescent="0.25">
      <c r="H3080" s="38">
        <v>3037</v>
      </c>
      <c r="I3080">
        <f t="shared" si="329"/>
        <v>58</v>
      </c>
      <c r="J3080" t="str">
        <f t="shared" si="327"/>
        <v xml:space="preserve"> years</v>
      </c>
      <c r="K3080" t="str">
        <f t="shared" si="328"/>
        <v xml:space="preserve">, </v>
      </c>
      <c r="L3080">
        <f t="shared" si="330"/>
        <v>5</v>
      </c>
      <c r="M3080">
        <f t="shared" si="331"/>
        <v>5</v>
      </c>
      <c r="N3080" t="str">
        <f t="shared" si="332"/>
        <v xml:space="preserve"> months</v>
      </c>
      <c r="O3080" s="40" t="str">
        <f t="shared" si="333"/>
        <v>58 years, 5 months</v>
      </c>
    </row>
    <row r="3081" spans="8:15" x14ac:dyDescent="0.25">
      <c r="H3081" s="38">
        <v>3038</v>
      </c>
      <c r="I3081">
        <f t="shared" si="329"/>
        <v>58</v>
      </c>
      <c r="J3081" t="str">
        <f t="shared" si="327"/>
        <v xml:space="preserve"> years</v>
      </c>
      <c r="K3081" t="str">
        <f t="shared" si="328"/>
        <v xml:space="preserve">, </v>
      </c>
      <c r="L3081">
        <f t="shared" si="330"/>
        <v>6</v>
      </c>
      <c r="M3081">
        <f t="shared" si="331"/>
        <v>6</v>
      </c>
      <c r="N3081" t="str">
        <f t="shared" si="332"/>
        <v xml:space="preserve"> months</v>
      </c>
      <c r="O3081" s="40" t="str">
        <f t="shared" si="333"/>
        <v>58 years, 6 months</v>
      </c>
    </row>
    <row r="3082" spans="8:15" x14ac:dyDescent="0.25">
      <c r="H3082" s="38">
        <v>3039</v>
      </c>
      <c r="I3082">
        <f t="shared" si="329"/>
        <v>58</v>
      </c>
      <c r="J3082" t="str">
        <f t="shared" si="327"/>
        <v xml:space="preserve"> years</v>
      </c>
      <c r="K3082" t="str">
        <f t="shared" si="328"/>
        <v xml:space="preserve">, </v>
      </c>
      <c r="L3082">
        <f t="shared" si="330"/>
        <v>6</v>
      </c>
      <c r="M3082">
        <f t="shared" si="331"/>
        <v>6</v>
      </c>
      <c r="N3082" t="str">
        <f t="shared" si="332"/>
        <v xml:space="preserve"> months</v>
      </c>
      <c r="O3082" s="40" t="str">
        <f t="shared" si="333"/>
        <v>58 years, 6 months</v>
      </c>
    </row>
    <row r="3083" spans="8:15" x14ac:dyDescent="0.25">
      <c r="H3083" s="38">
        <v>3040</v>
      </c>
      <c r="I3083">
        <f t="shared" si="329"/>
        <v>58</v>
      </c>
      <c r="J3083" t="str">
        <f t="shared" si="327"/>
        <v xml:space="preserve"> years</v>
      </c>
      <c r="K3083" t="str">
        <f t="shared" si="328"/>
        <v xml:space="preserve">, </v>
      </c>
      <c r="L3083">
        <f t="shared" si="330"/>
        <v>6</v>
      </c>
      <c r="M3083">
        <f t="shared" si="331"/>
        <v>6</v>
      </c>
      <c r="N3083" t="str">
        <f t="shared" si="332"/>
        <v xml:space="preserve"> months</v>
      </c>
      <c r="O3083" s="40" t="str">
        <f t="shared" si="333"/>
        <v>58 years, 6 months</v>
      </c>
    </row>
    <row r="3084" spans="8:15" x14ac:dyDescent="0.25">
      <c r="H3084" s="38">
        <v>3041</v>
      </c>
      <c r="I3084">
        <f t="shared" si="329"/>
        <v>58</v>
      </c>
      <c r="J3084" t="str">
        <f t="shared" si="327"/>
        <v xml:space="preserve"> years</v>
      </c>
      <c r="K3084" t="str">
        <f t="shared" si="328"/>
        <v xml:space="preserve">, </v>
      </c>
      <c r="L3084">
        <f t="shared" si="330"/>
        <v>6</v>
      </c>
      <c r="M3084">
        <f t="shared" si="331"/>
        <v>6</v>
      </c>
      <c r="N3084" t="str">
        <f t="shared" si="332"/>
        <v xml:space="preserve"> months</v>
      </c>
      <c r="O3084" s="40" t="str">
        <f t="shared" si="333"/>
        <v>58 years, 6 months</v>
      </c>
    </row>
    <row r="3085" spans="8:15" x14ac:dyDescent="0.25">
      <c r="H3085" s="38">
        <v>3042</v>
      </c>
      <c r="I3085">
        <f t="shared" si="329"/>
        <v>58</v>
      </c>
      <c r="J3085" t="str">
        <f t="shared" si="327"/>
        <v xml:space="preserve"> years</v>
      </c>
      <c r="K3085" t="str">
        <f t="shared" si="328"/>
        <v xml:space="preserve">, </v>
      </c>
      <c r="L3085">
        <f t="shared" si="330"/>
        <v>6</v>
      </c>
      <c r="M3085">
        <f t="shared" si="331"/>
        <v>6</v>
      </c>
      <c r="N3085" t="str">
        <f t="shared" si="332"/>
        <v xml:space="preserve"> months</v>
      </c>
      <c r="O3085" s="40" t="str">
        <f t="shared" si="333"/>
        <v>58 years, 6 months</v>
      </c>
    </row>
    <row r="3086" spans="8:15" x14ac:dyDescent="0.25">
      <c r="H3086" s="38">
        <v>3043</v>
      </c>
      <c r="I3086">
        <f t="shared" si="329"/>
        <v>58</v>
      </c>
      <c r="J3086" t="str">
        <f t="shared" si="327"/>
        <v xml:space="preserve"> years</v>
      </c>
      <c r="K3086" t="str">
        <f t="shared" si="328"/>
        <v xml:space="preserve">, </v>
      </c>
      <c r="L3086">
        <f t="shared" si="330"/>
        <v>7</v>
      </c>
      <c r="M3086">
        <f t="shared" si="331"/>
        <v>7</v>
      </c>
      <c r="N3086" t="str">
        <f t="shared" si="332"/>
        <v xml:space="preserve"> months</v>
      </c>
      <c r="O3086" s="40" t="str">
        <f t="shared" si="333"/>
        <v>58 years, 7 months</v>
      </c>
    </row>
    <row r="3087" spans="8:15" x14ac:dyDescent="0.25">
      <c r="H3087" s="38">
        <v>3044</v>
      </c>
      <c r="I3087">
        <f t="shared" si="329"/>
        <v>58</v>
      </c>
      <c r="J3087" t="str">
        <f t="shared" si="327"/>
        <v xml:space="preserve"> years</v>
      </c>
      <c r="K3087" t="str">
        <f t="shared" si="328"/>
        <v xml:space="preserve">, </v>
      </c>
      <c r="L3087">
        <f t="shared" si="330"/>
        <v>7</v>
      </c>
      <c r="M3087">
        <f t="shared" si="331"/>
        <v>7</v>
      </c>
      <c r="N3087" t="str">
        <f t="shared" si="332"/>
        <v xml:space="preserve"> months</v>
      </c>
      <c r="O3087" s="40" t="str">
        <f t="shared" si="333"/>
        <v>58 years, 7 months</v>
      </c>
    </row>
    <row r="3088" spans="8:15" x14ac:dyDescent="0.25">
      <c r="H3088" s="38">
        <v>3045</v>
      </c>
      <c r="I3088">
        <f t="shared" si="329"/>
        <v>58</v>
      </c>
      <c r="J3088" t="str">
        <f t="shared" si="327"/>
        <v xml:space="preserve"> years</v>
      </c>
      <c r="K3088" t="str">
        <f t="shared" si="328"/>
        <v xml:space="preserve">, </v>
      </c>
      <c r="L3088">
        <f t="shared" si="330"/>
        <v>7</v>
      </c>
      <c r="M3088">
        <f t="shared" si="331"/>
        <v>7</v>
      </c>
      <c r="N3088" t="str">
        <f t="shared" si="332"/>
        <v xml:space="preserve"> months</v>
      </c>
      <c r="O3088" s="40" t="str">
        <f t="shared" si="333"/>
        <v>58 years, 7 months</v>
      </c>
    </row>
    <row r="3089" spans="8:15" x14ac:dyDescent="0.25">
      <c r="H3089" s="38">
        <v>3046</v>
      </c>
      <c r="I3089">
        <f t="shared" si="329"/>
        <v>58</v>
      </c>
      <c r="J3089" t="str">
        <f t="shared" si="327"/>
        <v xml:space="preserve"> years</v>
      </c>
      <c r="K3089" t="str">
        <f t="shared" si="328"/>
        <v xml:space="preserve">, </v>
      </c>
      <c r="L3089">
        <f t="shared" si="330"/>
        <v>7</v>
      </c>
      <c r="M3089">
        <f t="shared" si="331"/>
        <v>7</v>
      </c>
      <c r="N3089" t="str">
        <f t="shared" si="332"/>
        <v xml:space="preserve"> months</v>
      </c>
      <c r="O3089" s="40" t="str">
        <f t="shared" si="333"/>
        <v>58 years, 7 months</v>
      </c>
    </row>
    <row r="3090" spans="8:15" x14ac:dyDescent="0.25">
      <c r="H3090" s="38">
        <v>3047</v>
      </c>
      <c r="I3090">
        <f t="shared" si="329"/>
        <v>58</v>
      </c>
      <c r="J3090" t="str">
        <f t="shared" si="327"/>
        <v xml:space="preserve"> years</v>
      </c>
      <c r="K3090" t="str">
        <f t="shared" si="328"/>
        <v xml:space="preserve">, </v>
      </c>
      <c r="L3090">
        <f t="shared" si="330"/>
        <v>8</v>
      </c>
      <c r="M3090">
        <f t="shared" si="331"/>
        <v>8</v>
      </c>
      <c r="N3090" t="str">
        <f t="shared" si="332"/>
        <v xml:space="preserve"> months</v>
      </c>
      <c r="O3090" s="40" t="str">
        <f t="shared" si="333"/>
        <v>58 years, 8 months</v>
      </c>
    </row>
    <row r="3091" spans="8:15" x14ac:dyDescent="0.25">
      <c r="H3091" s="38">
        <v>3048</v>
      </c>
      <c r="I3091">
        <f t="shared" si="329"/>
        <v>58</v>
      </c>
      <c r="J3091" t="str">
        <f t="shared" si="327"/>
        <v xml:space="preserve"> years</v>
      </c>
      <c r="K3091" t="str">
        <f t="shared" si="328"/>
        <v xml:space="preserve">, </v>
      </c>
      <c r="L3091">
        <f t="shared" si="330"/>
        <v>8</v>
      </c>
      <c r="M3091">
        <f t="shared" si="331"/>
        <v>8</v>
      </c>
      <c r="N3091" t="str">
        <f t="shared" si="332"/>
        <v xml:space="preserve"> months</v>
      </c>
      <c r="O3091" s="40" t="str">
        <f t="shared" si="333"/>
        <v>58 years, 8 months</v>
      </c>
    </row>
    <row r="3092" spans="8:15" x14ac:dyDescent="0.25">
      <c r="H3092" s="38">
        <v>3049</v>
      </c>
      <c r="I3092">
        <f t="shared" si="329"/>
        <v>58</v>
      </c>
      <c r="J3092" t="str">
        <f t="shared" si="327"/>
        <v xml:space="preserve"> years</v>
      </c>
      <c r="K3092" t="str">
        <f t="shared" si="328"/>
        <v xml:space="preserve">, </v>
      </c>
      <c r="L3092">
        <f t="shared" si="330"/>
        <v>8</v>
      </c>
      <c r="M3092">
        <f t="shared" si="331"/>
        <v>8</v>
      </c>
      <c r="N3092" t="str">
        <f t="shared" si="332"/>
        <v xml:space="preserve"> months</v>
      </c>
      <c r="O3092" s="40" t="str">
        <f t="shared" si="333"/>
        <v>58 years, 8 months</v>
      </c>
    </row>
    <row r="3093" spans="8:15" x14ac:dyDescent="0.25">
      <c r="H3093" s="38">
        <v>3050</v>
      </c>
      <c r="I3093">
        <f t="shared" si="329"/>
        <v>58</v>
      </c>
      <c r="J3093" t="str">
        <f t="shared" si="327"/>
        <v xml:space="preserve"> years</v>
      </c>
      <c r="K3093" t="str">
        <f t="shared" si="328"/>
        <v xml:space="preserve">, </v>
      </c>
      <c r="L3093">
        <f t="shared" si="330"/>
        <v>8</v>
      </c>
      <c r="M3093">
        <f t="shared" si="331"/>
        <v>8</v>
      </c>
      <c r="N3093" t="str">
        <f t="shared" si="332"/>
        <v xml:space="preserve"> months</v>
      </c>
      <c r="O3093" s="40" t="str">
        <f t="shared" si="333"/>
        <v>58 years, 8 months</v>
      </c>
    </row>
    <row r="3094" spans="8:15" x14ac:dyDescent="0.25">
      <c r="H3094" s="38">
        <v>3051</v>
      </c>
      <c r="I3094">
        <f t="shared" si="329"/>
        <v>58</v>
      </c>
      <c r="J3094" t="str">
        <f t="shared" si="327"/>
        <v xml:space="preserve"> years</v>
      </c>
      <c r="K3094" t="str">
        <f t="shared" si="328"/>
        <v xml:space="preserve">, </v>
      </c>
      <c r="L3094">
        <f t="shared" si="330"/>
        <v>9</v>
      </c>
      <c r="M3094">
        <f t="shared" si="331"/>
        <v>9</v>
      </c>
      <c r="N3094" t="str">
        <f t="shared" si="332"/>
        <v xml:space="preserve"> months</v>
      </c>
      <c r="O3094" s="40" t="str">
        <f t="shared" si="333"/>
        <v>58 years, 9 months</v>
      </c>
    </row>
    <row r="3095" spans="8:15" x14ac:dyDescent="0.25">
      <c r="H3095" s="38">
        <v>3052</v>
      </c>
      <c r="I3095">
        <f t="shared" si="329"/>
        <v>58</v>
      </c>
      <c r="J3095" t="str">
        <f t="shared" si="327"/>
        <v xml:space="preserve"> years</v>
      </c>
      <c r="K3095" t="str">
        <f t="shared" si="328"/>
        <v xml:space="preserve">, </v>
      </c>
      <c r="L3095">
        <f t="shared" si="330"/>
        <v>9</v>
      </c>
      <c r="M3095">
        <f t="shared" si="331"/>
        <v>9</v>
      </c>
      <c r="N3095" t="str">
        <f t="shared" si="332"/>
        <v xml:space="preserve"> months</v>
      </c>
      <c r="O3095" s="40" t="str">
        <f t="shared" si="333"/>
        <v>58 years, 9 months</v>
      </c>
    </row>
    <row r="3096" spans="8:15" x14ac:dyDescent="0.25">
      <c r="H3096" s="38">
        <v>3053</v>
      </c>
      <c r="I3096">
        <f t="shared" si="329"/>
        <v>58</v>
      </c>
      <c r="J3096" t="str">
        <f t="shared" si="327"/>
        <v xml:space="preserve"> years</v>
      </c>
      <c r="K3096" t="str">
        <f t="shared" si="328"/>
        <v xml:space="preserve">, </v>
      </c>
      <c r="L3096">
        <f t="shared" si="330"/>
        <v>9</v>
      </c>
      <c r="M3096">
        <f t="shared" si="331"/>
        <v>9</v>
      </c>
      <c r="N3096" t="str">
        <f t="shared" si="332"/>
        <v xml:space="preserve"> months</v>
      </c>
      <c r="O3096" s="40" t="str">
        <f t="shared" si="333"/>
        <v>58 years, 9 months</v>
      </c>
    </row>
    <row r="3097" spans="8:15" x14ac:dyDescent="0.25">
      <c r="H3097" s="38">
        <v>3054</v>
      </c>
      <c r="I3097">
        <f t="shared" si="329"/>
        <v>58</v>
      </c>
      <c r="J3097" t="str">
        <f t="shared" si="327"/>
        <v xml:space="preserve"> years</v>
      </c>
      <c r="K3097" t="str">
        <f t="shared" si="328"/>
        <v xml:space="preserve">, </v>
      </c>
      <c r="L3097">
        <f t="shared" si="330"/>
        <v>9</v>
      </c>
      <c r="M3097">
        <f t="shared" si="331"/>
        <v>9</v>
      </c>
      <c r="N3097" t="str">
        <f t="shared" si="332"/>
        <v xml:space="preserve"> months</v>
      </c>
      <c r="O3097" s="40" t="str">
        <f t="shared" si="333"/>
        <v>58 years, 9 months</v>
      </c>
    </row>
    <row r="3098" spans="8:15" x14ac:dyDescent="0.25">
      <c r="H3098" s="38">
        <v>3055</v>
      </c>
      <c r="I3098">
        <f t="shared" si="329"/>
        <v>58</v>
      </c>
      <c r="J3098" t="str">
        <f t="shared" si="327"/>
        <v xml:space="preserve"> years</v>
      </c>
      <c r="K3098" t="str">
        <f t="shared" si="328"/>
        <v xml:space="preserve">, </v>
      </c>
      <c r="L3098">
        <f t="shared" si="330"/>
        <v>9</v>
      </c>
      <c r="M3098">
        <f t="shared" si="331"/>
        <v>9</v>
      </c>
      <c r="N3098" t="str">
        <f t="shared" si="332"/>
        <v xml:space="preserve"> months</v>
      </c>
      <c r="O3098" s="40" t="str">
        <f t="shared" si="333"/>
        <v>58 years, 9 months</v>
      </c>
    </row>
    <row r="3099" spans="8:15" x14ac:dyDescent="0.25">
      <c r="H3099" s="38">
        <v>3056</v>
      </c>
      <c r="I3099">
        <f t="shared" si="329"/>
        <v>58</v>
      </c>
      <c r="J3099" t="str">
        <f t="shared" si="327"/>
        <v xml:space="preserve"> years</v>
      </c>
      <c r="K3099" t="str">
        <f t="shared" si="328"/>
        <v xml:space="preserve">, </v>
      </c>
      <c r="L3099">
        <f t="shared" si="330"/>
        <v>10</v>
      </c>
      <c r="M3099">
        <f t="shared" si="331"/>
        <v>10</v>
      </c>
      <c r="N3099" t="str">
        <f t="shared" si="332"/>
        <v xml:space="preserve"> months</v>
      </c>
      <c r="O3099" s="40" t="str">
        <f t="shared" si="333"/>
        <v>58 years, 10 months</v>
      </c>
    </row>
    <row r="3100" spans="8:15" x14ac:dyDescent="0.25">
      <c r="H3100" s="38">
        <v>3057</v>
      </c>
      <c r="I3100">
        <f t="shared" si="329"/>
        <v>58</v>
      </c>
      <c r="J3100" t="str">
        <f t="shared" ref="J3100:J3163" si="334">IF(I3100=1," year"," years")</f>
        <v xml:space="preserve"> years</v>
      </c>
      <c r="K3100" t="str">
        <f t="shared" ref="K3100:K3163" si="335">IF(OR(L3100=12,L3100=0),"",", ")</f>
        <v xml:space="preserve">, </v>
      </c>
      <c r="L3100">
        <f t="shared" si="330"/>
        <v>10</v>
      </c>
      <c r="M3100">
        <f t="shared" si="331"/>
        <v>10</v>
      </c>
      <c r="N3100" t="str">
        <f t="shared" si="332"/>
        <v xml:space="preserve"> months</v>
      </c>
      <c r="O3100" s="40" t="str">
        <f t="shared" si="333"/>
        <v>58 years, 10 months</v>
      </c>
    </row>
    <row r="3101" spans="8:15" x14ac:dyDescent="0.25">
      <c r="H3101" s="38">
        <v>3058</v>
      </c>
      <c r="I3101">
        <f t="shared" si="329"/>
        <v>58</v>
      </c>
      <c r="J3101" t="str">
        <f t="shared" si="334"/>
        <v xml:space="preserve"> years</v>
      </c>
      <c r="K3101" t="str">
        <f t="shared" si="335"/>
        <v xml:space="preserve">, </v>
      </c>
      <c r="L3101">
        <f t="shared" si="330"/>
        <v>10</v>
      </c>
      <c r="M3101">
        <f t="shared" si="331"/>
        <v>10</v>
      </c>
      <c r="N3101" t="str">
        <f t="shared" si="332"/>
        <v xml:space="preserve"> months</v>
      </c>
      <c r="O3101" s="40" t="str">
        <f t="shared" si="333"/>
        <v>58 years, 10 months</v>
      </c>
    </row>
    <row r="3102" spans="8:15" x14ac:dyDescent="0.25">
      <c r="H3102" s="38">
        <v>3059</v>
      </c>
      <c r="I3102">
        <f t="shared" si="329"/>
        <v>58</v>
      </c>
      <c r="J3102" t="str">
        <f t="shared" si="334"/>
        <v xml:space="preserve"> years</v>
      </c>
      <c r="K3102" t="str">
        <f t="shared" si="335"/>
        <v xml:space="preserve">, </v>
      </c>
      <c r="L3102">
        <f t="shared" si="330"/>
        <v>10</v>
      </c>
      <c r="M3102">
        <f t="shared" si="331"/>
        <v>10</v>
      </c>
      <c r="N3102" t="str">
        <f t="shared" si="332"/>
        <v xml:space="preserve"> months</v>
      </c>
      <c r="O3102" s="40" t="str">
        <f t="shared" si="333"/>
        <v>58 years, 10 months</v>
      </c>
    </row>
    <row r="3103" spans="8:15" x14ac:dyDescent="0.25">
      <c r="H3103" s="38">
        <v>3060</v>
      </c>
      <c r="I3103">
        <f t="shared" si="329"/>
        <v>58</v>
      </c>
      <c r="J3103" t="str">
        <f t="shared" si="334"/>
        <v xml:space="preserve"> years</v>
      </c>
      <c r="K3103" t="str">
        <f t="shared" si="335"/>
        <v xml:space="preserve">, </v>
      </c>
      <c r="L3103">
        <f t="shared" si="330"/>
        <v>11</v>
      </c>
      <c r="M3103">
        <f t="shared" si="331"/>
        <v>11</v>
      </c>
      <c r="N3103" t="str">
        <f t="shared" si="332"/>
        <v xml:space="preserve"> months</v>
      </c>
      <c r="O3103" s="40" t="str">
        <f t="shared" si="333"/>
        <v>58 years, 11 months</v>
      </c>
    </row>
    <row r="3104" spans="8:15" x14ac:dyDescent="0.25">
      <c r="H3104" s="38">
        <v>3061</v>
      </c>
      <c r="I3104">
        <f t="shared" ref="I3104:I3167" si="336">IF(INT(H3104/52)=0,"",INT(H3104/52))+IF(L3104=12,1,0)</f>
        <v>58</v>
      </c>
      <c r="J3104" t="str">
        <f t="shared" si="334"/>
        <v xml:space="preserve"> years</v>
      </c>
      <c r="K3104" t="str">
        <f t="shared" si="335"/>
        <v xml:space="preserve">, </v>
      </c>
      <c r="L3104">
        <f t="shared" si="330"/>
        <v>11</v>
      </c>
      <c r="M3104">
        <f t="shared" si="331"/>
        <v>11</v>
      </c>
      <c r="N3104" t="str">
        <f t="shared" si="332"/>
        <v xml:space="preserve"> months</v>
      </c>
      <c r="O3104" s="40" t="str">
        <f t="shared" si="333"/>
        <v>58 years, 11 months</v>
      </c>
    </row>
    <row r="3105" spans="8:15" x14ac:dyDescent="0.25">
      <c r="H3105" s="38">
        <v>3062</v>
      </c>
      <c r="I3105">
        <f t="shared" si="336"/>
        <v>58</v>
      </c>
      <c r="J3105" t="str">
        <f t="shared" si="334"/>
        <v xml:space="preserve"> years</v>
      </c>
      <c r="K3105" t="str">
        <f t="shared" si="335"/>
        <v xml:space="preserve">, </v>
      </c>
      <c r="L3105">
        <f t="shared" si="330"/>
        <v>11</v>
      </c>
      <c r="M3105">
        <f t="shared" si="331"/>
        <v>11</v>
      </c>
      <c r="N3105" t="str">
        <f t="shared" si="332"/>
        <v xml:space="preserve"> months</v>
      </c>
      <c r="O3105" s="40" t="str">
        <f t="shared" si="333"/>
        <v>58 years, 11 months</v>
      </c>
    </row>
    <row r="3106" spans="8:15" x14ac:dyDescent="0.25">
      <c r="H3106" s="38">
        <v>3063</v>
      </c>
      <c r="I3106">
        <f t="shared" si="336"/>
        <v>58</v>
      </c>
      <c r="J3106" t="str">
        <f t="shared" si="334"/>
        <v xml:space="preserve"> years</v>
      </c>
      <c r="K3106" t="str">
        <f t="shared" si="335"/>
        <v xml:space="preserve">, </v>
      </c>
      <c r="L3106">
        <f t="shared" si="330"/>
        <v>11</v>
      </c>
      <c r="M3106">
        <f t="shared" si="331"/>
        <v>11</v>
      </c>
      <c r="N3106" t="str">
        <f t="shared" si="332"/>
        <v xml:space="preserve"> months</v>
      </c>
      <c r="O3106" s="40" t="str">
        <f t="shared" si="333"/>
        <v>58 years, 11 months</v>
      </c>
    </row>
    <row r="3107" spans="8:15" x14ac:dyDescent="0.25">
      <c r="H3107" s="38">
        <v>3064</v>
      </c>
      <c r="I3107">
        <f t="shared" si="336"/>
        <v>59</v>
      </c>
      <c r="J3107" t="str">
        <f t="shared" si="334"/>
        <v xml:space="preserve"> years</v>
      </c>
      <c r="K3107" t="str">
        <f t="shared" si="335"/>
        <v/>
      </c>
      <c r="L3107">
        <f t="shared" si="330"/>
        <v>12</v>
      </c>
      <c r="M3107" t="str">
        <f t="shared" si="331"/>
        <v/>
      </c>
      <c r="N3107" t="str">
        <f t="shared" si="332"/>
        <v/>
      </c>
      <c r="O3107" s="40" t="str">
        <f t="shared" si="333"/>
        <v>59 years</v>
      </c>
    </row>
    <row r="3108" spans="8:15" x14ac:dyDescent="0.25">
      <c r="H3108" s="38">
        <v>3065</v>
      </c>
      <c r="I3108">
        <f t="shared" si="336"/>
        <v>59</v>
      </c>
      <c r="J3108" t="str">
        <f t="shared" si="334"/>
        <v xml:space="preserve"> years</v>
      </c>
      <c r="K3108" t="str">
        <f t="shared" si="335"/>
        <v/>
      </c>
      <c r="L3108">
        <f t="shared" si="330"/>
        <v>12</v>
      </c>
      <c r="M3108" t="str">
        <f t="shared" si="331"/>
        <v/>
      </c>
      <c r="N3108" t="str">
        <f t="shared" si="332"/>
        <v/>
      </c>
      <c r="O3108" s="40" t="str">
        <f t="shared" si="333"/>
        <v>59 years</v>
      </c>
    </row>
    <row r="3109" spans="8:15" x14ac:dyDescent="0.25">
      <c r="H3109" s="38">
        <v>3066</v>
      </c>
      <c r="I3109">
        <f t="shared" si="336"/>
        <v>59</v>
      </c>
      <c r="J3109" t="str">
        <f t="shared" si="334"/>
        <v xml:space="preserve"> years</v>
      </c>
      <c r="K3109" t="str">
        <f t="shared" si="335"/>
        <v/>
      </c>
      <c r="L3109">
        <f t="shared" si="330"/>
        <v>12</v>
      </c>
      <c r="M3109" t="str">
        <f t="shared" si="331"/>
        <v/>
      </c>
      <c r="N3109" t="str">
        <f t="shared" si="332"/>
        <v/>
      </c>
      <c r="O3109" s="40" t="str">
        <f t="shared" si="333"/>
        <v>59 years</v>
      </c>
    </row>
    <row r="3110" spans="8:15" x14ac:dyDescent="0.25">
      <c r="H3110" s="38">
        <v>3067</v>
      </c>
      <c r="I3110">
        <f t="shared" si="336"/>
        <v>59</v>
      </c>
      <c r="J3110" t="str">
        <f t="shared" si="334"/>
        <v xml:space="preserve"> years</v>
      </c>
      <c r="K3110" t="str">
        <f t="shared" si="335"/>
        <v/>
      </c>
      <c r="L3110">
        <f t="shared" si="330"/>
        <v>12</v>
      </c>
      <c r="M3110" t="str">
        <f t="shared" si="331"/>
        <v/>
      </c>
      <c r="N3110" t="str">
        <f t="shared" si="332"/>
        <v/>
      </c>
      <c r="O3110" s="40" t="str">
        <f t="shared" si="333"/>
        <v>59 years</v>
      </c>
    </row>
    <row r="3111" spans="8:15" x14ac:dyDescent="0.25">
      <c r="H3111" s="38">
        <v>3068</v>
      </c>
      <c r="I3111">
        <f t="shared" si="336"/>
        <v>59</v>
      </c>
      <c r="J3111" t="str">
        <f t="shared" si="334"/>
        <v xml:space="preserve"> years</v>
      </c>
      <c r="K3111" t="str">
        <f t="shared" si="335"/>
        <v/>
      </c>
      <c r="L3111">
        <f t="shared" si="330"/>
        <v>0</v>
      </c>
      <c r="M3111" t="str">
        <f t="shared" si="331"/>
        <v/>
      </c>
      <c r="N3111" t="str">
        <f t="shared" si="332"/>
        <v/>
      </c>
      <c r="O3111" s="40" t="str">
        <f t="shared" si="333"/>
        <v>59 years</v>
      </c>
    </row>
    <row r="3112" spans="8:15" x14ac:dyDescent="0.25">
      <c r="H3112" s="38">
        <v>3069</v>
      </c>
      <c r="I3112">
        <f t="shared" si="336"/>
        <v>59</v>
      </c>
      <c r="J3112" t="str">
        <f t="shared" si="334"/>
        <v xml:space="preserve"> years</v>
      </c>
      <c r="K3112" t="str">
        <f t="shared" si="335"/>
        <v xml:space="preserve">, </v>
      </c>
      <c r="L3112">
        <f t="shared" si="330"/>
        <v>1</v>
      </c>
      <c r="M3112">
        <f t="shared" si="331"/>
        <v>1</v>
      </c>
      <c r="N3112" t="str">
        <f t="shared" si="332"/>
        <v xml:space="preserve"> month</v>
      </c>
      <c r="O3112" s="40" t="str">
        <f t="shared" si="333"/>
        <v>59 years, 1 month</v>
      </c>
    </row>
    <row r="3113" spans="8:15" x14ac:dyDescent="0.25">
      <c r="H3113" s="38">
        <v>3070</v>
      </c>
      <c r="I3113">
        <f t="shared" si="336"/>
        <v>59</v>
      </c>
      <c r="J3113" t="str">
        <f t="shared" si="334"/>
        <v xml:space="preserve"> years</v>
      </c>
      <c r="K3113" t="str">
        <f t="shared" si="335"/>
        <v xml:space="preserve">, </v>
      </c>
      <c r="L3113">
        <f t="shared" si="330"/>
        <v>1</v>
      </c>
      <c r="M3113">
        <f t="shared" si="331"/>
        <v>1</v>
      </c>
      <c r="N3113" t="str">
        <f t="shared" si="332"/>
        <v xml:space="preserve"> month</v>
      </c>
      <c r="O3113" s="40" t="str">
        <f t="shared" si="333"/>
        <v>59 years, 1 month</v>
      </c>
    </row>
    <row r="3114" spans="8:15" x14ac:dyDescent="0.25">
      <c r="H3114" s="38">
        <v>3071</v>
      </c>
      <c r="I3114">
        <f t="shared" si="336"/>
        <v>59</v>
      </c>
      <c r="J3114" t="str">
        <f t="shared" si="334"/>
        <v xml:space="preserve"> years</v>
      </c>
      <c r="K3114" t="str">
        <f t="shared" si="335"/>
        <v xml:space="preserve">, </v>
      </c>
      <c r="L3114">
        <f t="shared" si="330"/>
        <v>1</v>
      </c>
      <c r="M3114">
        <f t="shared" si="331"/>
        <v>1</v>
      </c>
      <c r="N3114" t="str">
        <f t="shared" si="332"/>
        <v xml:space="preserve"> month</v>
      </c>
      <c r="O3114" s="40" t="str">
        <f t="shared" si="333"/>
        <v>59 years, 1 month</v>
      </c>
    </row>
    <row r="3115" spans="8:15" x14ac:dyDescent="0.25">
      <c r="H3115" s="38">
        <v>3072</v>
      </c>
      <c r="I3115">
        <f t="shared" si="336"/>
        <v>59</v>
      </c>
      <c r="J3115" t="str">
        <f t="shared" si="334"/>
        <v xml:space="preserve"> years</v>
      </c>
      <c r="K3115" t="str">
        <f t="shared" si="335"/>
        <v xml:space="preserve">, </v>
      </c>
      <c r="L3115">
        <f t="shared" si="330"/>
        <v>1</v>
      </c>
      <c r="M3115">
        <f t="shared" si="331"/>
        <v>1</v>
      </c>
      <c r="N3115" t="str">
        <f t="shared" si="332"/>
        <v xml:space="preserve"> month</v>
      </c>
      <c r="O3115" s="40" t="str">
        <f t="shared" si="333"/>
        <v>59 years, 1 month</v>
      </c>
    </row>
    <row r="3116" spans="8:15" x14ac:dyDescent="0.25">
      <c r="H3116" s="38">
        <v>3073</v>
      </c>
      <c r="I3116">
        <f t="shared" si="336"/>
        <v>59</v>
      </c>
      <c r="J3116" t="str">
        <f t="shared" si="334"/>
        <v xml:space="preserve"> years</v>
      </c>
      <c r="K3116" t="str">
        <f t="shared" si="335"/>
        <v xml:space="preserve">, </v>
      </c>
      <c r="L3116">
        <f t="shared" si="330"/>
        <v>2</v>
      </c>
      <c r="M3116">
        <f t="shared" si="331"/>
        <v>2</v>
      </c>
      <c r="N3116" t="str">
        <f t="shared" si="332"/>
        <v xml:space="preserve"> months</v>
      </c>
      <c r="O3116" s="40" t="str">
        <f t="shared" si="333"/>
        <v>59 years, 2 months</v>
      </c>
    </row>
    <row r="3117" spans="8:15" x14ac:dyDescent="0.25">
      <c r="H3117" s="38">
        <v>3074</v>
      </c>
      <c r="I3117">
        <f t="shared" si="336"/>
        <v>59</v>
      </c>
      <c r="J3117" t="str">
        <f t="shared" si="334"/>
        <v xml:space="preserve"> years</v>
      </c>
      <c r="K3117" t="str">
        <f t="shared" si="335"/>
        <v xml:space="preserve">, </v>
      </c>
      <c r="L3117">
        <f t="shared" ref="L3117:L3180" si="337">IF((H3117/52*12-INT(H3117/52*12))=0,(H3117/52-INT(H3117/52))*12,INT((H3117/52-INT(H3117/52))*12)+1)</f>
        <v>2</v>
      </c>
      <c r="M3117">
        <f t="shared" ref="M3117:M3180" si="338">IF(OR(L3117=0,L3117=12),"",L3117)</f>
        <v>2</v>
      </c>
      <c r="N3117" t="str">
        <f t="shared" ref="N3117:N3180" si="339">IF(L3117=1," month",IF(OR(L3117=0,L3117=12),""," months"))</f>
        <v xml:space="preserve"> months</v>
      </c>
      <c r="O3117" s="40" t="str">
        <f t="shared" ref="O3117:O3180" si="340">CONCATENATE(I3117&amp;J3117&amp;K3117&amp;M3117&amp;N3117)</f>
        <v>59 years, 2 months</v>
      </c>
    </row>
    <row r="3118" spans="8:15" x14ac:dyDescent="0.25">
      <c r="H3118" s="38">
        <v>3075</v>
      </c>
      <c r="I3118">
        <f t="shared" si="336"/>
        <v>59</v>
      </c>
      <c r="J3118" t="str">
        <f t="shared" si="334"/>
        <v xml:space="preserve"> years</v>
      </c>
      <c r="K3118" t="str">
        <f t="shared" si="335"/>
        <v xml:space="preserve">, </v>
      </c>
      <c r="L3118">
        <f t="shared" si="337"/>
        <v>2</v>
      </c>
      <c r="M3118">
        <f t="shared" si="338"/>
        <v>2</v>
      </c>
      <c r="N3118" t="str">
        <f t="shared" si="339"/>
        <v xml:space="preserve"> months</v>
      </c>
      <c r="O3118" s="40" t="str">
        <f t="shared" si="340"/>
        <v>59 years, 2 months</v>
      </c>
    </row>
    <row r="3119" spans="8:15" x14ac:dyDescent="0.25">
      <c r="H3119" s="38">
        <v>3076</v>
      </c>
      <c r="I3119">
        <f t="shared" si="336"/>
        <v>59</v>
      </c>
      <c r="J3119" t="str">
        <f t="shared" si="334"/>
        <v xml:space="preserve"> years</v>
      </c>
      <c r="K3119" t="str">
        <f t="shared" si="335"/>
        <v xml:space="preserve">, </v>
      </c>
      <c r="L3119">
        <f t="shared" si="337"/>
        <v>2</v>
      </c>
      <c r="M3119">
        <f t="shared" si="338"/>
        <v>2</v>
      </c>
      <c r="N3119" t="str">
        <f t="shared" si="339"/>
        <v xml:space="preserve"> months</v>
      </c>
      <c r="O3119" s="40" t="str">
        <f t="shared" si="340"/>
        <v>59 years, 2 months</v>
      </c>
    </row>
    <row r="3120" spans="8:15" x14ac:dyDescent="0.25">
      <c r="H3120" s="38">
        <v>3077</v>
      </c>
      <c r="I3120">
        <f t="shared" si="336"/>
        <v>59</v>
      </c>
      <c r="J3120" t="str">
        <f t="shared" si="334"/>
        <v xml:space="preserve"> years</v>
      </c>
      <c r="K3120" t="str">
        <f t="shared" si="335"/>
        <v xml:space="preserve">, </v>
      </c>
      <c r="L3120">
        <f t="shared" si="337"/>
        <v>3</v>
      </c>
      <c r="M3120">
        <f t="shared" si="338"/>
        <v>3</v>
      </c>
      <c r="N3120" t="str">
        <f t="shared" si="339"/>
        <v xml:space="preserve"> months</v>
      </c>
      <c r="O3120" s="40" t="str">
        <f t="shared" si="340"/>
        <v>59 years, 3 months</v>
      </c>
    </row>
    <row r="3121" spans="8:15" x14ac:dyDescent="0.25">
      <c r="H3121" s="38">
        <v>3078</v>
      </c>
      <c r="I3121">
        <f t="shared" si="336"/>
        <v>59</v>
      </c>
      <c r="J3121" t="str">
        <f t="shared" si="334"/>
        <v xml:space="preserve"> years</v>
      </c>
      <c r="K3121" t="str">
        <f t="shared" si="335"/>
        <v xml:space="preserve">, </v>
      </c>
      <c r="L3121">
        <f t="shared" si="337"/>
        <v>3</v>
      </c>
      <c r="M3121">
        <f t="shared" si="338"/>
        <v>3</v>
      </c>
      <c r="N3121" t="str">
        <f t="shared" si="339"/>
        <v xml:space="preserve"> months</v>
      </c>
      <c r="O3121" s="40" t="str">
        <f t="shared" si="340"/>
        <v>59 years, 3 months</v>
      </c>
    </row>
    <row r="3122" spans="8:15" x14ac:dyDescent="0.25">
      <c r="H3122" s="38">
        <v>3079</v>
      </c>
      <c r="I3122">
        <f t="shared" si="336"/>
        <v>59</v>
      </c>
      <c r="J3122" t="str">
        <f t="shared" si="334"/>
        <v xml:space="preserve"> years</v>
      </c>
      <c r="K3122" t="str">
        <f t="shared" si="335"/>
        <v xml:space="preserve">, </v>
      </c>
      <c r="L3122">
        <f t="shared" si="337"/>
        <v>3</v>
      </c>
      <c r="M3122">
        <f t="shared" si="338"/>
        <v>3</v>
      </c>
      <c r="N3122" t="str">
        <f t="shared" si="339"/>
        <v xml:space="preserve"> months</v>
      </c>
      <c r="O3122" s="40" t="str">
        <f t="shared" si="340"/>
        <v>59 years, 3 months</v>
      </c>
    </row>
    <row r="3123" spans="8:15" x14ac:dyDescent="0.25">
      <c r="H3123" s="38">
        <v>3080</v>
      </c>
      <c r="I3123">
        <f t="shared" si="336"/>
        <v>59</v>
      </c>
      <c r="J3123" t="str">
        <f t="shared" si="334"/>
        <v xml:space="preserve"> years</v>
      </c>
      <c r="K3123" t="str">
        <f t="shared" si="335"/>
        <v xml:space="preserve">, </v>
      </c>
      <c r="L3123">
        <f t="shared" si="337"/>
        <v>3</v>
      </c>
      <c r="M3123">
        <f t="shared" si="338"/>
        <v>3</v>
      </c>
      <c r="N3123" t="str">
        <f t="shared" si="339"/>
        <v xml:space="preserve"> months</v>
      </c>
      <c r="O3123" s="40" t="str">
        <f t="shared" si="340"/>
        <v>59 years, 3 months</v>
      </c>
    </row>
    <row r="3124" spans="8:15" x14ac:dyDescent="0.25">
      <c r="H3124" s="38">
        <v>3081</v>
      </c>
      <c r="I3124">
        <f t="shared" si="336"/>
        <v>59</v>
      </c>
      <c r="J3124" t="str">
        <f t="shared" si="334"/>
        <v xml:space="preserve"> years</v>
      </c>
      <c r="K3124" t="str">
        <f t="shared" si="335"/>
        <v xml:space="preserve">, </v>
      </c>
      <c r="L3124">
        <f t="shared" si="337"/>
        <v>3</v>
      </c>
      <c r="M3124">
        <f t="shared" si="338"/>
        <v>3</v>
      </c>
      <c r="N3124" t="str">
        <f t="shared" si="339"/>
        <v xml:space="preserve"> months</v>
      </c>
      <c r="O3124" s="40" t="str">
        <f t="shared" si="340"/>
        <v>59 years, 3 months</v>
      </c>
    </row>
    <row r="3125" spans="8:15" x14ac:dyDescent="0.25">
      <c r="H3125" s="38">
        <v>3082</v>
      </c>
      <c r="I3125">
        <f t="shared" si="336"/>
        <v>59</v>
      </c>
      <c r="J3125" t="str">
        <f t="shared" si="334"/>
        <v xml:space="preserve"> years</v>
      </c>
      <c r="K3125" t="str">
        <f t="shared" si="335"/>
        <v xml:space="preserve">, </v>
      </c>
      <c r="L3125">
        <f t="shared" si="337"/>
        <v>4</v>
      </c>
      <c r="M3125">
        <f t="shared" si="338"/>
        <v>4</v>
      </c>
      <c r="N3125" t="str">
        <f t="shared" si="339"/>
        <v xml:space="preserve"> months</v>
      </c>
      <c r="O3125" s="40" t="str">
        <f t="shared" si="340"/>
        <v>59 years, 4 months</v>
      </c>
    </row>
    <row r="3126" spans="8:15" x14ac:dyDescent="0.25">
      <c r="H3126" s="38">
        <v>3083</v>
      </c>
      <c r="I3126">
        <f t="shared" si="336"/>
        <v>59</v>
      </c>
      <c r="J3126" t="str">
        <f t="shared" si="334"/>
        <v xml:space="preserve"> years</v>
      </c>
      <c r="K3126" t="str">
        <f t="shared" si="335"/>
        <v xml:space="preserve">, </v>
      </c>
      <c r="L3126">
        <f t="shared" si="337"/>
        <v>4</v>
      </c>
      <c r="M3126">
        <f t="shared" si="338"/>
        <v>4</v>
      </c>
      <c r="N3126" t="str">
        <f t="shared" si="339"/>
        <v xml:space="preserve"> months</v>
      </c>
      <c r="O3126" s="40" t="str">
        <f t="shared" si="340"/>
        <v>59 years, 4 months</v>
      </c>
    </row>
    <row r="3127" spans="8:15" x14ac:dyDescent="0.25">
      <c r="H3127" s="38">
        <v>3084</v>
      </c>
      <c r="I3127">
        <f t="shared" si="336"/>
        <v>59</v>
      </c>
      <c r="J3127" t="str">
        <f t="shared" si="334"/>
        <v xml:space="preserve"> years</v>
      </c>
      <c r="K3127" t="str">
        <f t="shared" si="335"/>
        <v xml:space="preserve">, </v>
      </c>
      <c r="L3127">
        <f t="shared" si="337"/>
        <v>4</v>
      </c>
      <c r="M3127">
        <f t="shared" si="338"/>
        <v>4</v>
      </c>
      <c r="N3127" t="str">
        <f t="shared" si="339"/>
        <v xml:space="preserve"> months</v>
      </c>
      <c r="O3127" s="40" t="str">
        <f t="shared" si="340"/>
        <v>59 years, 4 months</v>
      </c>
    </row>
    <row r="3128" spans="8:15" x14ac:dyDescent="0.25">
      <c r="H3128" s="38">
        <v>3085</v>
      </c>
      <c r="I3128">
        <f t="shared" si="336"/>
        <v>59</v>
      </c>
      <c r="J3128" t="str">
        <f t="shared" si="334"/>
        <v xml:space="preserve"> years</v>
      </c>
      <c r="K3128" t="str">
        <f t="shared" si="335"/>
        <v xml:space="preserve">, </v>
      </c>
      <c r="L3128">
        <f t="shared" si="337"/>
        <v>4</v>
      </c>
      <c r="M3128">
        <f t="shared" si="338"/>
        <v>4</v>
      </c>
      <c r="N3128" t="str">
        <f t="shared" si="339"/>
        <v xml:space="preserve"> months</v>
      </c>
      <c r="O3128" s="40" t="str">
        <f t="shared" si="340"/>
        <v>59 years, 4 months</v>
      </c>
    </row>
    <row r="3129" spans="8:15" x14ac:dyDescent="0.25">
      <c r="H3129" s="38">
        <v>3086</v>
      </c>
      <c r="I3129">
        <f t="shared" si="336"/>
        <v>59</v>
      </c>
      <c r="J3129" t="str">
        <f t="shared" si="334"/>
        <v xml:space="preserve"> years</v>
      </c>
      <c r="K3129" t="str">
        <f t="shared" si="335"/>
        <v xml:space="preserve">, </v>
      </c>
      <c r="L3129">
        <f t="shared" si="337"/>
        <v>5</v>
      </c>
      <c r="M3129">
        <f t="shared" si="338"/>
        <v>5</v>
      </c>
      <c r="N3129" t="str">
        <f t="shared" si="339"/>
        <v xml:space="preserve"> months</v>
      </c>
      <c r="O3129" s="40" t="str">
        <f t="shared" si="340"/>
        <v>59 years, 5 months</v>
      </c>
    </row>
    <row r="3130" spans="8:15" x14ac:dyDescent="0.25">
      <c r="H3130" s="38">
        <v>3087</v>
      </c>
      <c r="I3130">
        <f t="shared" si="336"/>
        <v>59</v>
      </c>
      <c r="J3130" t="str">
        <f t="shared" si="334"/>
        <v xml:space="preserve"> years</v>
      </c>
      <c r="K3130" t="str">
        <f t="shared" si="335"/>
        <v xml:space="preserve">, </v>
      </c>
      <c r="L3130">
        <f t="shared" si="337"/>
        <v>5</v>
      </c>
      <c r="M3130">
        <f t="shared" si="338"/>
        <v>5</v>
      </c>
      <c r="N3130" t="str">
        <f t="shared" si="339"/>
        <v xml:space="preserve"> months</v>
      </c>
      <c r="O3130" s="40" t="str">
        <f t="shared" si="340"/>
        <v>59 years, 5 months</v>
      </c>
    </row>
    <row r="3131" spans="8:15" x14ac:dyDescent="0.25">
      <c r="H3131" s="38">
        <v>3088</v>
      </c>
      <c r="I3131">
        <f t="shared" si="336"/>
        <v>59</v>
      </c>
      <c r="J3131" t="str">
        <f t="shared" si="334"/>
        <v xml:space="preserve"> years</v>
      </c>
      <c r="K3131" t="str">
        <f t="shared" si="335"/>
        <v xml:space="preserve">, </v>
      </c>
      <c r="L3131">
        <f t="shared" si="337"/>
        <v>5</v>
      </c>
      <c r="M3131">
        <f t="shared" si="338"/>
        <v>5</v>
      </c>
      <c r="N3131" t="str">
        <f t="shared" si="339"/>
        <v xml:space="preserve"> months</v>
      </c>
      <c r="O3131" s="40" t="str">
        <f t="shared" si="340"/>
        <v>59 years, 5 months</v>
      </c>
    </row>
    <row r="3132" spans="8:15" x14ac:dyDescent="0.25">
      <c r="H3132" s="38">
        <v>3089</v>
      </c>
      <c r="I3132">
        <f t="shared" si="336"/>
        <v>59</v>
      </c>
      <c r="J3132" t="str">
        <f t="shared" si="334"/>
        <v xml:space="preserve"> years</v>
      </c>
      <c r="K3132" t="str">
        <f t="shared" si="335"/>
        <v xml:space="preserve">, </v>
      </c>
      <c r="L3132">
        <f t="shared" si="337"/>
        <v>5</v>
      </c>
      <c r="M3132">
        <f t="shared" si="338"/>
        <v>5</v>
      </c>
      <c r="N3132" t="str">
        <f t="shared" si="339"/>
        <v xml:space="preserve"> months</v>
      </c>
      <c r="O3132" s="40" t="str">
        <f t="shared" si="340"/>
        <v>59 years, 5 months</v>
      </c>
    </row>
    <row r="3133" spans="8:15" x14ac:dyDescent="0.25">
      <c r="H3133" s="38">
        <v>3090</v>
      </c>
      <c r="I3133">
        <f t="shared" si="336"/>
        <v>59</v>
      </c>
      <c r="J3133" t="str">
        <f t="shared" si="334"/>
        <v xml:space="preserve"> years</v>
      </c>
      <c r="K3133" t="str">
        <f t="shared" si="335"/>
        <v xml:space="preserve">, </v>
      </c>
      <c r="L3133">
        <f t="shared" si="337"/>
        <v>6</v>
      </c>
      <c r="M3133">
        <f t="shared" si="338"/>
        <v>6</v>
      </c>
      <c r="N3133" t="str">
        <f t="shared" si="339"/>
        <v xml:space="preserve"> months</v>
      </c>
      <c r="O3133" s="40" t="str">
        <f t="shared" si="340"/>
        <v>59 years, 6 months</v>
      </c>
    </row>
    <row r="3134" spans="8:15" x14ac:dyDescent="0.25">
      <c r="H3134" s="38">
        <v>3091</v>
      </c>
      <c r="I3134">
        <f t="shared" si="336"/>
        <v>59</v>
      </c>
      <c r="J3134" t="str">
        <f t="shared" si="334"/>
        <v xml:space="preserve"> years</v>
      </c>
      <c r="K3134" t="str">
        <f t="shared" si="335"/>
        <v xml:space="preserve">, </v>
      </c>
      <c r="L3134">
        <f t="shared" si="337"/>
        <v>6</v>
      </c>
      <c r="M3134">
        <f t="shared" si="338"/>
        <v>6</v>
      </c>
      <c r="N3134" t="str">
        <f t="shared" si="339"/>
        <v xml:space="preserve"> months</v>
      </c>
      <c r="O3134" s="40" t="str">
        <f t="shared" si="340"/>
        <v>59 years, 6 months</v>
      </c>
    </row>
    <row r="3135" spans="8:15" x14ac:dyDescent="0.25">
      <c r="H3135" s="38">
        <v>3092</v>
      </c>
      <c r="I3135">
        <f t="shared" si="336"/>
        <v>59</v>
      </c>
      <c r="J3135" t="str">
        <f t="shared" si="334"/>
        <v xml:space="preserve"> years</v>
      </c>
      <c r="K3135" t="str">
        <f t="shared" si="335"/>
        <v xml:space="preserve">, </v>
      </c>
      <c r="L3135">
        <f t="shared" si="337"/>
        <v>6</v>
      </c>
      <c r="M3135">
        <f t="shared" si="338"/>
        <v>6</v>
      </c>
      <c r="N3135" t="str">
        <f t="shared" si="339"/>
        <v xml:space="preserve"> months</v>
      </c>
      <c r="O3135" s="40" t="str">
        <f t="shared" si="340"/>
        <v>59 years, 6 months</v>
      </c>
    </row>
    <row r="3136" spans="8:15" x14ac:dyDescent="0.25">
      <c r="H3136" s="38">
        <v>3093</v>
      </c>
      <c r="I3136">
        <f t="shared" si="336"/>
        <v>59</v>
      </c>
      <c r="J3136" t="str">
        <f t="shared" si="334"/>
        <v xml:space="preserve"> years</v>
      </c>
      <c r="K3136" t="str">
        <f t="shared" si="335"/>
        <v xml:space="preserve">, </v>
      </c>
      <c r="L3136">
        <f t="shared" si="337"/>
        <v>6</v>
      </c>
      <c r="M3136">
        <f t="shared" si="338"/>
        <v>6</v>
      </c>
      <c r="N3136" t="str">
        <f t="shared" si="339"/>
        <v xml:space="preserve"> months</v>
      </c>
      <c r="O3136" s="40" t="str">
        <f t="shared" si="340"/>
        <v>59 years, 6 months</v>
      </c>
    </row>
    <row r="3137" spans="8:15" x14ac:dyDescent="0.25">
      <c r="H3137" s="38">
        <v>3094</v>
      </c>
      <c r="I3137">
        <f t="shared" si="336"/>
        <v>59</v>
      </c>
      <c r="J3137" t="str">
        <f t="shared" si="334"/>
        <v xml:space="preserve"> years</v>
      </c>
      <c r="K3137" t="str">
        <f t="shared" si="335"/>
        <v xml:space="preserve">, </v>
      </c>
      <c r="L3137">
        <f t="shared" si="337"/>
        <v>6</v>
      </c>
      <c r="M3137">
        <f t="shared" si="338"/>
        <v>6</v>
      </c>
      <c r="N3137" t="str">
        <f t="shared" si="339"/>
        <v xml:space="preserve"> months</v>
      </c>
      <c r="O3137" s="40" t="str">
        <f t="shared" si="340"/>
        <v>59 years, 6 months</v>
      </c>
    </row>
    <row r="3138" spans="8:15" x14ac:dyDescent="0.25">
      <c r="H3138" s="38">
        <v>3095</v>
      </c>
      <c r="I3138">
        <f t="shared" si="336"/>
        <v>59</v>
      </c>
      <c r="J3138" t="str">
        <f t="shared" si="334"/>
        <v xml:space="preserve"> years</v>
      </c>
      <c r="K3138" t="str">
        <f t="shared" si="335"/>
        <v xml:space="preserve">, </v>
      </c>
      <c r="L3138">
        <f t="shared" si="337"/>
        <v>7</v>
      </c>
      <c r="M3138">
        <f t="shared" si="338"/>
        <v>7</v>
      </c>
      <c r="N3138" t="str">
        <f t="shared" si="339"/>
        <v xml:space="preserve"> months</v>
      </c>
      <c r="O3138" s="40" t="str">
        <f t="shared" si="340"/>
        <v>59 years, 7 months</v>
      </c>
    </row>
    <row r="3139" spans="8:15" x14ac:dyDescent="0.25">
      <c r="H3139" s="38">
        <v>3096</v>
      </c>
      <c r="I3139">
        <f t="shared" si="336"/>
        <v>59</v>
      </c>
      <c r="J3139" t="str">
        <f t="shared" si="334"/>
        <v xml:space="preserve"> years</v>
      </c>
      <c r="K3139" t="str">
        <f t="shared" si="335"/>
        <v xml:space="preserve">, </v>
      </c>
      <c r="L3139">
        <f t="shared" si="337"/>
        <v>7</v>
      </c>
      <c r="M3139">
        <f t="shared" si="338"/>
        <v>7</v>
      </c>
      <c r="N3139" t="str">
        <f t="shared" si="339"/>
        <v xml:space="preserve"> months</v>
      </c>
      <c r="O3139" s="40" t="str">
        <f t="shared" si="340"/>
        <v>59 years, 7 months</v>
      </c>
    </row>
    <row r="3140" spans="8:15" x14ac:dyDescent="0.25">
      <c r="H3140" s="38">
        <v>3097</v>
      </c>
      <c r="I3140">
        <f t="shared" si="336"/>
        <v>59</v>
      </c>
      <c r="J3140" t="str">
        <f t="shared" si="334"/>
        <v xml:space="preserve"> years</v>
      </c>
      <c r="K3140" t="str">
        <f t="shared" si="335"/>
        <v xml:space="preserve">, </v>
      </c>
      <c r="L3140">
        <f t="shared" si="337"/>
        <v>7</v>
      </c>
      <c r="M3140">
        <f t="shared" si="338"/>
        <v>7</v>
      </c>
      <c r="N3140" t="str">
        <f t="shared" si="339"/>
        <v xml:space="preserve"> months</v>
      </c>
      <c r="O3140" s="40" t="str">
        <f t="shared" si="340"/>
        <v>59 years, 7 months</v>
      </c>
    </row>
    <row r="3141" spans="8:15" x14ac:dyDescent="0.25">
      <c r="H3141" s="38">
        <v>3098</v>
      </c>
      <c r="I3141">
        <f t="shared" si="336"/>
        <v>59</v>
      </c>
      <c r="J3141" t="str">
        <f t="shared" si="334"/>
        <v xml:space="preserve"> years</v>
      </c>
      <c r="K3141" t="str">
        <f t="shared" si="335"/>
        <v xml:space="preserve">, </v>
      </c>
      <c r="L3141">
        <f t="shared" si="337"/>
        <v>7</v>
      </c>
      <c r="M3141">
        <f t="shared" si="338"/>
        <v>7</v>
      </c>
      <c r="N3141" t="str">
        <f t="shared" si="339"/>
        <v xml:space="preserve"> months</v>
      </c>
      <c r="O3141" s="40" t="str">
        <f t="shared" si="340"/>
        <v>59 years, 7 months</v>
      </c>
    </row>
    <row r="3142" spans="8:15" x14ac:dyDescent="0.25">
      <c r="H3142" s="38">
        <v>3099</v>
      </c>
      <c r="I3142">
        <f t="shared" si="336"/>
        <v>59</v>
      </c>
      <c r="J3142" t="str">
        <f t="shared" si="334"/>
        <v xml:space="preserve"> years</v>
      </c>
      <c r="K3142" t="str">
        <f t="shared" si="335"/>
        <v xml:space="preserve">, </v>
      </c>
      <c r="L3142">
        <f t="shared" si="337"/>
        <v>8</v>
      </c>
      <c r="M3142">
        <f t="shared" si="338"/>
        <v>8</v>
      </c>
      <c r="N3142" t="str">
        <f t="shared" si="339"/>
        <v xml:space="preserve"> months</v>
      </c>
      <c r="O3142" s="40" t="str">
        <f t="shared" si="340"/>
        <v>59 years, 8 months</v>
      </c>
    </row>
    <row r="3143" spans="8:15" x14ac:dyDescent="0.25">
      <c r="H3143" s="38">
        <v>3100</v>
      </c>
      <c r="I3143">
        <f t="shared" si="336"/>
        <v>59</v>
      </c>
      <c r="J3143" t="str">
        <f t="shared" si="334"/>
        <v xml:space="preserve"> years</v>
      </c>
      <c r="K3143" t="str">
        <f t="shared" si="335"/>
        <v xml:space="preserve">, </v>
      </c>
      <c r="L3143">
        <f t="shared" si="337"/>
        <v>8</v>
      </c>
      <c r="M3143">
        <f t="shared" si="338"/>
        <v>8</v>
      </c>
      <c r="N3143" t="str">
        <f t="shared" si="339"/>
        <v xml:space="preserve"> months</v>
      </c>
      <c r="O3143" s="40" t="str">
        <f t="shared" si="340"/>
        <v>59 years, 8 months</v>
      </c>
    </row>
    <row r="3144" spans="8:15" x14ac:dyDescent="0.25">
      <c r="H3144" s="38">
        <v>3101</v>
      </c>
      <c r="I3144">
        <f t="shared" si="336"/>
        <v>59</v>
      </c>
      <c r="J3144" t="str">
        <f t="shared" si="334"/>
        <v xml:space="preserve"> years</v>
      </c>
      <c r="K3144" t="str">
        <f t="shared" si="335"/>
        <v xml:space="preserve">, </v>
      </c>
      <c r="L3144">
        <f t="shared" si="337"/>
        <v>8</v>
      </c>
      <c r="M3144">
        <f t="shared" si="338"/>
        <v>8</v>
      </c>
      <c r="N3144" t="str">
        <f t="shared" si="339"/>
        <v xml:space="preserve"> months</v>
      </c>
      <c r="O3144" s="40" t="str">
        <f t="shared" si="340"/>
        <v>59 years, 8 months</v>
      </c>
    </row>
    <row r="3145" spans="8:15" x14ac:dyDescent="0.25">
      <c r="H3145" s="38">
        <v>3102</v>
      </c>
      <c r="I3145">
        <f t="shared" si="336"/>
        <v>59</v>
      </c>
      <c r="J3145" t="str">
        <f t="shared" si="334"/>
        <v xml:space="preserve"> years</v>
      </c>
      <c r="K3145" t="str">
        <f t="shared" si="335"/>
        <v xml:space="preserve">, </v>
      </c>
      <c r="L3145">
        <f t="shared" si="337"/>
        <v>8</v>
      </c>
      <c r="M3145">
        <f t="shared" si="338"/>
        <v>8</v>
      </c>
      <c r="N3145" t="str">
        <f t="shared" si="339"/>
        <v xml:space="preserve"> months</v>
      </c>
      <c r="O3145" s="40" t="str">
        <f t="shared" si="340"/>
        <v>59 years, 8 months</v>
      </c>
    </row>
    <row r="3146" spans="8:15" x14ac:dyDescent="0.25">
      <c r="H3146" s="38">
        <v>3103</v>
      </c>
      <c r="I3146">
        <f t="shared" si="336"/>
        <v>59</v>
      </c>
      <c r="J3146" t="str">
        <f t="shared" si="334"/>
        <v xml:space="preserve"> years</v>
      </c>
      <c r="K3146" t="str">
        <f t="shared" si="335"/>
        <v xml:space="preserve">, </v>
      </c>
      <c r="L3146">
        <f t="shared" si="337"/>
        <v>9</v>
      </c>
      <c r="M3146">
        <f t="shared" si="338"/>
        <v>9</v>
      </c>
      <c r="N3146" t="str">
        <f t="shared" si="339"/>
        <v xml:space="preserve"> months</v>
      </c>
      <c r="O3146" s="40" t="str">
        <f t="shared" si="340"/>
        <v>59 years, 9 months</v>
      </c>
    </row>
    <row r="3147" spans="8:15" x14ac:dyDescent="0.25">
      <c r="H3147" s="38">
        <v>3104</v>
      </c>
      <c r="I3147">
        <f t="shared" si="336"/>
        <v>59</v>
      </c>
      <c r="J3147" t="str">
        <f t="shared" si="334"/>
        <v xml:space="preserve"> years</v>
      </c>
      <c r="K3147" t="str">
        <f t="shared" si="335"/>
        <v xml:space="preserve">, </v>
      </c>
      <c r="L3147">
        <f t="shared" si="337"/>
        <v>9</v>
      </c>
      <c r="M3147">
        <f t="shared" si="338"/>
        <v>9</v>
      </c>
      <c r="N3147" t="str">
        <f t="shared" si="339"/>
        <v xml:space="preserve"> months</v>
      </c>
      <c r="O3147" s="40" t="str">
        <f t="shared" si="340"/>
        <v>59 years, 9 months</v>
      </c>
    </row>
    <row r="3148" spans="8:15" x14ac:dyDescent="0.25">
      <c r="H3148" s="38">
        <v>3105</v>
      </c>
      <c r="I3148">
        <f t="shared" si="336"/>
        <v>59</v>
      </c>
      <c r="J3148" t="str">
        <f t="shared" si="334"/>
        <v xml:space="preserve"> years</v>
      </c>
      <c r="K3148" t="str">
        <f t="shared" si="335"/>
        <v xml:space="preserve">, </v>
      </c>
      <c r="L3148">
        <f t="shared" si="337"/>
        <v>9</v>
      </c>
      <c r="M3148">
        <f t="shared" si="338"/>
        <v>9</v>
      </c>
      <c r="N3148" t="str">
        <f t="shared" si="339"/>
        <v xml:space="preserve"> months</v>
      </c>
      <c r="O3148" s="40" t="str">
        <f t="shared" si="340"/>
        <v>59 years, 9 months</v>
      </c>
    </row>
    <row r="3149" spans="8:15" x14ac:dyDescent="0.25">
      <c r="H3149" s="38">
        <v>3106</v>
      </c>
      <c r="I3149">
        <f t="shared" si="336"/>
        <v>59</v>
      </c>
      <c r="J3149" t="str">
        <f t="shared" si="334"/>
        <v xml:space="preserve"> years</v>
      </c>
      <c r="K3149" t="str">
        <f t="shared" si="335"/>
        <v xml:space="preserve">, </v>
      </c>
      <c r="L3149">
        <f t="shared" si="337"/>
        <v>9</v>
      </c>
      <c r="M3149">
        <f t="shared" si="338"/>
        <v>9</v>
      </c>
      <c r="N3149" t="str">
        <f t="shared" si="339"/>
        <v xml:space="preserve"> months</v>
      </c>
      <c r="O3149" s="40" t="str">
        <f t="shared" si="340"/>
        <v>59 years, 9 months</v>
      </c>
    </row>
    <row r="3150" spans="8:15" x14ac:dyDescent="0.25">
      <c r="H3150" s="38">
        <v>3107</v>
      </c>
      <c r="I3150">
        <f t="shared" si="336"/>
        <v>59</v>
      </c>
      <c r="J3150" t="str">
        <f t="shared" si="334"/>
        <v xml:space="preserve"> years</v>
      </c>
      <c r="K3150" t="str">
        <f t="shared" si="335"/>
        <v xml:space="preserve">, </v>
      </c>
      <c r="L3150">
        <f t="shared" si="337"/>
        <v>9</v>
      </c>
      <c r="M3150">
        <f t="shared" si="338"/>
        <v>9</v>
      </c>
      <c r="N3150" t="str">
        <f t="shared" si="339"/>
        <v xml:space="preserve"> months</v>
      </c>
      <c r="O3150" s="40" t="str">
        <f t="shared" si="340"/>
        <v>59 years, 9 months</v>
      </c>
    </row>
    <row r="3151" spans="8:15" x14ac:dyDescent="0.25">
      <c r="H3151" s="38">
        <v>3108</v>
      </c>
      <c r="I3151">
        <f t="shared" si="336"/>
        <v>59</v>
      </c>
      <c r="J3151" t="str">
        <f t="shared" si="334"/>
        <v xml:space="preserve"> years</v>
      </c>
      <c r="K3151" t="str">
        <f t="shared" si="335"/>
        <v xml:space="preserve">, </v>
      </c>
      <c r="L3151">
        <f t="shared" si="337"/>
        <v>10</v>
      </c>
      <c r="M3151">
        <f t="shared" si="338"/>
        <v>10</v>
      </c>
      <c r="N3151" t="str">
        <f t="shared" si="339"/>
        <v xml:space="preserve"> months</v>
      </c>
      <c r="O3151" s="40" t="str">
        <f t="shared" si="340"/>
        <v>59 years, 10 months</v>
      </c>
    </row>
    <row r="3152" spans="8:15" x14ac:dyDescent="0.25">
      <c r="H3152" s="38">
        <v>3109</v>
      </c>
      <c r="I3152">
        <f t="shared" si="336"/>
        <v>59</v>
      </c>
      <c r="J3152" t="str">
        <f t="shared" si="334"/>
        <v xml:space="preserve"> years</v>
      </c>
      <c r="K3152" t="str">
        <f t="shared" si="335"/>
        <v xml:space="preserve">, </v>
      </c>
      <c r="L3152">
        <f t="shared" si="337"/>
        <v>10</v>
      </c>
      <c r="M3152">
        <f t="shared" si="338"/>
        <v>10</v>
      </c>
      <c r="N3152" t="str">
        <f t="shared" si="339"/>
        <v xml:space="preserve"> months</v>
      </c>
      <c r="O3152" s="40" t="str">
        <f t="shared" si="340"/>
        <v>59 years, 10 months</v>
      </c>
    </row>
    <row r="3153" spans="8:15" x14ac:dyDescent="0.25">
      <c r="H3153" s="38">
        <v>3110</v>
      </c>
      <c r="I3153">
        <f t="shared" si="336"/>
        <v>59</v>
      </c>
      <c r="J3153" t="str">
        <f t="shared" si="334"/>
        <v xml:space="preserve"> years</v>
      </c>
      <c r="K3153" t="str">
        <f t="shared" si="335"/>
        <v xml:space="preserve">, </v>
      </c>
      <c r="L3153">
        <f t="shared" si="337"/>
        <v>10</v>
      </c>
      <c r="M3153">
        <f t="shared" si="338"/>
        <v>10</v>
      </c>
      <c r="N3153" t="str">
        <f t="shared" si="339"/>
        <v xml:space="preserve"> months</v>
      </c>
      <c r="O3153" s="40" t="str">
        <f t="shared" si="340"/>
        <v>59 years, 10 months</v>
      </c>
    </row>
    <row r="3154" spans="8:15" x14ac:dyDescent="0.25">
      <c r="H3154" s="38">
        <v>3111</v>
      </c>
      <c r="I3154">
        <f t="shared" si="336"/>
        <v>59</v>
      </c>
      <c r="J3154" t="str">
        <f t="shared" si="334"/>
        <v xml:space="preserve"> years</v>
      </c>
      <c r="K3154" t="str">
        <f t="shared" si="335"/>
        <v xml:space="preserve">, </v>
      </c>
      <c r="L3154">
        <f t="shared" si="337"/>
        <v>10</v>
      </c>
      <c r="M3154">
        <f t="shared" si="338"/>
        <v>10</v>
      </c>
      <c r="N3154" t="str">
        <f t="shared" si="339"/>
        <v xml:space="preserve"> months</v>
      </c>
      <c r="O3154" s="40" t="str">
        <f t="shared" si="340"/>
        <v>59 years, 10 months</v>
      </c>
    </row>
    <row r="3155" spans="8:15" x14ac:dyDescent="0.25">
      <c r="H3155" s="38">
        <v>3112</v>
      </c>
      <c r="I3155">
        <f t="shared" si="336"/>
        <v>59</v>
      </c>
      <c r="J3155" t="str">
        <f t="shared" si="334"/>
        <v xml:space="preserve"> years</v>
      </c>
      <c r="K3155" t="str">
        <f t="shared" si="335"/>
        <v xml:space="preserve">, </v>
      </c>
      <c r="L3155">
        <f t="shared" si="337"/>
        <v>11</v>
      </c>
      <c r="M3155">
        <f t="shared" si="338"/>
        <v>11</v>
      </c>
      <c r="N3155" t="str">
        <f t="shared" si="339"/>
        <v xml:space="preserve"> months</v>
      </c>
      <c r="O3155" s="40" t="str">
        <f t="shared" si="340"/>
        <v>59 years, 11 months</v>
      </c>
    </row>
    <row r="3156" spans="8:15" x14ac:dyDescent="0.25">
      <c r="H3156" s="38">
        <v>3113</v>
      </c>
      <c r="I3156">
        <f t="shared" si="336"/>
        <v>59</v>
      </c>
      <c r="J3156" t="str">
        <f t="shared" si="334"/>
        <v xml:space="preserve"> years</v>
      </c>
      <c r="K3156" t="str">
        <f t="shared" si="335"/>
        <v xml:space="preserve">, </v>
      </c>
      <c r="L3156">
        <f t="shared" si="337"/>
        <v>11</v>
      </c>
      <c r="M3156">
        <f t="shared" si="338"/>
        <v>11</v>
      </c>
      <c r="N3156" t="str">
        <f t="shared" si="339"/>
        <v xml:space="preserve"> months</v>
      </c>
      <c r="O3156" s="40" t="str">
        <f t="shared" si="340"/>
        <v>59 years, 11 months</v>
      </c>
    </row>
    <row r="3157" spans="8:15" x14ac:dyDescent="0.25">
      <c r="H3157" s="38">
        <v>3114</v>
      </c>
      <c r="I3157">
        <f t="shared" si="336"/>
        <v>59</v>
      </c>
      <c r="J3157" t="str">
        <f t="shared" si="334"/>
        <v xml:space="preserve"> years</v>
      </c>
      <c r="K3157" t="str">
        <f t="shared" si="335"/>
        <v xml:space="preserve">, </v>
      </c>
      <c r="L3157">
        <f t="shared" si="337"/>
        <v>11</v>
      </c>
      <c r="M3157">
        <f t="shared" si="338"/>
        <v>11</v>
      </c>
      <c r="N3157" t="str">
        <f t="shared" si="339"/>
        <v xml:space="preserve"> months</v>
      </c>
      <c r="O3157" s="40" t="str">
        <f t="shared" si="340"/>
        <v>59 years, 11 months</v>
      </c>
    </row>
    <row r="3158" spans="8:15" x14ac:dyDescent="0.25">
      <c r="H3158" s="38">
        <v>3115</v>
      </c>
      <c r="I3158">
        <f t="shared" si="336"/>
        <v>59</v>
      </c>
      <c r="J3158" t="str">
        <f t="shared" si="334"/>
        <v xml:space="preserve"> years</v>
      </c>
      <c r="K3158" t="str">
        <f t="shared" si="335"/>
        <v xml:space="preserve">, </v>
      </c>
      <c r="L3158">
        <f t="shared" si="337"/>
        <v>11</v>
      </c>
      <c r="M3158">
        <f t="shared" si="338"/>
        <v>11</v>
      </c>
      <c r="N3158" t="str">
        <f t="shared" si="339"/>
        <v xml:space="preserve"> months</v>
      </c>
      <c r="O3158" s="40" t="str">
        <f t="shared" si="340"/>
        <v>59 years, 11 months</v>
      </c>
    </row>
    <row r="3159" spans="8:15" x14ac:dyDescent="0.25">
      <c r="H3159" s="38">
        <v>3116</v>
      </c>
      <c r="I3159">
        <f t="shared" si="336"/>
        <v>60</v>
      </c>
      <c r="J3159" t="str">
        <f t="shared" si="334"/>
        <v xml:space="preserve"> years</v>
      </c>
      <c r="K3159" t="str">
        <f t="shared" si="335"/>
        <v/>
      </c>
      <c r="L3159">
        <f t="shared" si="337"/>
        <v>12</v>
      </c>
      <c r="M3159" t="str">
        <f t="shared" si="338"/>
        <v/>
      </c>
      <c r="N3159" t="str">
        <f t="shared" si="339"/>
        <v/>
      </c>
      <c r="O3159" s="40" t="str">
        <f t="shared" si="340"/>
        <v>60 years</v>
      </c>
    </row>
    <row r="3160" spans="8:15" x14ac:dyDescent="0.25">
      <c r="H3160" s="38">
        <v>3117</v>
      </c>
      <c r="I3160">
        <f t="shared" si="336"/>
        <v>60</v>
      </c>
      <c r="J3160" t="str">
        <f t="shared" si="334"/>
        <v xml:space="preserve"> years</v>
      </c>
      <c r="K3160" t="str">
        <f t="shared" si="335"/>
        <v/>
      </c>
      <c r="L3160">
        <f t="shared" si="337"/>
        <v>12</v>
      </c>
      <c r="M3160" t="str">
        <f t="shared" si="338"/>
        <v/>
      </c>
      <c r="N3160" t="str">
        <f t="shared" si="339"/>
        <v/>
      </c>
      <c r="O3160" s="40" t="str">
        <f t="shared" si="340"/>
        <v>60 years</v>
      </c>
    </row>
    <row r="3161" spans="8:15" x14ac:dyDescent="0.25">
      <c r="H3161" s="38">
        <v>3118</v>
      </c>
      <c r="I3161">
        <f t="shared" si="336"/>
        <v>60</v>
      </c>
      <c r="J3161" t="str">
        <f t="shared" si="334"/>
        <v xml:space="preserve"> years</v>
      </c>
      <c r="K3161" t="str">
        <f t="shared" si="335"/>
        <v/>
      </c>
      <c r="L3161">
        <f t="shared" si="337"/>
        <v>12</v>
      </c>
      <c r="M3161" t="str">
        <f t="shared" si="338"/>
        <v/>
      </c>
      <c r="N3161" t="str">
        <f t="shared" si="339"/>
        <v/>
      </c>
      <c r="O3161" s="40" t="str">
        <f t="shared" si="340"/>
        <v>60 years</v>
      </c>
    </row>
    <row r="3162" spans="8:15" x14ac:dyDescent="0.25">
      <c r="H3162" s="38">
        <v>3119</v>
      </c>
      <c r="I3162">
        <f t="shared" si="336"/>
        <v>60</v>
      </c>
      <c r="J3162" t="str">
        <f t="shared" si="334"/>
        <v xml:space="preserve"> years</v>
      </c>
      <c r="K3162" t="str">
        <f t="shared" si="335"/>
        <v/>
      </c>
      <c r="L3162">
        <f t="shared" si="337"/>
        <v>12</v>
      </c>
      <c r="M3162" t="str">
        <f t="shared" si="338"/>
        <v/>
      </c>
      <c r="N3162" t="str">
        <f t="shared" si="339"/>
        <v/>
      </c>
      <c r="O3162" s="40" t="str">
        <f t="shared" si="340"/>
        <v>60 years</v>
      </c>
    </row>
    <row r="3163" spans="8:15" x14ac:dyDescent="0.25">
      <c r="H3163" s="38">
        <v>3120</v>
      </c>
      <c r="I3163">
        <f t="shared" si="336"/>
        <v>60</v>
      </c>
      <c r="J3163" t="str">
        <f t="shared" si="334"/>
        <v xml:space="preserve"> years</v>
      </c>
      <c r="K3163" t="str">
        <f t="shared" si="335"/>
        <v/>
      </c>
      <c r="L3163">
        <f t="shared" si="337"/>
        <v>0</v>
      </c>
      <c r="M3163" t="str">
        <f t="shared" si="338"/>
        <v/>
      </c>
      <c r="N3163" t="str">
        <f t="shared" si="339"/>
        <v/>
      </c>
      <c r="O3163" s="40" t="str">
        <f t="shared" si="340"/>
        <v>60 years</v>
      </c>
    </row>
    <row r="3164" spans="8:15" x14ac:dyDescent="0.25">
      <c r="H3164" s="38">
        <v>3121</v>
      </c>
      <c r="I3164">
        <f t="shared" si="336"/>
        <v>60</v>
      </c>
      <c r="J3164" t="str">
        <f t="shared" ref="J3164:J3227" si="341">IF(I3164=1," year"," years")</f>
        <v xml:space="preserve"> years</v>
      </c>
      <c r="K3164" t="str">
        <f t="shared" ref="K3164:K3227" si="342">IF(OR(L3164=12,L3164=0),"",", ")</f>
        <v xml:space="preserve">, </v>
      </c>
      <c r="L3164">
        <f t="shared" si="337"/>
        <v>1</v>
      </c>
      <c r="M3164">
        <f t="shared" si="338"/>
        <v>1</v>
      </c>
      <c r="N3164" t="str">
        <f t="shared" si="339"/>
        <v xml:space="preserve"> month</v>
      </c>
      <c r="O3164" s="40" t="str">
        <f t="shared" si="340"/>
        <v>60 years, 1 month</v>
      </c>
    </row>
    <row r="3165" spans="8:15" x14ac:dyDescent="0.25">
      <c r="H3165" s="38">
        <v>3122</v>
      </c>
      <c r="I3165">
        <f t="shared" si="336"/>
        <v>60</v>
      </c>
      <c r="J3165" t="str">
        <f t="shared" si="341"/>
        <v xml:space="preserve"> years</v>
      </c>
      <c r="K3165" t="str">
        <f t="shared" si="342"/>
        <v xml:space="preserve">, </v>
      </c>
      <c r="L3165">
        <f t="shared" si="337"/>
        <v>1</v>
      </c>
      <c r="M3165">
        <f t="shared" si="338"/>
        <v>1</v>
      </c>
      <c r="N3165" t="str">
        <f t="shared" si="339"/>
        <v xml:space="preserve"> month</v>
      </c>
      <c r="O3165" s="40" t="str">
        <f t="shared" si="340"/>
        <v>60 years, 1 month</v>
      </c>
    </row>
    <row r="3166" spans="8:15" x14ac:dyDescent="0.25">
      <c r="H3166" s="38">
        <v>3123</v>
      </c>
      <c r="I3166">
        <f t="shared" si="336"/>
        <v>60</v>
      </c>
      <c r="J3166" t="str">
        <f t="shared" si="341"/>
        <v xml:space="preserve"> years</v>
      </c>
      <c r="K3166" t="str">
        <f t="shared" si="342"/>
        <v xml:space="preserve">, </v>
      </c>
      <c r="L3166">
        <f t="shared" si="337"/>
        <v>1</v>
      </c>
      <c r="M3166">
        <f t="shared" si="338"/>
        <v>1</v>
      </c>
      <c r="N3166" t="str">
        <f t="shared" si="339"/>
        <v xml:space="preserve"> month</v>
      </c>
      <c r="O3166" s="40" t="str">
        <f t="shared" si="340"/>
        <v>60 years, 1 month</v>
      </c>
    </row>
    <row r="3167" spans="8:15" x14ac:dyDescent="0.25">
      <c r="H3167" s="38">
        <v>3124</v>
      </c>
      <c r="I3167">
        <f t="shared" si="336"/>
        <v>60</v>
      </c>
      <c r="J3167" t="str">
        <f t="shared" si="341"/>
        <v xml:space="preserve"> years</v>
      </c>
      <c r="K3167" t="str">
        <f t="shared" si="342"/>
        <v xml:space="preserve">, </v>
      </c>
      <c r="L3167">
        <f t="shared" si="337"/>
        <v>1</v>
      </c>
      <c r="M3167">
        <f t="shared" si="338"/>
        <v>1</v>
      </c>
      <c r="N3167" t="str">
        <f t="shared" si="339"/>
        <v xml:space="preserve"> month</v>
      </c>
      <c r="O3167" s="40" t="str">
        <f t="shared" si="340"/>
        <v>60 years, 1 month</v>
      </c>
    </row>
    <row r="3168" spans="8:15" x14ac:dyDescent="0.25">
      <c r="H3168" s="38">
        <v>3125</v>
      </c>
      <c r="I3168">
        <f t="shared" ref="I3168:I3231" si="343">IF(INT(H3168/52)=0,"",INT(H3168/52))+IF(L3168=12,1,0)</f>
        <v>60</v>
      </c>
      <c r="J3168" t="str">
        <f t="shared" si="341"/>
        <v xml:space="preserve"> years</v>
      </c>
      <c r="K3168" t="str">
        <f t="shared" si="342"/>
        <v xml:space="preserve">, </v>
      </c>
      <c r="L3168">
        <f t="shared" si="337"/>
        <v>2</v>
      </c>
      <c r="M3168">
        <f t="shared" si="338"/>
        <v>2</v>
      </c>
      <c r="N3168" t="str">
        <f t="shared" si="339"/>
        <v xml:space="preserve"> months</v>
      </c>
      <c r="O3168" s="40" t="str">
        <f t="shared" si="340"/>
        <v>60 years, 2 months</v>
      </c>
    </row>
    <row r="3169" spans="8:15" x14ac:dyDescent="0.25">
      <c r="H3169" s="38">
        <v>3126</v>
      </c>
      <c r="I3169">
        <f t="shared" si="343"/>
        <v>60</v>
      </c>
      <c r="J3169" t="str">
        <f t="shared" si="341"/>
        <v xml:space="preserve"> years</v>
      </c>
      <c r="K3169" t="str">
        <f t="shared" si="342"/>
        <v xml:space="preserve">, </v>
      </c>
      <c r="L3169">
        <f t="shared" si="337"/>
        <v>2</v>
      </c>
      <c r="M3169">
        <f t="shared" si="338"/>
        <v>2</v>
      </c>
      <c r="N3169" t="str">
        <f t="shared" si="339"/>
        <v xml:space="preserve"> months</v>
      </c>
      <c r="O3169" s="40" t="str">
        <f t="shared" si="340"/>
        <v>60 years, 2 months</v>
      </c>
    </row>
    <row r="3170" spans="8:15" x14ac:dyDescent="0.25">
      <c r="H3170" s="38">
        <v>3127</v>
      </c>
      <c r="I3170">
        <f t="shared" si="343"/>
        <v>60</v>
      </c>
      <c r="J3170" t="str">
        <f t="shared" si="341"/>
        <v xml:space="preserve"> years</v>
      </c>
      <c r="K3170" t="str">
        <f t="shared" si="342"/>
        <v xml:space="preserve">, </v>
      </c>
      <c r="L3170">
        <f t="shared" si="337"/>
        <v>2</v>
      </c>
      <c r="M3170">
        <f t="shared" si="338"/>
        <v>2</v>
      </c>
      <c r="N3170" t="str">
        <f t="shared" si="339"/>
        <v xml:space="preserve"> months</v>
      </c>
      <c r="O3170" s="40" t="str">
        <f t="shared" si="340"/>
        <v>60 years, 2 months</v>
      </c>
    </row>
    <row r="3171" spans="8:15" x14ac:dyDescent="0.25">
      <c r="H3171" s="38">
        <v>3128</v>
      </c>
      <c r="I3171">
        <f t="shared" si="343"/>
        <v>60</v>
      </c>
      <c r="J3171" t="str">
        <f t="shared" si="341"/>
        <v xml:space="preserve"> years</v>
      </c>
      <c r="K3171" t="str">
        <f t="shared" si="342"/>
        <v xml:space="preserve">, </v>
      </c>
      <c r="L3171">
        <f t="shared" si="337"/>
        <v>2</v>
      </c>
      <c r="M3171">
        <f t="shared" si="338"/>
        <v>2</v>
      </c>
      <c r="N3171" t="str">
        <f t="shared" si="339"/>
        <v xml:space="preserve"> months</v>
      </c>
      <c r="O3171" s="40" t="str">
        <f t="shared" si="340"/>
        <v>60 years, 2 months</v>
      </c>
    </row>
    <row r="3172" spans="8:15" x14ac:dyDescent="0.25">
      <c r="H3172" s="38">
        <v>3129</v>
      </c>
      <c r="I3172">
        <f t="shared" si="343"/>
        <v>60</v>
      </c>
      <c r="J3172" t="str">
        <f t="shared" si="341"/>
        <v xml:space="preserve"> years</v>
      </c>
      <c r="K3172" t="str">
        <f t="shared" si="342"/>
        <v xml:space="preserve">, </v>
      </c>
      <c r="L3172">
        <f t="shared" si="337"/>
        <v>3</v>
      </c>
      <c r="M3172">
        <f t="shared" si="338"/>
        <v>3</v>
      </c>
      <c r="N3172" t="str">
        <f t="shared" si="339"/>
        <v xml:space="preserve"> months</v>
      </c>
      <c r="O3172" s="40" t="str">
        <f t="shared" si="340"/>
        <v>60 years, 3 months</v>
      </c>
    </row>
    <row r="3173" spans="8:15" x14ac:dyDescent="0.25">
      <c r="H3173" s="38">
        <v>3130</v>
      </c>
      <c r="I3173">
        <f t="shared" si="343"/>
        <v>60</v>
      </c>
      <c r="J3173" t="str">
        <f t="shared" si="341"/>
        <v xml:space="preserve"> years</v>
      </c>
      <c r="K3173" t="str">
        <f t="shared" si="342"/>
        <v xml:space="preserve">, </v>
      </c>
      <c r="L3173">
        <f t="shared" si="337"/>
        <v>3</v>
      </c>
      <c r="M3173">
        <f t="shared" si="338"/>
        <v>3</v>
      </c>
      <c r="N3173" t="str">
        <f t="shared" si="339"/>
        <v xml:space="preserve"> months</v>
      </c>
      <c r="O3173" s="40" t="str">
        <f t="shared" si="340"/>
        <v>60 years, 3 months</v>
      </c>
    </row>
    <row r="3174" spans="8:15" x14ac:dyDescent="0.25">
      <c r="H3174" s="38">
        <v>3131</v>
      </c>
      <c r="I3174">
        <f t="shared" si="343"/>
        <v>60</v>
      </c>
      <c r="J3174" t="str">
        <f t="shared" si="341"/>
        <v xml:space="preserve"> years</v>
      </c>
      <c r="K3174" t="str">
        <f t="shared" si="342"/>
        <v xml:space="preserve">, </v>
      </c>
      <c r="L3174">
        <f t="shared" si="337"/>
        <v>3</v>
      </c>
      <c r="M3174">
        <f t="shared" si="338"/>
        <v>3</v>
      </c>
      <c r="N3174" t="str">
        <f t="shared" si="339"/>
        <v xml:space="preserve"> months</v>
      </c>
      <c r="O3174" s="40" t="str">
        <f t="shared" si="340"/>
        <v>60 years, 3 months</v>
      </c>
    </row>
    <row r="3175" spans="8:15" x14ac:dyDescent="0.25">
      <c r="H3175" s="38">
        <v>3132</v>
      </c>
      <c r="I3175">
        <f t="shared" si="343"/>
        <v>60</v>
      </c>
      <c r="J3175" t="str">
        <f t="shared" si="341"/>
        <v xml:space="preserve"> years</v>
      </c>
      <c r="K3175" t="str">
        <f t="shared" si="342"/>
        <v xml:space="preserve">, </v>
      </c>
      <c r="L3175">
        <f t="shared" si="337"/>
        <v>3</v>
      </c>
      <c r="M3175">
        <f t="shared" si="338"/>
        <v>3</v>
      </c>
      <c r="N3175" t="str">
        <f t="shared" si="339"/>
        <v xml:space="preserve"> months</v>
      </c>
      <c r="O3175" s="40" t="str">
        <f t="shared" si="340"/>
        <v>60 years, 3 months</v>
      </c>
    </row>
    <row r="3176" spans="8:15" x14ac:dyDescent="0.25">
      <c r="H3176" s="38">
        <v>3133</v>
      </c>
      <c r="I3176">
        <f t="shared" si="343"/>
        <v>60</v>
      </c>
      <c r="J3176" t="str">
        <f t="shared" si="341"/>
        <v xml:space="preserve"> years</v>
      </c>
      <c r="K3176" t="str">
        <f t="shared" si="342"/>
        <v xml:space="preserve">, </v>
      </c>
      <c r="L3176">
        <f t="shared" si="337"/>
        <v>3</v>
      </c>
      <c r="M3176">
        <f t="shared" si="338"/>
        <v>3</v>
      </c>
      <c r="N3176" t="str">
        <f t="shared" si="339"/>
        <v xml:space="preserve"> months</v>
      </c>
      <c r="O3176" s="40" t="str">
        <f t="shared" si="340"/>
        <v>60 years, 3 months</v>
      </c>
    </row>
    <row r="3177" spans="8:15" x14ac:dyDescent="0.25">
      <c r="H3177" s="38">
        <v>3134</v>
      </c>
      <c r="I3177">
        <f t="shared" si="343"/>
        <v>60</v>
      </c>
      <c r="J3177" t="str">
        <f t="shared" si="341"/>
        <v xml:space="preserve"> years</v>
      </c>
      <c r="K3177" t="str">
        <f t="shared" si="342"/>
        <v xml:space="preserve">, </v>
      </c>
      <c r="L3177">
        <f t="shared" si="337"/>
        <v>4</v>
      </c>
      <c r="M3177">
        <f t="shared" si="338"/>
        <v>4</v>
      </c>
      <c r="N3177" t="str">
        <f t="shared" si="339"/>
        <v xml:space="preserve"> months</v>
      </c>
      <c r="O3177" s="40" t="str">
        <f t="shared" si="340"/>
        <v>60 years, 4 months</v>
      </c>
    </row>
    <row r="3178" spans="8:15" x14ac:dyDescent="0.25">
      <c r="H3178" s="38">
        <v>3135</v>
      </c>
      <c r="I3178">
        <f t="shared" si="343"/>
        <v>60</v>
      </c>
      <c r="J3178" t="str">
        <f t="shared" si="341"/>
        <v xml:space="preserve"> years</v>
      </c>
      <c r="K3178" t="str">
        <f t="shared" si="342"/>
        <v xml:space="preserve">, </v>
      </c>
      <c r="L3178">
        <f t="shared" si="337"/>
        <v>4</v>
      </c>
      <c r="M3178">
        <f t="shared" si="338"/>
        <v>4</v>
      </c>
      <c r="N3178" t="str">
        <f t="shared" si="339"/>
        <v xml:space="preserve"> months</v>
      </c>
      <c r="O3178" s="40" t="str">
        <f t="shared" si="340"/>
        <v>60 years, 4 months</v>
      </c>
    </row>
    <row r="3179" spans="8:15" x14ac:dyDescent="0.25">
      <c r="H3179" s="38">
        <v>3136</v>
      </c>
      <c r="I3179">
        <f t="shared" si="343"/>
        <v>60</v>
      </c>
      <c r="J3179" t="str">
        <f t="shared" si="341"/>
        <v xml:space="preserve"> years</v>
      </c>
      <c r="K3179" t="str">
        <f t="shared" si="342"/>
        <v xml:space="preserve">, </v>
      </c>
      <c r="L3179">
        <f t="shared" si="337"/>
        <v>4</v>
      </c>
      <c r="M3179">
        <f t="shared" si="338"/>
        <v>4</v>
      </c>
      <c r="N3179" t="str">
        <f t="shared" si="339"/>
        <v xml:space="preserve"> months</v>
      </c>
      <c r="O3179" s="40" t="str">
        <f t="shared" si="340"/>
        <v>60 years, 4 months</v>
      </c>
    </row>
    <row r="3180" spans="8:15" x14ac:dyDescent="0.25">
      <c r="H3180" s="38">
        <v>3137</v>
      </c>
      <c r="I3180">
        <f t="shared" si="343"/>
        <v>60</v>
      </c>
      <c r="J3180" t="str">
        <f t="shared" si="341"/>
        <v xml:space="preserve"> years</v>
      </c>
      <c r="K3180" t="str">
        <f t="shared" si="342"/>
        <v xml:space="preserve">, </v>
      </c>
      <c r="L3180">
        <f t="shared" si="337"/>
        <v>4</v>
      </c>
      <c r="M3180">
        <f t="shared" si="338"/>
        <v>4</v>
      </c>
      <c r="N3180" t="str">
        <f t="shared" si="339"/>
        <v xml:space="preserve"> months</v>
      </c>
      <c r="O3180" s="40" t="str">
        <f t="shared" si="340"/>
        <v>60 years, 4 months</v>
      </c>
    </row>
    <row r="3181" spans="8:15" x14ac:dyDescent="0.25">
      <c r="H3181" s="38">
        <v>3138</v>
      </c>
      <c r="I3181">
        <f t="shared" si="343"/>
        <v>60</v>
      </c>
      <c r="J3181" t="str">
        <f t="shared" si="341"/>
        <v xml:space="preserve"> years</v>
      </c>
      <c r="K3181" t="str">
        <f t="shared" si="342"/>
        <v xml:space="preserve">, </v>
      </c>
      <c r="L3181">
        <f t="shared" ref="L3181:L3244" si="344">IF((H3181/52*12-INT(H3181/52*12))=0,(H3181/52-INT(H3181/52))*12,INT((H3181/52-INT(H3181/52))*12)+1)</f>
        <v>5</v>
      </c>
      <c r="M3181">
        <f t="shared" ref="M3181:M3244" si="345">IF(OR(L3181=0,L3181=12),"",L3181)</f>
        <v>5</v>
      </c>
      <c r="N3181" t="str">
        <f t="shared" ref="N3181:N3244" si="346">IF(L3181=1," month",IF(OR(L3181=0,L3181=12),""," months"))</f>
        <v xml:space="preserve"> months</v>
      </c>
      <c r="O3181" s="40" t="str">
        <f t="shared" ref="O3181:O3244" si="347">CONCATENATE(I3181&amp;J3181&amp;K3181&amp;M3181&amp;N3181)</f>
        <v>60 years, 5 months</v>
      </c>
    </row>
    <row r="3182" spans="8:15" x14ac:dyDescent="0.25">
      <c r="H3182" s="38">
        <v>3139</v>
      </c>
      <c r="I3182">
        <f t="shared" si="343"/>
        <v>60</v>
      </c>
      <c r="J3182" t="str">
        <f t="shared" si="341"/>
        <v xml:space="preserve"> years</v>
      </c>
      <c r="K3182" t="str">
        <f t="shared" si="342"/>
        <v xml:space="preserve">, </v>
      </c>
      <c r="L3182">
        <f t="shared" si="344"/>
        <v>5</v>
      </c>
      <c r="M3182">
        <f t="shared" si="345"/>
        <v>5</v>
      </c>
      <c r="N3182" t="str">
        <f t="shared" si="346"/>
        <v xml:space="preserve"> months</v>
      </c>
      <c r="O3182" s="40" t="str">
        <f t="shared" si="347"/>
        <v>60 years, 5 months</v>
      </c>
    </row>
    <row r="3183" spans="8:15" x14ac:dyDescent="0.25">
      <c r="H3183" s="38">
        <v>3140</v>
      </c>
      <c r="I3183">
        <f t="shared" si="343"/>
        <v>60</v>
      </c>
      <c r="J3183" t="str">
        <f t="shared" si="341"/>
        <v xml:space="preserve"> years</v>
      </c>
      <c r="K3183" t="str">
        <f t="shared" si="342"/>
        <v xml:space="preserve">, </v>
      </c>
      <c r="L3183">
        <f t="shared" si="344"/>
        <v>5</v>
      </c>
      <c r="M3183">
        <f t="shared" si="345"/>
        <v>5</v>
      </c>
      <c r="N3183" t="str">
        <f t="shared" si="346"/>
        <v xml:space="preserve"> months</v>
      </c>
      <c r="O3183" s="40" t="str">
        <f t="shared" si="347"/>
        <v>60 years, 5 months</v>
      </c>
    </row>
    <row r="3184" spans="8:15" x14ac:dyDescent="0.25">
      <c r="H3184" s="38">
        <v>3141</v>
      </c>
      <c r="I3184">
        <f t="shared" si="343"/>
        <v>60</v>
      </c>
      <c r="J3184" t="str">
        <f t="shared" si="341"/>
        <v xml:space="preserve"> years</v>
      </c>
      <c r="K3184" t="str">
        <f t="shared" si="342"/>
        <v xml:space="preserve">, </v>
      </c>
      <c r="L3184">
        <f t="shared" si="344"/>
        <v>5</v>
      </c>
      <c r="M3184">
        <f t="shared" si="345"/>
        <v>5</v>
      </c>
      <c r="N3184" t="str">
        <f t="shared" si="346"/>
        <v xml:space="preserve"> months</v>
      </c>
      <c r="O3184" s="40" t="str">
        <f t="shared" si="347"/>
        <v>60 years, 5 months</v>
      </c>
    </row>
    <row r="3185" spans="8:15" x14ac:dyDescent="0.25">
      <c r="H3185" s="38">
        <v>3142</v>
      </c>
      <c r="I3185">
        <f t="shared" si="343"/>
        <v>60</v>
      </c>
      <c r="J3185" t="str">
        <f t="shared" si="341"/>
        <v xml:space="preserve"> years</v>
      </c>
      <c r="K3185" t="str">
        <f t="shared" si="342"/>
        <v xml:space="preserve">, </v>
      </c>
      <c r="L3185">
        <f t="shared" si="344"/>
        <v>6</v>
      </c>
      <c r="M3185">
        <f t="shared" si="345"/>
        <v>6</v>
      </c>
      <c r="N3185" t="str">
        <f t="shared" si="346"/>
        <v xml:space="preserve"> months</v>
      </c>
      <c r="O3185" s="40" t="str">
        <f t="shared" si="347"/>
        <v>60 years, 6 months</v>
      </c>
    </row>
    <row r="3186" spans="8:15" x14ac:dyDescent="0.25">
      <c r="H3186" s="38">
        <v>3143</v>
      </c>
      <c r="I3186">
        <f t="shared" si="343"/>
        <v>60</v>
      </c>
      <c r="J3186" t="str">
        <f t="shared" si="341"/>
        <v xml:space="preserve"> years</v>
      </c>
      <c r="K3186" t="str">
        <f t="shared" si="342"/>
        <v xml:space="preserve">, </v>
      </c>
      <c r="L3186">
        <f t="shared" si="344"/>
        <v>6</v>
      </c>
      <c r="M3186">
        <f t="shared" si="345"/>
        <v>6</v>
      </c>
      <c r="N3186" t="str">
        <f t="shared" si="346"/>
        <v xml:space="preserve"> months</v>
      </c>
      <c r="O3186" s="40" t="str">
        <f t="shared" si="347"/>
        <v>60 years, 6 months</v>
      </c>
    </row>
    <row r="3187" spans="8:15" x14ac:dyDescent="0.25">
      <c r="H3187" s="38">
        <v>3144</v>
      </c>
      <c r="I3187">
        <f t="shared" si="343"/>
        <v>60</v>
      </c>
      <c r="J3187" t="str">
        <f t="shared" si="341"/>
        <v xml:space="preserve"> years</v>
      </c>
      <c r="K3187" t="str">
        <f t="shared" si="342"/>
        <v xml:space="preserve">, </v>
      </c>
      <c r="L3187">
        <f t="shared" si="344"/>
        <v>6</v>
      </c>
      <c r="M3187">
        <f t="shared" si="345"/>
        <v>6</v>
      </c>
      <c r="N3187" t="str">
        <f t="shared" si="346"/>
        <v xml:space="preserve"> months</v>
      </c>
      <c r="O3187" s="40" t="str">
        <f t="shared" si="347"/>
        <v>60 years, 6 months</v>
      </c>
    </row>
    <row r="3188" spans="8:15" x14ac:dyDescent="0.25">
      <c r="H3188" s="38">
        <v>3145</v>
      </c>
      <c r="I3188">
        <f t="shared" si="343"/>
        <v>60</v>
      </c>
      <c r="J3188" t="str">
        <f t="shared" si="341"/>
        <v xml:space="preserve"> years</v>
      </c>
      <c r="K3188" t="str">
        <f t="shared" si="342"/>
        <v xml:space="preserve">, </v>
      </c>
      <c r="L3188">
        <f t="shared" si="344"/>
        <v>6</v>
      </c>
      <c r="M3188">
        <f t="shared" si="345"/>
        <v>6</v>
      </c>
      <c r="N3188" t="str">
        <f t="shared" si="346"/>
        <v xml:space="preserve"> months</v>
      </c>
      <c r="O3188" s="40" t="str">
        <f t="shared" si="347"/>
        <v>60 years, 6 months</v>
      </c>
    </row>
    <row r="3189" spans="8:15" x14ac:dyDescent="0.25">
      <c r="H3189" s="38">
        <v>3146</v>
      </c>
      <c r="I3189">
        <f t="shared" si="343"/>
        <v>60</v>
      </c>
      <c r="J3189" t="str">
        <f t="shared" si="341"/>
        <v xml:space="preserve"> years</v>
      </c>
      <c r="K3189" t="str">
        <f t="shared" si="342"/>
        <v xml:space="preserve">, </v>
      </c>
      <c r="L3189">
        <f t="shared" si="344"/>
        <v>6</v>
      </c>
      <c r="M3189">
        <f t="shared" si="345"/>
        <v>6</v>
      </c>
      <c r="N3189" t="str">
        <f t="shared" si="346"/>
        <v xml:space="preserve"> months</v>
      </c>
      <c r="O3189" s="40" t="str">
        <f t="shared" si="347"/>
        <v>60 years, 6 months</v>
      </c>
    </row>
    <row r="3190" spans="8:15" x14ac:dyDescent="0.25">
      <c r="H3190" s="38">
        <v>3147</v>
      </c>
      <c r="I3190">
        <f t="shared" si="343"/>
        <v>60</v>
      </c>
      <c r="J3190" t="str">
        <f t="shared" si="341"/>
        <v xml:space="preserve"> years</v>
      </c>
      <c r="K3190" t="str">
        <f t="shared" si="342"/>
        <v xml:space="preserve">, </v>
      </c>
      <c r="L3190">
        <f t="shared" si="344"/>
        <v>7</v>
      </c>
      <c r="M3190">
        <f t="shared" si="345"/>
        <v>7</v>
      </c>
      <c r="N3190" t="str">
        <f t="shared" si="346"/>
        <v xml:space="preserve"> months</v>
      </c>
      <c r="O3190" s="40" t="str">
        <f t="shared" si="347"/>
        <v>60 years, 7 months</v>
      </c>
    </row>
    <row r="3191" spans="8:15" x14ac:dyDescent="0.25">
      <c r="H3191" s="38">
        <v>3148</v>
      </c>
      <c r="I3191">
        <f t="shared" si="343"/>
        <v>60</v>
      </c>
      <c r="J3191" t="str">
        <f t="shared" si="341"/>
        <v xml:space="preserve"> years</v>
      </c>
      <c r="K3191" t="str">
        <f t="shared" si="342"/>
        <v xml:space="preserve">, </v>
      </c>
      <c r="L3191">
        <f t="shared" si="344"/>
        <v>7</v>
      </c>
      <c r="M3191">
        <f t="shared" si="345"/>
        <v>7</v>
      </c>
      <c r="N3191" t="str">
        <f t="shared" si="346"/>
        <v xml:space="preserve"> months</v>
      </c>
      <c r="O3191" s="40" t="str">
        <f t="shared" si="347"/>
        <v>60 years, 7 months</v>
      </c>
    </row>
    <row r="3192" spans="8:15" x14ac:dyDescent="0.25">
      <c r="H3192" s="38">
        <v>3149</v>
      </c>
      <c r="I3192">
        <f t="shared" si="343"/>
        <v>60</v>
      </c>
      <c r="J3192" t="str">
        <f t="shared" si="341"/>
        <v xml:space="preserve"> years</v>
      </c>
      <c r="K3192" t="str">
        <f t="shared" si="342"/>
        <v xml:space="preserve">, </v>
      </c>
      <c r="L3192">
        <f t="shared" si="344"/>
        <v>7</v>
      </c>
      <c r="M3192">
        <f t="shared" si="345"/>
        <v>7</v>
      </c>
      <c r="N3192" t="str">
        <f t="shared" si="346"/>
        <v xml:space="preserve"> months</v>
      </c>
      <c r="O3192" s="40" t="str">
        <f t="shared" si="347"/>
        <v>60 years, 7 months</v>
      </c>
    </row>
    <row r="3193" spans="8:15" x14ac:dyDescent="0.25">
      <c r="H3193" s="38">
        <v>3150</v>
      </c>
      <c r="I3193">
        <f t="shared" si="343"/>
        <v>60</v>
      </c>
      <c r="J3193" t="str">
        <f t="shared" si="341"/>
        <v xml:space="preserve"> years</v>
      </c>
      <c r="K3193" t="str">
        <f t="shared" si="342"/>
        <v xml:space="preserve">, </v>
      </c>
      <c r="L3193">
        <f t="shared" si="344"/>
        <v>7</v>
      </c>
      <c r="M3193">
        <f t="shared" si="345"/>
        <v>7</v>
      </c>
      <c r="N3193" t="str">
        <f t="shared" si="346"/>
        <v xml:space="preserve"> months</v>
      </c>
      <c r="O3193" s="40" t="str">
        <f t="shared" si="347"/>
        <v>60 years, 7 months</v>
      </c>
    </row>
    <row r="3194" spans="8:15" x14ac:dyDescent="0.25">
      <c r="H3194" s="38">
        <v>3151</v>
      </c>
      <c r="I3194">
        <f t="shared" si="343"/>
        <v>60</v>
      </c>
      <c r="J3194" t="str">
        <f t="shared" si="341"/>
        <v xml:space="preserve"> years</v>
      </c>
      <c r="K3194" t="str">
        <f t="shared" si="342"/>
        <v xml:space="preserve">, </v>
      </c>
      <c r="L3194">
        <f t="shared" si="344"/>
        <v>8</v>
      </c>
      <c r="M3194">
        <f t="shared" si="345"/>
        <v>8</v>
      </c>
      <c r="N3194" t="str">
        <f t="shared" si="346"/>
        <v xml:space="preserve"> months</v>
      </c>
      <c r="O3194" s="40" t="str">
        <f t="shared" si="347"/>
        <v>60 years, 8 months</v>
      </c>
    </row>
    <row r="3195" spans="8:15" x14ac:dyDescent="0.25">
      <c r="H3195" s="38">
        <v>3152</v>
      </c>
      <c r="I3195">
        <f t="shared" si="343"/>
        <v>60</v>
      </c>
      <c r="J3195" t="str">
        <f t="shared" si="341"/>
        <v xml:space="preserve"> years</v>
      </c>
      <c r="K3195" t="str">
        <f t="shared" si="342"/>
        <v xml:space="preserve">, </v>
      </c>
      <c r="L3195">
        <f t="shared" si="344"/>
        <v>8</v>
      </c>
      <c r="M3195">
        <f t="shared" si="345"/>
        <v>8</v>
      </c>
      <c r="N3195" t="str">
        <f t="shared" si="346"/>
        <v xml:space="preserve"> months</v>
      </c>
      <c r="O3195" s="40" t="str">
        <f t="shared" si="347"/>
        <v>60 years, 8 months</v>
      </c>
    </row>
    <row r="3196" spans="8:15" x14ac:dyDescent="0.25">
      <c r="H3196" s="38">
        <v>3153</v>
      </c>
      <c r="I3196">
        <f t="shared" si="343"/>
        <v>60</v>
      </c>
      <c r="J3196" t="str">
        <f t="shared" si="341"/>
        <v xml:space="preserve"> years</v>
      </c>
      <c r="K3196" t="str">
        <f t="shared" si="342"/>
        <v xml:space="preserve">, </v>
      </c>
      <c r="L3196">
        <f t="shared" si="344"/>
        <v>8</v>
      </c>
      <c r="M3196">
        <f t="shared" si="345"/>
        <v>8</v>
      </c>
      <c r="N3196" t="str">
        <f t="shared" si="346"/>
        <v xml:space="preserve"> months</v>
      </c>
      <c r="O3196" s="40" t="str">
        <f t="shared" si="347"/>
        <v>60 years, 8 months</v>
      </c>
    </row>
    <row r="3197" spans="8:15" x14ac:dyDescent="0.25">
      <c r="H3197" s="38">
        <v>3154</v>
      </c>
      <c r="I3197">
        <f t="shared" si="343"/>
        <v>60</v>
      </c>
      <c r="J3197" t="str">
        <f t="shared" si="341"/>
        <v xml:space="preserve"> years</v>
      </c>
      <c r="K3197" t="str">
        <f t="shared" si="342"/>
        <v xml:space="preserve">, </v>
      </c>
      <c r="L3197">
        <f t="shared" si="344"/>
        <v>8</v>
      </c>
      <c r="M3197">
        <f t="shared" si="345"/>
        <v>8</v>
      </c>
      <c r="N3197" t="str">
        <f t="shared" si="346"/>
        <v xml:space="preserve"> months</v>
      </c>
      <c r="O3197" s="40" t="str">
        <f t="shared" si="347"/>
        <v>60 years, 8 months</v>
      </c>
    </row>
    <row r="3198" spans="8:15" x14ac:dyDescent="0.25">
      <c r="H3198" s="38">
        <v>3155</v>
      </c>
      <c r="I3198">
        <f t="shared" si="343"/>
        <v>60</v>
      </c>
      <c r="J3198" t="str">
        <f t="shared" si="341"/>
        <v xml:space="preserve"> years</v>
      </c>
      <c r="K3198" t="str">
        <f t="shared" si="342"/>
        <v xml:space="preserve">, </v>
      </c>
      <c r="L3198">
        <f t="shared" si="344"/>
        <v>9</v>
      </c>
      <c r="M3198">
        <f t="shared" si="345"/>
        <v>9</v>
      </c>
      <c r="N3198" t="str">
        <f t="shared" si="346"/>
        <v xml:space="preserve"> months</v>
      </c>
      <c r="O3198" s="40" t="str">
        <f t="shared" si="347"/>
        <v>60 years, 9 months</v>
      </c>
    </row>
    <row r="3199" spans="8:15" x14ac:dyDescent="0.25">
      <c r="H3199" s="38">
        <v>3156</v>
      </c>
      <c r="I3199">
        <f t="shared" si="343"/>
        <v>60</v>
      </c>
      <c r="J3199" t="str">
        <f t="shared" si="341"/>
        <v xml:space="preserve"> years</v>
      </c>
      <c r="K3199" t="str">
        <f t="shared" si="342"/>
        <v xml:space="preserve">, </v>
      </c>
      <c r="L3199">
        <f t="shared" si="344"/>
        <v>9</v>
      </c>
      <c r="M3199">
        <f t="shared" si="345"/>
        <v>9</v>
      </c>
      <c r="N3199" t="str">
        <f t="shared" si="346"/>
        <v xml:space="preserve"> months</v>
      </c>
      <c r="O3199" s="40" t="str">
        <f t="shared" si="347"/>
        <v>60 years, 9 months</v>
      </c>
    </row>
    <row r="3200" spans="8:15" x14ac:dyDescent="0.25">
      <c r="H3200" s="38">
        <v>3157</v>
      </c>
      <c r="I3200">
        <f t="shared" si="343"/>
        <v>60</v>
      </c>
      <c r="J3200" t="str">
        <f t="shared" si="341"/>
        <v xml:space="preserve"> years</v>
      </c>
      <c r="K3200" t="str">
        <f t="shared" si="342"/>
        <v xml:space="preserve">, </v>
      </c>
      <c r="L3200">
        <f t="shared" si="344"/>
        <v>9</v>
      </c>
      <c r="M3200">
        <f t="shared" si="345"/>
        <v>9</v>
      </c>
      <c r="N3200" t="str">
        <f t="shared" si="346"/>
        <v xml:space="preserve"> months</v>
      </c>
      <c r="O3200" s="40" t="str">
        <f t="shared" si="347"/>
        <v>60 years, 9 months</v>
      </c>
    </row>
    <row r="3201" spans="8:15" x14ac:dyDescent="0.25">
      <c r="H3201" s="38">
        <v>3158</v>
      </c>
      <c r="I3201">
        <f t="shared" si="343"/>
        <v>60</v>
      </c>
      <c r="J3201" t="str">
        <f t="shared" si="341"/>
        <v xml:space="preserve"> years</v>
      </c>
      <c r="K3201" t="str">
        <f t="shared" si="342"/>
        <v xml:space="preserve">, </v>
      </c>
      <c r="L3201">
        <f t="shared" si="344"/>
        <v>9</v>
      </c>
      <c r="M3201">
        <f t="shared" si="345"/>
        <v>9</v>
      </c>
      <c r="N3201" t="str">
        <f t="shared" si="346"/>
        <v xml:space="preserve"> months</v>
      </c>
      <c r="O3201" s="40" t="str">
        <f t="shared" si="347"/>
        <v>60 years, 9 months</v>
      </c>
    </row>
    <row r="3202" spans="8:15" x14ac:dyDescent="0.25">
      <c r="H3202" s="38">
        <v>3159</v>
      </c>
      <c r="I3202">
        <f t="shared" si="343"/>
        <v>60</v>
      </c>
      <c r="J3202" t="str">
        <f t="shared" si="341"/>
        <v xml:space="preserve"> years</v>
      </c>
      <c r="K3202" t="str">
        <f t="shared" si="342"/>
        <v xml:space="preserve">, </v>
      </c>
      <c r="L3202">
        <f t="shared" si="344"/>
        <v>9</v>
      </c>
      <c r="M3202">
        <f t="shared" si="345"/>
        <v>9</v>
      </c>
      <c r="N3202" t="str">
        <f t="shared" si="346"/>
        <v xml:space="preserve"> months</v>
      </c>
      <c r="O3202" s="40" t="str">
        <f t="shared" si="347"/>
        <v>60 years, 9 months</v>
      </c>
    </row>
    <row r="3203" spans="8:15" x14ac:dyDescent="0.25">
      <c r="H3203" s="38">
        <v>3160</v>
      </c>
      <c r="I3203">
        <f t="shared" si="343"/>
        <v>60</v>
      </c>
      <c r="J3203" t="str">
        <f t="shared" si="341"/>
        <v xml:space="preserve"> years</v>
      </c>
      <c r="K3203" t="str">
        <f t="shared" si="342"/>
        <v xml:space="preserve">, </v>
      </c>
      <c r="L3203">
        <f t="shared" si="344"/>
        <v>10</v>
      </c>
      <c r="M3203">
        <f t="shared" si="345"/>
        <v>10</v>
      </c>
      <c r="N3203" t="str">
        <f t="shared" si="346"/>
        <v xml:space="preserve"> months</v>
      </c>
      <c r="O3203" s="40" t="str">
        <f t="shared" si="347"/>
        <v>60 years, 10 months</v>
      </c>
    </row>
    <row r="3204" spans="8:15" x14ac:dyDescent="0.25">
      <c r="H3204" s="38">
        <v>3161</v>
      </c>
      <c r="I3204">
        <f t="shared" si="343"/>
        <v>60</v>
      </c>
      <c r="J3204" t="str">
        <f t="shared" si="341"/>
        <v xml:space="preserve"> years</v>
      </c>
      <c r="K3204" t="str">
        <f t="shared" si="342"/>
        <v xml:space="preserve">, </v>
      </c>
      <c r="L3204">
        <f t="shared" si="344"/>
        <v>10</v>
      </c>
      <c r="M3204">
        <f t="shared" si="345"/>
        <v>10</v>
      </c>
      <c r="N3204" t="str">
        <f t="shared" si="346"/>
        <v xml:space="preserve"> months</v>
      </c>
      <c r="O3204" s="40" t="str">
        <f t="shared" si="347"/>
        <v>60 years, 10 months</v>
      </c>
    </row>
    <row r="3205" spans="8:15" x14ac:dyDescent="0.25">
      <c r="H3205" s="38">
        <v>3162</v>
      </c>
      <c r="I3205">
        <f t="shared" si="343"/>
        <v>60</v>
      </c>
      <c r="J3205" t="str">
        <f t="shared" si="341"/>
        <v xml:space="preserve"> years</v>
      </c>
      <c r="K3205" t="str">
        <f t="shared" si="342"/>
        <v xml:space="preserve">, </v>
      </c>
      <c r="L3205">
        <f t="shared" si="344"/>
        <v>10</v>
      </c>
      <c r="M3205">
        <f t="shared" si="345"/>
        <v>10</v>
      </c>
      <c r="N3205" t="str">
        <f t="shared" si="346"/>
        <v xml:space="preserve"> months</v>
      </c>
      <c r="O3205" s="40" t="str">
        <f t="shared" si="347"/>
        <v>60 years, 10 months</v>
      </c>
    </row>
    <row r="3206" spans="8:15" x14ac:dyDescent="0.25">
      <c r="H3206" s="38">
        <v>3163</v>
      </c>
      <c r="I3206">
        <f t="shared" si="343"/>
        <v>60</v>
      </c>
      <c r="J3206" t="str">
        <f t="shared" si="341"/>
        <v xml:space="preserve"> years</v>
      </c>
      <c r="K3206" t="str">
        <f t="shared" si="342"/>
        <v xml:space="preserve">, </v>
      </c>
      <c r="L3206">
        <f t="shared" si="344"/>
        <v>10</v>
      </c>
      <c r="M3206">
        <f t="shared" si="345"/>
        <v>10</v>
      </c>
      <c r="N3206" t="str">
        <f t="shared" si="346"/>
        <v xml:space="preserve"> months</v>
      </c>
      <c r="O3206" s="40" t="str">
        <f t="shared" si="347"/>
        <v>60 years, 10 months</v>
      </c>
    </row>
    <row r="3207" spans="8:15" x14ac:dyDescent="0.25">
      <c r="H3207" s="38">
        <v>3164</v>
      </c>
      <c r="I3207">
        <f t="shared" si="343"/>
        <v>60</v>
      </c>
      <c r="J3207" t="str">
        <f t="shared" si="341"/>
        <v xml:space="preserve"> years</v>
      </c>
      <c r="K3207" t="str">
        <f t="shared" si="342"/>
        <v xml:space="preserve">, </v>
      </c>
      <c r="L3207">
        <f t="shared" si="344"/>
        <v>11</v>
      </c>
      <c r="M3207">
        <f t="shared" si="345"/>
        <v>11</v>
      </c>
      <c r="N3207" t="str">
        <f t="shared" si="346"/>
        <v xml:space="preserve"> months</v>
      </c>
      <c r="O3207" s="40" t="str">
        <f t="shared" si="347"/>
        <v>60 years, 11 months</v>
      </c>
    </row>
    <row r="3208" spans="8:15" x14ac:dyDescent="0.25">
      <c r="H3208" s="38">
        <v>3165</v>
      </c>
      <c r="I3208">
        <f t="shared" si="343"/>
        <v>60</v>
      </c>
      <c r="J3208" t="str">
        <f t="shared" si="341"/>
        <v xml:space="preserve"> years</v>
      </c>
      <c r="K3208" t="str">
        <f t="shared" si="342"/>
        <v xml:space="preserve">, </v>
      </c>
      <c r="L3208">
        <f t="shared" si="344"/>
        <v>11</v>
      </c>
      <c r="M3208">
        <f t="shared" si="345"/>
        <v>11</v>
      </c>
      <c r="N3208" t="str">
        <f t="shared" si="346"/>
        <v xml:space="preserve"> months</v>
      </c>
      <c r="O3208" s="40" t="str">
        <f t="shared" si="347"/>
        <v>60 years, 11 months</v>
      </c>
    </row>
    <row r="3209" spans="8:15" x14ac:dyDescent="0.25">
      <c r="H3209" s="38">
        <v>3166</v>
      </c>
      <c r="I3209">
        <f t="shared" si="343"/>
        <v>60</v>
      </c>
      <c r="J3209" t="str">
        <f t="shared" si="341"/>
        <v xml:space="preserve"> years</v>
      </c>
      <c r="K3209" t="str">
        <f t="shared" si="342"/>
        <v xml:space="preserve">, </v>
      </c>
      <c r="L3209">
        <f t="shared" si="344"/>
        <v>11</v>
      </c>
      <c r="M3209">
        <f t="shared" si="345"/>
        <v>11</v>
      </c>
      <c r="N3209" t="str">
        <f t="shared" si="346"/>
        <v xml:space="preserve"> months</v>
      </c>
      <c r="O3209" s="40" t="str">
        <f t="shared" si="347"/>
        <v>60 years, 11 months</v>
      </c>
    </row>
    <row r="3210" spans="8:15" x14ac:dyDescent="0.25">
      <c r="H3210" s="38">
        <v>3167</v>
      </c>
      <c r="I3210">
        <f t="shared" si="343"/>
        <v>60</v>
      </c>
      <c r="J3210" t="str">
        <f t="shared" si="341"/>
        <v xml:space="preserve"> years</v>
      </c>
      <c r="K3210" t="str">
        <f t="shared" si="342"/>
        <v xml:space="preserve">, </v>
      </c>
      <c r="L3210">
        <f t="shared" si="344"/>
        <v>11</v>
      </c>
      <c r="M3210">
        <f t="shared" si="345"/>
        <v>11</v>
      </c>
      <c r="N3210" t="str">
        <f t="shared" si="346"/>
        <v xml:space="preserve"> months</v>
      </c>
      <c r="O3210" s="40" t="str">
        <f t="shared" si="347"/>
        <v>60 years, 11 months</v>
      </c>
    </row>
    <row r="3211" spans="8:15" x14ac:dyDescent="0.25">
      <c r="H3211" s="38">
        <v>3168</v>
      </c>
      <c r="I3211">
        <f t="shared" si="343"/>
        <v>61</v>
      </c>
      <c r="J3211" t="str">
        <f t="shared" si="341"/>
        <v xml:space="preserve"> years</v>
      </c>
      <c r="K3211" t="str">
        <f t="shared" si="342"/>
        <v/>
      </c>
      <c r="L3211">
        <f t="shared" si="344"/>
        <v>12</v>
      </c>
      <c r="M3211" t="str">
        <f t="shared" si="345"/>
        <v/>
      </c>
      <c r="N3211" t="str">
        <f t="shared" si="346"/>
        <v/>
      </c>
      <c r="O3211" s="40" t="str">
        <f t="shared" si="347"/>
        <v>61 years</v>
      </c>
    </row>
    <row r="3212" spans="8:15" x14ac:dyDescent="0.25">
      <c r="H3212" s="38">
        <v>3169</v>
      </c>
      <c r="I3212">
        <f t="shared" si="343"/>
        <v>61</v>
      </c>
      <c r="J3212" t="str">
        <f t="shared" si="341"/>
        <v xml:space="preserve"> years</v>
      </c>
      <c r="K3212" t="str">
        <f t="shared" si="342"/>
        <v/>
      </c>
      <c r="L3212">
        <f t="shared" si="344"/>
        <v>12</v>
      </c>
      <c r="M3212" t="str">
        <f t="shared" si="345"/>
        <v/>
      </c>
      <c r="N3212" t="str">
        <f t="shared" si="346"/>
        <v/>
      </c>
      <c r="O3212" s="40" t="str">
        <f t="shared" si="347"/>
        <v>61 years</v>
      </c>
    </row>
    <row r="3213" spans="8:15" x14ac:dyDescent="0.25">
      <c r="H3213" s="38">
        <v>3170</v>
      </c>
      <c r="I3213">
        <f t="shared" si="343"/>
        <v>61</v>
      </c>
      <c r="J3213" t="str">
        <f t="shared" si="341"/>
        <v xml:space="preserve"> years</v>
      </c>
      <c r="K3213" t="str">
        <f t="shared" si="342"/>
        <v/>
      </c>
      <c r="L3213">
        <f t="shared" si="344"/>
        <v>12</v>
      </c>
      <c r="M3213" t="str">
        <f t="shared" si="345"/>
        <v/>
      </c>
      <c r="N3213" t="str">
        <f t="shared" si="346"/>
        <v/>
      </c>
      <c r="O3213" s="40" t="str">
        <f t="shared" si="347"/>
        <v>61 years</v>
      </c>
    </row>
    <row r="3214" spans="8:15" x14ac:dyDescent="0.25">
      <c r="H3214" s="38">
        <v>3171</v>
      </c>
      <c r="I3214">
        <f t="shared" si="343"/>
        <v>61</v>
      </c>
      <c r="J3214" t="str">
        <f t="shared" si="341"/>
        <v xml:space="preserve"> years</v>
      </c>
      <c r="K3214" t="str">
        <f t="shared" si="342"/>
        <v/>
      </c>
      <c r="L3214">
        <f t="shared" si="344"/>
        <v>12</v>
      </c>
      <c r="M3214" t="str">
        <f t="shared" si="345"/>
        <v/>
      </c>
      <c r="N3214" t="str">
        <f t="shared" si="346"/>
        <v/>
      </c>
      <c r="O3214" s="40" t="str">
        <f t="shared" si="347"/>
        <v>61 years</v>
      </c>
    </row>
    <row r="3215" spans="8:15" x14ac:dyDescent="0.25">
      <c r="H3215" s="38">
        <v>3172</v>
      </c>
      <c r="I3215">
        <f t="shared" si="343"/>
        <v>61</v>
      </c>
      <c r="J3215" t="str">
        <f t="shared" si="341"/>
        <v xml:space="preserve"> years</v>
      </c>
      <c r="K3215" t="str">
        <f t="shared" si="342"/>
        <v/>
      </c>
      <c r="L3215">
        <f t="shared" si="344"/>
        <v>0</v>
      </c>
      <c r="M3215" t="str">
        <f t="shared" si="345"/>
        <v/>
      </c>
      <c r="N3215" t="str">
        <f t="shared" si="346"/>
        <v/>
      </c>
      <c r="O3215" s="40" t="str">
        <f t="shared" si="347"/>
        <v>61 years</v>
      </c>
    </row>
    <row r="3216" spans="8:15" x14ac:dyDescent="0.25">
      <c r="H3216" s="38">
        <v>3173</v>
      </c>
      <c r="I3216">
        <f t="shared" si="343"/>
        <v>61</v>
      </c>
      <c r="J3216" t="str">
        <f t="shared" si="341"/>
        <v xml:space="preserve"> years</v>
      </c>
      <c r="K3216" t="str">
        <f t="shared" si="342"/>
        <v xml:space="preserve">, </v>
      </c>
      <c r="L3216">
        <f t="shared" si="344"/>
        <v>1</v>
      </c>
      <c r="M3216">
        <f t="shared" si="345"/>
        <v>1</v>
      </c>
      <c r="N3216" t="str">
        <f t="shared" si="346"/>
        <v xml:space="preserve"> month</v>
      </c>
      <c r="O3216" s="40" t="str">
        <f t="shared" si="347"/>
        <v>61 years, 1 month</v>
      </c>
    </row>
    <row r="3217" spans="8:15" x14ac:dyDescent="0.25">
      <c r="H3217" s="38">
        <v>3174</v>
      </c>
      <c r="I3217">
        <f t="shared" si="343"/>
        <v>61</v>
      </c>
      <c r="J3217" t="str">
        <f t="shared" si="341"/>
        <v xml:space="preserve"> years</v>
      </c>
      <c r="K3217" t="str">
        <f t="shared" si="342"/>
        <v xml:space="preserve">, </v>
      </c>
      <c r="L3217">
        <f t="shared" si="344"/>
        <v>1</v>
      </c>
      <c r="M3217">
        <f t="shared" si="345"/>
        <v>1</v>
      </c>
      <c r="N3217" t="str">
        <f t="shared" si="346"/>
        <v xml:space="preserve"> month</v>
      </c>
      <c r="O3217" s="40" t="str">
        <f t="shared" si="347"/>
        <v>61 years, 1 month</v>
      </c>
    </row>
    <row r="3218" spans="8:15" x14ac:dyDescent="0.25">
      <c r="H3218" s="38">
        <v>3175</v>
      </c>
      <c r="I3218">
        <f t="shared" si="343"/>
        <v>61</v>
      </c>
      <c r="J3218" t="str">
        <f t="shared" si="341"/>
        <v xml:space="preserve"> years</v>
      </c>
      <c r="K3218" t="str">
        <f t="shared" si="342"/>
        <v xml:space="preserve">, </v>
      </c>
      <c r="L3218">
        <f t="shared" si="344"/>
        <v>1</v>
      </c>
      <c r="M3218">
        <f t="shared" si="345"/>
        <v>1</v>
      </c>
      <c r="N3218" t="str">
        <f t="shared" si="346"/>
        <v xml:space="preserve"> month</v>
      </c>
      <c r="O3218" s="40" t="str">
        <f t="shared" si="347"/>
        <v>61 years, 1 month</v>
      </c>
    </row>
    <row r="3219" spans="8:15" x14ac:dyDescent="0.25">
      <c r="H3219" s="38">
        <v>3176</v>
      </c>
      <c r="I3219">
        <f t="shared" si="343"/>
        <v>61</v>
      </c>
      <c r="J3219" t="str">
        <f t="shared" si="341"/>
        <v xml:space="preserve"> years</v>
      </c>
      <c r="K3219" t="str">
        <f t="shared" si="342"/>
        <v xml:space="preserve">, </v>
      </c>
      <c r="L3219">
        <f t="shared" si="344"/>
        <v>1</v>
      </c>
      <c r="M3219">
        <f t="shared" si="345"/>
        <v>1</v>
      </c>
      <c r="N3219" t="str">
        <f t="shared" si="346"/>
        <v xml:space="preserve"> month</v>
      </c>
      <c r="O3219" s="40" t="str">
        <f t="shared" si="347"/>
        <v>61 years, 1 month</v>
      </c>
    </row>
    <row r="3220" spans="8:15" x14ac:dyDescent="0.25">
      <c r="H3220" s="38">
        <v>3177</v>
      </c>
      <c r="I3220">
        <f t="shared" si="343"/>
        <v>61</v>
      </c>
      <c r="J3220" t="str">
        <f t="shared" si="341"/>
        <v xml:space="preserve"> years</v>
      </c>
      <c r="K3220" t="str">
        <f t="shared" si="342"/>
        <v xml:space="preserve">, </v>
      </c>
      <c r="L3220">
        <f t="shared" si="344"/>
        <v>2</v>
      </c>
      <c r="M3220">
        <f t="shared" si="345"/>
        <v>2</v>
      </c>
      <c r="N3220" t="str">
        <f t="shared" si="346"/>
        <v xml:space="preserve"> months</v>
      </c>
      <c r="O3220" s="40" t="str">
        <f t="shared" si="347"/>
        <v>61 years, 2 months</v>
      </c>
    </row>
    <row r="3221" spans="8:15" x14ac:dyDescent="0.25">
      <c r="H3221" s="38">
        <v>3178</v>
      </c>
      <c r="I3221">
        <f t="shared" si="343"/>
        <v>61</v>
      </c>
      <c r="J3221" t="str">
        <f t="shared" si="341"/>
        <v xml:space="preserve"> years</v>
      </c>
      <c r="K3221" t="str">
        <f t="shared" si="342"/>
        <v xml:space="preserve">, </v>
      </c>
      <c r="L3221">
        <f t="shared" si="344"/>
        <v>2</v>
      </c>
      <c r="M3221">
        <f t="shared" si="345"/>
        <v>2</v>
      </c>
      <c r="N3221" t="str">
        <f t="shared" si="346"/>
        <v xml:space="preserve"> months</v>
      </c>
      <c r="O3221" s="40" t="str">
        <f t="shared" si="347"/>
        <v>61 years, 2 months</v>
      </c>
    </row>
    <row r="3222" spans="8:15" x14ac:dyDescent="0.25">
      <c r="H3222" s="38">
        <v>3179</v>
      </c>
      <c r="I3222">
        <f t="shared" si="343"/>
        <v>61</v>
      </c>
      <c r="J3222" t="str">
        <f t="shared" si="341"/>
        <v xml:space="preserve"> years</v>
      </c>
      <c r="K3222" t="str">
        <f t="shared" si="342"/>
        <v xml:space="preserve">, </v>
      </c>
      <c r="L3222">
        <f t="shared" si="344"/>
        <v>2</v>
      </c>
      <c r="M3222">
        <f t="shared" si="345"/>
        <v>2</v>
      </c>
      <c r="N3222" t="str">
        <f t="shared" si="346"/>
        <v xml:space="preserve"> months</v>
      </c>
      <c r="O3222" s="40" t="str">
        <f t="shared" si="347"/>
        <v>61 years, 2 months</v>
      </c>
    </row>
    <row r="3223" spans="8:15" x14ac:dyDescent="0.25">
      <c r="H3223" s="38">
        <v>3180</v>
      </c>
      <c r="I3223">
        <f t="shared" si="343"/>
        <v>61</v>
      </c>
      <c r="J3223" t="str">
        <f t="shared" si="341"/>
        <v xml:space="preserve"> years</v>
      </c>
      <c r="K3223" t="str">
        <f t="shared" si="342"/>
        <v xml:space="preserve">, </v>
      </c>
      <c r="L3223">
        <f t="shared" si="344"/>
        <v>2</v>
      </c>
      <c r="M3223">
        <f t="shared" si="345"/>
        <v>2</v>
      </c>
      <c r="N3223" t="str">
        <f t="shared" si="346"/>
        <v xml:space="preserve"> months</v>
      </c>
      <c r="O3223" s="40" t="str">
        <f t="shared" si="347"/>
        <v>61 years, 2 months</v>
      </c>
    </row>
    <row r="3224" spans="8:15" x14ac:dyDescent="0.25">
      <c r="H3224" s="38">
        <v>3181</v>
      </c>
      <c r="I3224">
        <f t="shared" si="343"/>
        <v>61</v>
      </c>
      <c r="J3224" t="str">
        <f t="shared" si="341"/>
        <v xml:space="preserve"> years</v>
      </c>
      <c r="K3224" t="str">
        <f t="shared" si="342"/>
        <v xml:space="preserve">, </v>
      </c>
      <c r="L3224">
        <f t="shared" si="344"/>
        <v>3</v>
      </c>
      <c r="M3224">
        <f t="shared" si="345"/>
        <v>3</v>
      </c>
      <c r="N3224" t="str">
        <f t="shared" si="346"/>
        <v xml:space="preserve"> months</v>
      </c>
      <c r="O3224" s="40" t="str">
        <f t="shared" si="347"/>
        <v>61 years, 3 months</v>
      </c>
    </row>
    <row r="3225" spans="8:15" x14ac:dyDescent="0.25">
      <c r="H3225" s="38">
        <v>3182</v>
      </c>
      <c r="I3225">
        <f t="shared" si="343"/>
        <v>61</v>
      </c>
      <c r="J3225" t="str">
        <f t="shared" si="341"/>
        <v xml:space="preserve"> years</v>
      </c>
      <c r="K3225" t="str">
        <f t="shared" si="342"/>
        <v xml:space="preserve">, </v>
      </c>
      <c r="L3225">
        <f t="shared" si="344"/>
        <v>3</v>
      </c>
      <c r="M3225">
        <f t="shared" si="345"/>
        <v>3</v>
      </c>
      <c r="N3225" t="str">
        <f t="shared" si="346"/>
        <v xml:space="preserve"> months</v>
      </c>
      <c r="O3225" s="40" t="str">
        <f t="shared" si="347"/>
        <v>61 years, 3 months</v>
      </c>
    </row>
    <row r="3226" spans="8:15" x14ac:dyDescent="0.25">
      <c r="H3226" s="38">
        <v>3183</v>
      </c>
      <c r="I3226">
        <f t="shared" si="343"/>
        <v>61</v>
      </c>
      <c r="J3226" t="str">
        <f t="shared" si="341"/>
        <v xml:space="preserve"> years</v>
      </c>
      <c r="K3226" t="str">
        <f t="shared" si="342"/>
        <v xml:space="preserve">, </v>
      </c>
      <c r="L3226">
        <f t="shared" si="344"/>
        <v>3</v>
      </c>
      <c r="M3226">
        <f t="shared" si="345"/>
        <v>3</v>
      </c>
      <c r="N3226" t="str">
        <f t="shared" si="346"/>
        <v xml:space="preserve"> months</v>
      </c>
      <c r="O3226" s="40" t="str">
        <f t="shared" si="347"/>
        <v>61 years, 3 months</v>
      </c>
    </row>
    <row r="3227" spans="8:15" x14ac:dyDescent="0.25">
      <c r="H3227" s="38">
        <v>3184</v>
      </c>
      <c r="I3227">
        <f t="shared" si="343"/>
        <v>61</v>
      </c>
      <c r="J3227" t="str">
        <f t="shared" si="341"/>
        <v xml:space="preserve"> years</v>
      </c>
      <c r="K3227" t="str">
        <f t="shared" si="342"/>
        <v xml:space="preserve">, </v>
      </c>
      <c r="L3227">
        <f t="shared" si="344"/>
        <v>3</v>
      </c>
      <c r="M3227">
        <f t="shared" si="345"/>
        <v>3</v>
      </c>
      <c r="N3227" t="str">
        <f t="shared" si="346"/>
        <v xml:space="preserve"> months</v>
      </c>
      <c r="O3227" s="40" t="str">
        <f t="shared" si="347"/>
        <v>61 years, 3 months</v>
      </c>
    </row>
    <row r="3228" spans="8:15" x14ac:dyDescent="0.25">
      <c r="H3228" s="38">
        <v>3185</v>
      </c>
      <c r="I3228">
        <f t="shared" si="343"/>
        <v>61</v>
      </c>
      <c r="J3228" t="str">
        <f t="shared" ref="J3228:J3291" si="348">IF(I3228=1," year"," years")</f>
        <v xml:space="preserve"> years</v>
      </c>
      <c r="K3228" t="str">
        <f t="shared" ref="K3228:K3291" si="349">IF(OR(L3228=12,L3228=0),"",", ")</f>
        <v xml:space="preserve">, </v>
      </c>
      <c r="L3228">
        <f t="shared" si="344"/>
        <v>3</v>
      </c>
      <c r="M3228">
        <f t="shared" si="345"/>
        <v>3</v>
      </c>
      <c r="N3228" t="str">
        <f t="shared" si="346"/>
        <v xml:space="preserve"> months</v>
      </c>
      <c r="O3228" s="40" t="str">
        <f t="shared" si="347"/>
        <v>61 years, 3 months</v>
      </c>
    </row>
    <row r="3229" spans="8:15" x14ac:dyDescent="0.25">
      <c r="H3229" s="38">
        <v>3186</v>
      </c>
      <c r="I3229">
        <f t="shared" si="343"/>
        <v>61</v>
      </c>
      <c r="J3229" t="str">
        <f t="shared" si="348"/>
        <v xml:space="preserve"> years</v>
      </c>
      <c r="K3229" t="str">
        <f t="shared" si="349"/>
        <v xml:space="preserve">, </v>
      </c>
      <c r="L3229">
        <f t="shared" si="344"/>
        <v>4</v>
      </c>
      <c r="M3229">
        <f t="shared" si="345"/>
        <v>4</v>
      </c>
      <c r="N3229" t="str">
        <f t="shared" si="346"/>
        <v xml:space="preserve"> months</v>
      </c>
      <c r="O3229" s="40" t="str">
        <f t="shared" si="347"/>
        <v>61 years, 4 months</v>
      </c>
    </row>
    <row r="3230" spans="8:15" x14ac:dyDescent="0.25">
      <c r="H3230" s="38">
        <v>3187</v>
      </c>
      <c r="I3230">
        <f t="shared" si="343"/>
        <v>61</v>
      </c>
      <c r="J3230" t="str">
        <f t="shared" si="348"/>
        <v xml:space="preserve"> years</v>
      </c>
      <c r="K3230" t="str">
        <f t="shared" si="349"/>
        <v xml:space="preserve">, </v>
      </c>
      <c r="L3230">
        <f t="shared" si="344"/>
        <v>4</v>
      </c>
      <c r="M3230">
        <f t="shared" si="345"/>
        <v>4</v>
      </c>
      <c r="N3230" t="str">
        <f t="shared" si="346"/>
        <v xml:space="preserve"> months</v>
      </c>
      <c r="O3230" s="40" t="str">
        <f t="shared" si="347"/>
        <v>61 years, 4 months</v>
      </c>
    </row>
    <row r="3231" spans="8:15" x14ac:dyDescent="0.25">
      <c r="H3231" s="38">
        <v>3188</v>
      </c>
      <c r="I3231">
        <f t="shared" si="343"/>
        <v>61</v>
      </c>
      <c r="J3231" t="str">
        <f t="shared" si="348"/>
        <v xml:space="preserve"> years</v>
      </c>
      <c r="K3231" t="str">
        <f t="shared" si="349"/>
        <v xml:space="preserve">, </v>
      </c>
      <c r="L3231">
        <f t="shared" si="344"/>
        <v>4</v>
      </c>
      <c r="M3231">
        <f t="shared" si="345"/>
        <v>4</v>
      </c>
      <c r="N3231" t="str">
        <f t="shared" si="346"/>
        <v xml:space="preserve"> months</v>
      </c>
      <c r="O3231" s="40" t="str">
        <f t="shared" si="347"/>
        <v>61 years, 4 months</v>
      </c>
    </row>
    <row r="3232" spans="8:15" x14ac:dyDescent="0.25">
      <c r="H3232" s="38">
        <v>3189</v>
      </c>
      <c r="I3232">
        <f t="shared" ref="I3232:I3295" si="350">IF(INT(H3232/52)=0,"",INT(H3232/52))+IF(L3232=12,1,0)</f>
        <v>61</v>
      </c>
      <c r="J3232" t="str">
        <f t="shared" si="348"/>
        <v xml:space="preserve"> years</v>
      </c>
      <c r="K3232" t="str">
        <f t="shared" si="349"/>
        <v xml:space="preserve">, </v>
      </c>
      <c r="L3232">
        <f t="shared" si="344"/>
        <v>4</v>
      </c>
      <c r="M3232">
        <f t="shared" si="345"/>
        <v>4</v>
      </c>
      <c r="N3232" t="str">
        <f t="shared" si="346"/>
        <v xml:space="preserve"> months</v>
      </c>
      <c r="O3232" s="40" t="str">
        <f t="shared" si="347"/>
        <v>61 years, 4 months</v>
      </c>
    </row>
    <row r="3233" spans="8:15" x14ac:dyDescent="0.25">
      <c r="H3233" s="38">
        <v>3190</v>
      </c>
      <c r="I3233">
        <f t="shared" si="350"/>
        <v>61</v>
      </c>
      <c r="J3233" t="str">
        <f t="shared" si="348"/>
        <v xml:space="preserve"> years</v>
      </c>
      <c r="K3233" t="str">
        <f t="shared" si="349"/>
        <v xml:space="preserve">, </v>
      </c>
      <c r="L3233">
        <f t="shared" si="344"/>
        <v>5</v>
      </c>
      <c r="M3233">
        <f t="shared" si="345"/>
        <v>5</v>
      </c>
      <c r="N3233" t="str">
        <f t="shared" si="346"/>
        <v xml:space="preserve"> months</v>
      </c>
      <c r="O3233" s="40" t="str">
        <f t="shared" si="347"/>
        <v>61 years, 5 months</v>
      </c>
    </row>
    <row r="3234" spans="8:15" x14ac:dyDescent="0.25">
      <c r="H3234" s="38">
        <v>3191</v>
      </c>
      <c r="I3234">
        <f t="shared" si="350"/>
        <v>61</v>
      </c>
      <c r="J3234" t="str">
        <f t="shared" si="348"/>
        <v xml:space="preserve"> years</v>
      </c>
      <c r="K3234" t="str">
        <f t="shared" si="349"/>
        <v xml:space="preserve">, </v>
      </c>
      <c r="L3234">
        <f t="shared" si="344"/>
        <v>5</v>
      </c>
      <c r="M3234">
        <f t="shared" si="345"/>
        <v>5</v>
      </c>
      <c r="N3234" t="str">
        <f t="shared" si="346"/>
        <v xml:space="preserve"> months</v>
      </c>
      <c r="O3234" s="40" t="str">
        <f t="shared" si="347"/>
        <v>61 years, 5 months</v>
      </c>
    </row>
    <row r="3235" spans="8:15" x14ac:dyDescent="0.25">
      <c r="H3235" s="38">
        <v>3192</v>
      </c>
      <c r="I3235">
        <f t="shared" si="350"/>
        <v>61</v>
      </c>
      <c r="J3235" t="str">
        <f t="shared" si="348"/>
        <v xml:space="preserve"> years</v>
      </c>
      <c r="K3235" t="str">
        <f t="shared" si="349"/>
        <v xml:space="preserve">, </v>
      </c>
      <c r="L3235">
        <f t="shared" si="344"/>
        <v>5</v>
      </c>
      <c r="M3235">
        <f t="shared" si="345"/>
        <v>5</v>
      </c>
      <c r="N3235" t="str">
        <f t="shared" si="346"/>
        <v xml:space="preserve"> months</v>
      </c>
      <c r="O3235" s="40" t="str">
        <f t="shared" si="347"/>
        <v>61 years, 5 months</v>
      </c>
    </row>
    <row r="3236" spans="8:15" x14ac:dyDescent="0.25">
      <c r="H3236" s="38">
        <v>3193</v>
      </c>
      <c r="I3236">
        <f t="shared" si="350"/>
        <v>61</v>
      </c>
      <c r="J3236" t="str">
        <f t="shared" si="348"/>
        <v xml:space="preserve"> years</v>
      </c>
      <c r="K3236" t="str">
        <f t="shared" si="349"/>
        <v xml:space="preserve">, </v>
      </c>
      <c r="L3236">
        <f t="shared" si="344"/>
        <v>5</v>
      </c>
      <c r="M3236">
        <f t="shared" si="345"/>
        <v>5</v>
      </c>
      <c r="N3236" t="str">
        <f t="shared" si="346"/>
        <v xml:space="preserve"> months</v>
      </c>
      <c r="O3236" s="40" t="str">
        <f t="shared" si="347"/>
        <v>61 years, 5 months</v>
      </c>
    </row>
    <row r="3237" spans="8:15" x14ac:dyDescent="0.25">
      <c r="H3237" s="38">
        <v>3194</v>
      </c>
      <c r="I3237">
        <f t="shared" si="350"/>
        <v>61</v>
      </c>
      <c r="J3237" t="str">
        <f t="shared" si="348"/>
        <v xml:space="preserve"> years</v>
      </c>
      <c r="K3237" t="str">
        <f t="shared" si="349"/>
        <v xml:space="preserve">, </v>
      </c>
      <c r="L3237">
        <f t="shared" si="344"/>
        <v>6</v>
      </c>
      <c r="M3237">
        <f t="shared" si="345"/>
        <v>6</v>
      </c>
      <c r="N3237" t="str">
        <f t="shared" si="346"/>
        <v xml:space="preserve"> months</v>
      </c>
      <c r="O3237" s="40" t="str">
        <f t="shared" si="347"/>
        <v>61 years, 6 months</v>
      </c>
    </row>
    <row r="3238" spans="8:15" x14ac:dyDescent="0.25">
      <c r="H3238" s="38">
        <v>3195</v>
      </c>
      <c r="I3238">
        <f t="shared" si="350"/>
        <v>61</v>
      </c>
      <c r="J3238" t="str">
        <f t="shared" si="348"/>
        <v xml:space="preserve"> years</v>
      </c>
      <c r="K3238" t="str">
        <f t="shared" si="349"/>
        <v xml:space="preserve">, </v>
      </c>
      <c r="L3238">
        <f t="shared" si="344"/>
        <v>6</v>
      </c>
      <c r="M3238">
        <f t="shared" si="345"/>
        <v>6</v>
      </c>
      <c r="N3238" t="str">
        <f t="shared" si="346"/>
        <v xml:space="preserve"> months</v>
      </c>
      <c r="O3238" s="40" t="str">
        <f t="shared" si="347"/>
        <v>61 years, 6 months</v>
      </c>
    </row>
    <row r="3239" spans="8:15" x14ac:dyDescent="0.25">
      <c r="H3239" s="38">
        <v>3196</v>
      </c>
      <c r="I3239">
        <f t="shared" si="350"/>
        <v>61</v>
      </c>
      <c r="J3239" t="str">
        <f t="shared" si="348"/>
        <v xml:space="preserve"> years</v>
      </c>
      <c r="K3239" t="str">
        <f t="shared" si="349"/>
        <v xml:space="preserve">, </v>
      </c>
      <c r="L3239">
        <f t="shared" si="344"/>
        <v>6</v>
      </c>
      <c r="M3239">
        <f t="shared" si="345"/>
        <v>6</v>
      </c>
      <c r="N3239" t="str">
        <f t="shared" si="346"/>
        <v xml:space="preserve"> months</v>
      </c>
      <c r="O3239" s="40" t="str">
        <f t="shared" si="347"/>
        <v>61 years, 6 months</v>
      </c>
    </row>
    <row r="3240" spans="8:15" x14ac:dyDescent="0.25">
      <c r="H3240" s="38">
        <v>3197</v>
      </c>
      <c r="I3240">
        <f t="shared" si="350"/>
        <v>61</v>
      </c>
      <c r="J3240" t="str">
        <f t="shared" si="348"/>
        <v xml:space="preserve"> years</v>
      </c>
      <c r="K3240" t="str">
        <f t="shared" si="349"/>
        <v xml:space="preserve">, </v>
      </c>
      <c r="L3240">
        <f t="shared" si="344"/>
        <v>6</v>
      </c>
      <c r="M3240">
        <f t="shared" si="345"/>
        <v>6</v>
      </c>
      <c r="N3240" t="str">
        <f t="shared" si="346"/>
        <v xml:space="preserve"> months</v>
      </c>
      <c r="O3240" s="40" t="str">
        <f t="shared" si="347"/>
        <v>61 years, 6 months</v>
      </c>
    </row>
    <row r="3241" spans="8:15" x14ac:dyDescent="0.25">
      <c r="H3241" s="38">
        <v>3198</v>
      </c>
      <c r="I3241">
        <f t="shared" si="350"/>
        <v>61</v>
      </c>
      <c r="J3241" t="str">
        <f t="shared" si="348"/>
        <v xml:space="preserve"> years</v>
      </c>
      <c r="K3241" t="str">
        <f t="shared" si="349"/>
        <v xml:space="preserve">, </v>
      </c>
      <c r="L3241">
        <f t="shared" si="344"/>
        <v>6</v>
      </c>
      <c r="M3241">
        <f t="shared" si="345"/>
        <v>6</v>
      </c>
      <c r="N3241" t="str">
        <f t="shared" si="346"/>
        <v xml:space="preserve"> months</v>
      </c>
      <c r="O3241" s="40" t="str">
        <f t="shared" si="347"/>
        <v>61 years, 6 months</v>
      </c>
    </row>
    <row r="3242" spans="8:15" x14ac:dyDescent="0.25">
      <c r="H3242" s="38">
        <v>3199</v>
      </c>
      <c r="I3242">
        <f t="shared" si="350"/>
        <v>61</v>
      </c>
      <c r="J3242" t="str">
        <f t="shared" si="348"/>
        <v xml:space="preserve"> years</v>
      </c>
      <c r="K3242" t="str">
        <f t="shared" si="349"/>
        <v xml:space="preserve">, </v>
      </c>
      <c r="L3242">
        <f t="shared" si="344"/>
        <v>7</v>
      </c>
      <c r="M3242">
        <f t="shared" si="345"/>
        <v>7</v>
      </c>
      <c r="N3242" t="str">
        <f t="shared" si="346"/>
        <v xml:space="preserve"> months</v>
      </c>
      <c r="O3242" s="40" t="str">
        <f t="shared" si="347"/>
        <v>61 years, 7 months</v>
      </c>
    </row>
    <row r="3243" spans="8:15" x14ac:dyDescent="0.25">
      <c r="H3243" s="38">
        <v>3200</v>
      </c>
      <c r="I3243">
        <f t="shared" si="350"/>
        <v>61</v>
      </c>
      <c r="J3243" t="str">
        <f t="shared" si="348"/>
        <v xml:space="preserve"> years</v>
      </c>
      <c r="K3243" t="str">
        <f t="shared" si="349"/>
        <v xml:space="preserve">, </v>
      </c>
      <c r="L3243">
        <f t="shared" si="344"/>
        <v>7</v>
      </c>
      <c r="M3243">
        <f t="shared" si="345"/>
        <v>7</v>
      </c>
      <c r="N3243" t="str">
        <f t="shared" si="346"/>
        <v xml:space="preserve"> months</v>
      </c>
      <c r="O3243" s="40" t="str">
        <f t="shared" si="347"/>
        <v>61 years, 7 months</v>
      </c>
    </row>
    <row r="3244" spans="8:15" x14ac:dyDescent="0.25">
      <c r="H3244" s="38">
        <v>3201</v>
      </c>
      <c r="I3244">
        <f t="shared" si="350"/>
        <v>61</v>
      </c>
      <c r="J3244" t="str">
        <f t="shared" si="348"/>
        <v xml:space="preserve"> years</v>
      </c>
      <c r="K3244" t="str">
        <f t="shared" si="349"/>
        <v xml:space="preserve">, </v>
      </c>
      <c r="L3244">
        <f t="shared" si="344"/>
        <v>7</v>
      </c>
      <c r="M3244">
        <f t="shared" si="345"/>
        <v>7</v>
      </c>
      <c r="N3244" t="str">
        <f t="shared" si="346"/>
        <v xml:space="preserve"> months</v>
      </c>
      <c r="O3244" s="40" t="str">
        <f t="shared" si="347"/>
        <v>61 years, 7 months</v>
      </c>
    </row>
    <row r="3245" spans="8:15" x14ac:dyDescent="0.25">
      <c r="H3245" s="38">
        <v>3202</v>
      </c>
      <c r="I3245">
        <f t="shared" si="350"/>
        <v>61</v>
      </c>
      <c r="J3245" t="str">
        <f t="shared" si="348"/>
        <v xml:space="preserve"> years</v>
      </c>
      <c r="K3245" t="str">
        <f t="shared" si="349"/>
        <v xml:space="preserve">, </v>
      </c>
      <c r="L3245">
        <f t="shared" ref="L3245:L3308" si="351">IF((H3245/52*12-INT(H3245/52*12))=0,(H3245/52-INT(H3245/52))*12,INT((H3245/52-INT(H3245/52))*12)+1)</f>
        <v>7</v>
      </c>
      <c r="M3245">
        <f t="shared" ref="M3245:M3308" si="352">IF(OR(L3245=0,L3245=12),"",L3245)</f>
        <v>7</v>
      </c>
      <c r="N3245" t="str">
        <f t="shared" ref="N3245:N3308" si="353">IF(L3245=1," month",IF(OR(L3245=0,L3245=12),""," months"))</f>
        <v xml:space="preserve"> months</v>
      </c>
      <c r="O3245" s="40" t="str">
        <f t="shared" ref="O3245:O3308" si="354">CONCATENATE(I3245&amp;J3245&amp;K3245&amp;M3245&amp;N3245)</f>
        <v>61 years, 7 months</v>
      </c>
    </row>
    <row r="3246" spans="8:15" x14ac:dyDescent="0.25">
      <c r="H3246" s="38">
        <v>3203</v>
      </c>
      <c r="I3246">
        <f t="shared" si="350"/>
        <v>61</v>
      </c>
      <c r="J3246" t="str">
        <f t="shared" si="348"/>
        <v xml:space="preserve"> years</v>
      </c>
      <c r="K3246" t="str">
        <f t="shared" si="349"/>
        <v xml:space="preserve">, </v>
      </c>
      <c r="L3246">
        <f t="shared" si="351"/>
        <v>8</v>
      </c>
      <c r="M3246">
        <f t="shared" si="352"/>
        <v>8</v>
      </c>
      <c r="N3246" t="str">
        <f t="shared" si="353"/>
        <v xml:space="preserve"> months</v>
      </c>
      <c r="O3246" s="40" t="str">
        <f t="shared" si="354"/>
        <v>61 years, 8 months</v>
      </c>
    </row>
    <row r="3247" spans="8:15" x14ac:dyDescent="0.25">
      <c r="H3247" s="38">
        <v>3204</v>
      </c>
      <c r="I3247">
        <f t="shared" si="350"/>
        <v>61</v>
      </c>
      <c r="J3247" t="str">
        <f t="shared" si="348"/>
        <v xml:space="preserve"> years</v>
      </c>
      <c r="K3247" t="str">
        <f t="shared" si="349"/>
        <v xml:space="preserve">, </v>
      </c>
      <c r="L3247">
        <f t="shared" si="351"/>
        <v>8</v>
      </c>
      <c r="M3247">
        <f t="shared" si="352"/>
        <v>8</v>
      </c>
      <c r="N3247" t="str">
        <f t="shared" si="353"/>
        <v xml:space="preserve"> months</v>
      </c>
      <c r="O3247" s="40" t="str">
        <f t="shared" si="354"/>
        <v>61 years, 8 months</v>
      </c>
    </row>
    <row r="3248" spans="8:15" x14ac:dyDescent="0.25">
      <c r="H3248" s="38">
        <v>3205</v>
      </c>
      <c r="I3248">
        <f t="shared" si="350"/>
        <v>61</v>
      </c>
      <c r="J3248" t="str">
        <f t="shared" si="348"/>
        <v xml:space="preserve"> years</v>
      </c>
      <c r="K3248" t="str">
        <f t="shared" si="349"/>
        <v xml:space="preserve">, </v>
      </c>
      <c r="L3248">
        <f t="shared" si="351"/>
        <v>8</v>
      </c>
      <c r="M3248">
        <f t="shared" si="352"/>
        <v>8</v>
      </c>
      <c r="N3248" t="str">
        <f t="shared" si="353"/>
        <v xml:space="preserve"> months</v>
      </c>
      <c r="O3248" s="40" t="str">
        <f t="shared" si="354"/>
        <v>61 years, 8 months</v>
      </c>
    </row>
    <row r="3249" spans="8:15" x14ac:dyDescent="0.25">
      <c r="H3249" s="38">
        <v>3206</v>
      </c>
      <c r="I3249">
        <f t="shared" si="350"/>
        <v>61</v>
      </c>
      <c r="J3249" t="str">
        <f t="shared" si="348"/>
        <v xml:space="preserve"> years</v>
      </c>
      <c r="K3249" t="str">
        <f t="shared" si="349"/>
        <v xml:space="preserve">, </v>
      </c>
      <c r="L3249">
        <f t="shared" si="351"/>
        <v>8</v>
      </c>
      <c r="M3249">
        <f t="shared" si="352"/>
        <v>8</v>
      </c>
      <c r="N3249" t="str">
        <f t="shared" si="353"/>
        <v xml:space="preserve"> months</v>
      </c>
      <c r="O3249" s="40" t="str">
        <f t="shared" si="354"/>
        <v>61 years, 8 months</v>
      </c>
    </row>
    <row r="3250" spans="8:15" x14ac:dyDescent="0.25">
      <c r="H3250" s="38">
        <v>3207</v>
      </c>
      <c r="I3250">
        <f t="shared" si="350"/>
        <v>61</v>
      </c>
      <c r="J3250" t="str">
        <f t="shared" si="348"/>
        <v xml:space="preserve"> years</v>
      </c>
      <c r="K3250" t="str">
        <f t="shared" si="349"/>
        <v xml:space="preserve">, </v>
      </c>
      <c r="L3250">
        <f t="shared" si="351"/>
        <v>9</v>
      </c>
      <c r="M3250">
        <f t="shared" si="352"/>
        <v>9</v>
      </c>
      <c r="N3250" t="str">
        <f t="shared" si="353"/>
        <v xml:space="preserve"> months</v>
      </c>
      <c r="O3250" s="40" t="str">
        <f t="shared" si="354"/>
        <v>61 years, 9 months</v>
      </c>
    </row>
    <row r="3251" spans="8:15" x14ac:dyDescent="0.25">
      <c r="H3251" s="38">
        <v>3208</v>
      </c>
      <c r="I3251">
        <f t="shared" si="350"/>
        <v>61</v>
      </c>
      <c r="J3251" t="str">
        <f t="shared" si="348"/>
        <v xml:space="preserve"> years</v>
      </c>
      <c r="K3251" t="str">
        <f t="shared" si="349"/>
        <v xml:space="preserve">, </v>
      </c>
      <c r="L3251">
        <f t="shared" si="351"/>
        <v>9</v>
      </c>
      <c r="M3251">
        <f t="shared" si="352"/>
        <v>9</v>
      </c>
      <c r="N3251" t="str">
        <f t="shared" si="353"/>
        <v xml:space="preserve"> months</v>
      </c>
      <c r="O3251" s="40" t="str">
        <f t="shared" si="354"/>
        <v>61 years, 9 months</v>
      </c>
    </row>
    <row r="3252" spans="8:15" x14ac:dyDescent="0.25">
      <c r="H3252" s="38">
        <v>3209</v>
      </c>
      <c r="I3252">
        <f t="shared" si="350"/>
        <v>61</v>
      </c>
      <c r="J3252" t="str">
        <f t="shared" si="348"/>
        <v xml:space="preserve"> years</v>
      </c>
      <c r="K3252" t="str">
        <f t="shared" si="349"/>
        <v xml:space="preserve">, </v>
      </c>
      <c r="L3252">
        <f t="shared" si="351"/>
        <v>9</v>
      </c>
      <c r="M3252">
        <f t="shared" si="352"/>
        <v>9</v>
      </c>
      <c r="N3252" t="str">
        <f t="shared" si="353"/>
        <v xml:space="preserve"> months</v>
      </c>
      <c r="O3252" s="40" t="str">
        <f t="shared" si="354"/>
        <v>61 years, 9 months</v>
      </c>
    </row>
    <row r="3253" spans="8:15" x14ac:dyDescent="0.25">
      <c r="H3253" s="38">
        <v>3210</v>
      </c>
      <c r="I3253">
        <f t="shared" si="350"/>
        <v>61</v>
      </c>
      <c r="J3253" t="str">
        <f t="shared" si="348"/>
        <v xml:space="preserve"> years</v>
      </c>
      <c r="K3253" t="str">
        <f t="shared" si="349"/>
        <v xml:space="preserve">, </v>
      </c>
      <c r="L3253">
        <f t="shared" si="351"/>
        <v>9</v>
      </c>
      <c r="M3253">
        <f t="shared" si="352"/>
        <v>9</v>
      </c>
      <c r="N3253" t="str">
        <f t="shared" si="353"/>
        <v xml:space="preserve"> months</v>
      </c>
      <c r="O3253" s="40" t="str">
        <f t="shared" si="354"/>
        <v>61 years, 9 months</v>
      </c>
    </row>
    <row r="3254" spans="8:15" x14ac:dyDescent="0.25">
      <c r="H3254" s="38">
        <v>3211</v>
      </c>
      <c r="I3254">
        <f t="shared" si="350"/>
        <v>61</v>
      </c>
      <c r="J3254" t="str">
        <f t="shared" si="348"/>
        <v xml:space="preserve"> years</v>
      </c>
      <c r="K3254" t="str">
        <f t="shared" si="349"/>
        <v xml:space="preserve">, </v>
      </c>
      <c r="L3254">
        <f t="shared" si="351"/>
        <v>9</v>
      </c>
      <c r="M3254">
        <f t="shared" si="352"/>
        <v>9</v>
      </c>
      <c r="N3254" t="str">
        <f t="shared" si="353"/>
        <v xml:space="preserve"> months</v>
      </c>
      <c r="O3254" s="40" t="str">
        <f t="shared" si="354"/>
        <v>61 years, 9 months</v>
      </c>
    </row>
    <row r="3255" spans="8:15" x14ac:dyDescent="0.25">
      <c r="H3255" s="38">
        <v>3212</v>
      </c>
      <c r="I3255">
        <f t="shared" si="350"/>
        <v>61</v>
      </c>
      <c r="J3255" t="str">
        <f t="shared" si="348"/>
        <v xml:space="preserve"> years</v>
      </c>
      <c r="K3255" t="str">
        <f t="shared" si="349"/>
        <v xml:space="preserve">, </v>
      </c>
      <c r="L3255">
        <f t="shared" si="351"/>
        <v>10</v>
      </c>
      <c r="M3255">
        <f t="shared" si="352"/>
        <v>10</v>
      </c>
      <c r="N3255" t="str">
        <f t="shared" si="353"/>
        <v xml:space="preserve"> months</v>
      </c>
      <c r="O3255" s="40" t="str">
        <f t="shared" si="354"/>
        <v>61 years, 10 months</v>
      </c>
    </row>
    <row r="3256" spans="8:15" x14ac:dyDescent="0.25">
      <c r="H3256" s="38">
        <v>3213</v>
      </c>
      <c r="I3256">
        <f t="shared" si="350"/>
        <v>61</v>
      </c>
      <c r="J3256" t="str">
        <f t="shared" si="348"/>
        <v xml:space="preserve"> years</v>
      </c>
      <c r="K3256" t="str">
        <f t="shared" si="349"/>
        <v xml:space="preserve">, </v>
      </c>
      <c r="L3256">
        <f t="shared" si="351"/>
        <v>10</v>
      </c>
      <c r="M3256">
        <f t="shared" si="352"/>
        <v>10</v>
      </c>
      <c r="N3256" t="str">
        <f t="shared" si="353"/>
        <v xml:space="preserve"> months</v>
      </c>
      <c r="O3256" s="40" t="str">
        <f t="shared" si="354"/>
        <v>61 years, 10 months</v>
      </c>
    </row>
    <row r="3257" spans="8:15" x14ac:dyDescent="0.25">
      <c r="H3257" s="38">
        <v>3214</v>
      </c>
      <c r="I3257">
        <f t="shared" si="350"/>
        <v>61</v>
      </c>
      <c r="J3257" t="str">
        <f t="shared" si="348"/>
        <v xml:space="preserve"> years</v>
      </c>
      <c r="K3257" t="str">
        <f t="shared" si="349"/>
        <v xml:space="preserve">, </v>
      </c>
      <c r="L3257">
        <f t="shared" si="351"/>
        <v>10</v>
      </c>
      <c r="M3257">
        <f t="shared" si="352"/>
        <v>10</v>
      </c>
      <c r="N3257" t="str">
        <f t="shared" si="353"/>
        <v xml:space="preserve"> months</v>
      </c>
      <c r="O3257" s="40" t="str">
        <f t="shared" si="354"/>
        <v>61 years, 10 months</v>
      </c>
    </row>
    <row r="3258" spans="8:15" x14ac:dyDescent="0.25">
      <c r="H3258" s="38">
        <v>3215</v>
      </c>
      <c r="I3258">
        <f t="shared" si="350"/>
        <v>61</v>
      </c>
      <c r="J3258" t="str">
        <f t="shared" si="348"/>
        <v xml:space="preserve"> years</v>
      </c>
      <c r="K3258" t="str">
        <f t="shared" si="349"/>
        <v xml:space="preserve">, </v>
      </c>
      <c r="L3258">
        <f t="shared" si="351"/>
        <v>10</v>
      </c>
      <c r="M3258">
        <f t="shared" si="352"/>
        <v>10</v>
      </c>
      <c r="N3258" t="str">
        <f t="shared" si="353"/>
        <v xml:space="preserve"> months</v>
      </c>
      <c r="O3258" s="40" t="str">
        <f t="shared" si="354"/>
        <v>61 years, 10 months</v>
      </c>
    </row>
    <row r="3259" spans="8:15" x14ac:dyDescent="0.25">
      <c r="H3259" s="38">
        <v>3216</v>
      </c>
      <c r="I3259">
        <f t="shared" si="350"/>
        <v>61</v>
      </c>
      <c r="J3259" t="str">
        <f t="shared" si="348"/>
        <v xml:space="preserve"> years</v>
      </c>
      <c r="K3259" t="str">
        <f t="shared" si="349"/>
        <v xml:space="preserve">, </v>
      </c>
      <c r="L3259">
        <f t="shared" si="351"/>
        <v>11</v>
      </c>
      <c r="M3259">
        <f t="shared" si="352"/>
        <v>11</v>
      </c>
      <c r="N3259" t="str">
        <f t="shared" si="353"/>
        <v xml:space="preserve"> months</v>
      </c>
      <c r="O3259" s="40" t="str">
        <f t="shared" si="354"/>
        <v>61 years, 11 months</v>
      </c>
    </row>
    <row r="3260" spans="8:15" x14ac:dyDescent="0.25">
      <c r="H3260" s="38">
        <v>3217</v>
      </c>
      <c r="I3260">
        <f t="shared" si="350"/>
        <v>61</v>
      </c>
      <c r="J3260" t="str">
        <f t="shared" si="348"/>
        <v xml:space="preserve"> years</v>
      </c>
      <c r="K3260" t="str">
        <f t="shared" si="349"/>
        <v xml:space="preserve">, </v>
      </c>
      <c r="L3260">
        <f t="shared" si="351"/>
        <v>11</v>
      </c>
      <c r="M3260">
        <f t="shared" si="352"/>
        <v>11</v>
      </c>
      <c r="N3260" t="str">
        <f t="shared" si="353"/>
        <v xml:space="preserve"> months</v>
      </c>
      <c r="O3260" s="40" t="str">
        <f t="shared" si="354"/>
        <v>61 years, 11 months</v>
      </c>
    </row>
    <row r="3261" spans="8:15" x14ac:dyDescent="0.25">
      <c r="H3261" s="38">
        <v>3218</v>
      </c>
      <c r="I3261">
        <f t="shared" si="350"/>
        <v>61</v>
      </c>
      <c r="J3261" t="str">
        <f t="shared" si="348"/>
        <v xml:space="preserve"> years</v>
      </c>
      <c r="K3261" t="str">
        <f t="shared" si="349"/>
        <v xml:space="preserve">, </v>
      </c>
      <c r="L3261">
        <f t="shared" si="351"/>
        <v>11</v>
      </c>
      <c r="M3261">
        <f t="shared" si="352"/>
        <v>11</v>
      </c>
      <c r="N3261" t="str">
        <f t="shared" si="353"/>
        <v xml:space="preserve"> months</v>
      </c>
      <c r="O3261" s="40" t="str">
        <f t="shared" si="354"/>
        <v>61 years, 11 months</v>
      </c>
    </row>
    <row r="3262" spans="8:15" x14ac:dyDescent="0.25">
      <c r="H3262" s="38">
        <v>3219</v>
      </c>
      <c r="I3262">
        <f t="shared" si="350"/>
        <v>61</v>
      </c>
      <c r="J3262" t="str">
        <f t="shared" si="348"/>
        <v xml:space="preserve"> years</v>
      </c>
      <c r="K3262" t="str">
        <f t="shared" si="349"/>
        <v xml:space="preserve">, </v>
      </c>
      <c r="L3262">
        <f t="shared" si="351"/>
        <v>11</v>
      </c>
      <c r="M3262">
        <f t="shared" si="352"/>
        <v>11</v>
      </c>
      <c r="N3262" t="str">
        <f t="shared" si="353"/>
        <v xml:space="preserve"> months</v>
      </c>
      <c r="O3262" s="40" t="str">
        <f t="shared" si="354"/>
        <v>61 years, 11 months</v>
      </c>
    </row>
    <row r="3263" spans="8:15" x14ac:dyDescent="0.25">
      <c r="H3263" s="38">
        <v>3220</v>
      </c>
      <c r="I3263">
        <f t="shared" si="350"/>
        <v>62</v>
      </c>
      <c r="J3263" t="str">
        <f t="shared" si="348"/>
        <v xml:space="preserve"> years</v>
      </c>
      <c r="K3263" t="str">
        <f t="shared" si="349"/>
        <v/>
      </c>
      <c r="L3263">
        <f t="shared" si="351"/>
        <v>12</v>
      </c>
      <c r="M3263" t="str">
        <f t="shared" si="352"/>
        <v/>
      </c>
      <c r="N3263" t="str">
        <f t="shared" si="353"/>
        <v/>
      </c>
      <c r="O3263" s="40" t="str">
        <f t="shared" si="354"/>
        <v>62 years</v>
      </c>
    </row>
    <row r="3264" spans="8:15" x14ac:dyDescent="0.25">
      <c r="H3264" s="38">
        <v>3221</v>
      </c>
      <c r="I3264">
        <f t="shared" si="350"/>
        <v>62</v>
      </c>
      <c r="J3264" t="str">
        <f t="shared" si="348"/>
        <v xml:space="preserve"> years</v>
      </c>
      <c r="K3264" t="str">
        <f t="shared" si="349"/>
        <v/>
      </c>
      <c r="L3264">
        <f t="shared" si="351"/>
        <v>12</v>
      </c>
      <c r="M3264" t="str">
        <f t="shared" si="352"/>
        <v/>
      </c>
      <c r="N3264" t="str">
        <f t="shared" si="353"/>
        <v/>
      </c>
      <c r="O3264" s="40" t="str">
        <f t="shared" si="354"/>
        <v>62 years</v>
      </c>
    </row>
    <row r="3265" spans="8:15" x14ac:dyDescent="0.25">
      <c r="H3265" s="38">
        <v>3222</v>
      </c>
      <c r="I3265">
        <f t="shared" si="350"/>
        <v>62</v>
      </c>
      <c r="J3265" t="str">
        <f t="shared" si="348"/>
        <v xml:space="preserve"> years</v>
      </c>
      <c r="K3265" t="str">
        <f t="shared" si="349"/>
        <v/>
      </c>
      <c r="L3265">
        <f t="shared" si="351"/>
        <v>12</v>
      </c>
      <c r="M3265" t="str">
        <f t="shared" si="352"/>
        <v/>
      </c>
      <c r="N3265" t="str">
        <f t="shared" si="353"/>
        <v/>
      </c>
      <c r="O3265" s="40" t="str">
        <f t="shared" si="354"/>
        <v>62 years</v>
      </c>
    </row>
    <row r="3266" spans="8:15" x14ac:dyDescent="0.25">
      <c r="H3266" s="38">
        <v>3223</v>
      </c>
      <c r="I3266">
        <f t="shared" si="350"/>
        <v>62</v>
      </c>
      <c r="J3266" t="str">
        <f t="shared" si="348"/>
        <v xml:space="preserve"> years</v>
      </c>
      <c r="K3266" t="str">
        <f t="shared" si="349"/>
        <v/>
      </c>
      <c r="L3266">
        <f t="shared" si="351"/>
        <v>12</v>
      </c>
      <c r="M3266" t="str">
        <f t="shared" si="352"/>
        <v/>
      </c>
      <c r="N3266" t="str">
        <f t="shared" si="353"/>
        <v/>
      </c>
      <c r="O3266" s="40" t="str">
        <f t="shared" si="354"/>
        <v>62 years</v>
      </c>
    </row>
    <row r="3267" spans="8:15" x14ac:dyDescent="0.25">
      <c r="H3267" s="38">
        <v>3224</v>
      </c>
      <c r="I3267">
        <f t="shared" si="350"/>
        <v>62</v>
      </c>
      <c r="J3267" t="str">
        <f t="shared" si="348"/>
        <v xml:space="preserve"> years</v>
      </c>
      <c r="K3267" t="str">
        <f t="shared" si="349"/>
        <v/>
      </c>
      <c r="L3267">
        <f t="shared" si="351"/>
        <v>0</v>
      </c>
      <c r="M3267" t="str">
        <f t="shared" si="352"/>
        <v/>
      </c>
      <c r="N3267" t="str">
        <f t="shared" si="353"/>
        <v/>
      </c>
      <c r="O3267" s="40" t="str">
        <f t="shared" si="354"/>
        <v>62 years</v>
      </c>
    </row>
    <row r="3268" spans="8:15" x14ac:dyDescent="0.25">
      <c r="H3268" s="38">
        <v>3225</v>
      </c>
      <c r="I3268">
        <f t="shared" si="350"/>
        <v>62</v>
      </c>
      <c r="J3268" t="str">
        <f t="shared" si="348"/>
        <v xml:space="preserve"> years</v>
      </c>
      <c r="K3268" t="str">
        <f t="shared" si="349"/>
        <v xml:space="preserve">, </v>
      </c>
      <c r="L3268">
        <f t="shared" si="351"/>
        <v>1</v>
      </c>
      <c r="M3268">
        <f t="shared" si="352"/>
        <v>1</v>
      </c>
      <c r="N3268" t="str">
        <f t="shared" si="353"/>
        <v xml:space="preserve"> month</v>
      </c>
      <c r="O3268" s="40" t="str">
        <f t="shared" si="354"/>
        <v>62 years, 1 month</v>
      </c>
    </row>
    <row r="3269" spans="8:15" x14ac:dyDescent="0.25">
      <c r="H3269" s="38">
        <v>3226</v>
      </c>
      <c r="I3269">
        <f t="shared" si="350"/>
        <v>62</v>
      </c>
      <c r="J3269" t="str">
        <f t="shared" si="348"/>
        <v xml:space="preserve"> years</v>
      </c>
      <c r="K3269" t="str">
        <f t="shared" si="349"/>
        <v xml:space="preserve">, </v>
      </c>
      <c r="L3269">
        <f t="shared" si="351"/>
        <v>1</v>
      </c>
      <c r="M3269">
        <f t="shared" si="352"/>
        <v>1</v>
      </c>
      <c r="N3269" t="str">
        <f t="shared" si="353"/>
        <v xml:space="preserve"> month</v>
      </c>
      <c r="O3269" s="40" t="str">
        <f t="shared" si="354"/>
        <v>62 years, 1 month</v>
      </c>
    </row>
    <row r="3270" spans="8:15" x14ac:dyDescent="0.25">
      <c r="H3270" s="38">
        <v>3227</v>
      </c>
      <c r="I3270">
        <f t="shared" si="350"/>
        <v>62</v>
      </c>
      <c r="J3270" t="str">
        <f t="shared" si="348"/>
        <v xml:space="preserve"> years</v>
      </c>
      <c r="K3270" t="str">
        <f t="shared" si="349"/>
        <v xml:space="preserve">, </v>
      </c>
      <c r="L3270">
        <f t="shared" si="351"/>
        <v>1</v>
      </c>
      <c r="M3270">
        <f t="shared" si="352"/>
        <v>1</v>
      </c>
      <c r="N3270" t="str">
        <f t="shared" si="353"/>
        <v xml:space="preserve"> month</v>
      </c>
      <c r="O3270" s="40" t="str">
        <f t="shared" si="354"/>
        <v>62 years, 1 month</v>
      </c>
    </row>
    <row r="3271" spans="8:15" x14ac:dyDescent="0.25">
      <c r="H3271" s="38">
        <v>3228</v>
      </c>
      <c r="I3271">
        <f t="shared" si="350"/>
        <v>62</v>
      </c>
      <c r="J3271" t="str">
        <f t="shared" si="348"/>
        <v xml:space="preserve"> years</v>
      </c>
      <c r="K3271" t="str">
        <f t="shared" si="349"/>
        <v xml:space="preserve">, </v>
      </c>
      <c r="L3271">
        <f t="shared" si="351"/>
        <v>1</v>
      </c>
      <c r="M3271">
        <f t="shared" si="352"/>
        <v>1</v>
      </c>
      <c r="N3271" t="str">
        <f t="shared" si="353"/>
        <v xml:space="preserve"> month</v>
      </c>
      <c r="O3271" s="40" t="str">
        <f t="shared" si="354"/>
        <v>62 years, 1 month</v>
      </c>
    </row>
    <row r="3272" spans="8:15" x14ac:dyDescent="0.25">
      <c r="H3272" s="38">
        <v>3229</v>
      </c>
      <c r="I3272">
        <f t="shared" si="350"/>
        <v>62</v>
      </c>
      <c r="J3272" t="str">
        <f t="shared" si="348"/>
        <v xml:space="preserve"> years</v>
      </c>
      <c r="K3272" t="str">
        <f t="shared" si="349"/>
        <v xml:space="preserve">, </v>
      </c>
      <c r="L3272">
        <f t="shared" si="351"/>
        <v>2</v>
      </c>
      <c r="M3272">
        <f t="shared" si="352"/>
        <v>2</v>
      </c>
      <c r="N3272" t="str">
        <f t="shared" si="353"/>
        <v xml:space="preserve"> months</v>
      </c>
      <c r="O3272" s="40" t="str">
        <f t="shared" si="354"/>
        <v>62 years, 2 months</v>
      </c>
    </row>
    <row r="3273" spans="8:15" x14ac:dyDescent="0.25">
      <c r="H3273" s="38">
        <v>3230</v>
      </c>
      <c r="I3273">
        <f t="shared" si="350"/>
        <v>62</v>
      </c>
      <c r="J3273" t="str">
        <f t="shared" si="348"/>
        <v xml:space="preserve"> years</v>
      </c>
      <c r="K3273" t="str">
        <f t="shared" si="349"/>
        <v xml:space="preserve">, </v>
      </c>
      <c r="L3273">
        <f t="shared" si="351"/>
        <v>2</v>
      </c>
      <c r="M3273">
        <f t="shared" si="352"/>
        <v>2</v>
      </c>
      <c r="N3273" t="str">
        <f t="shared" si="353"/>
        <v xml:space="preserve"> months</v>
      </c>
      <c r="O3273" s="40" t="str">
        <f t="shared" si="354"/>
        <v>62 years, 2 months</v>
      </c>
    </row>
    <row r="3274" spans="8:15" x14ac:dyDescent="0.25">
      <c r="H3274" s="38">
        <v>3231</v>
      </c>
      <c r="I3274">
        <f t="shared" si="350"/>
        <v>62</v>
      </c>
      <c r="J3274" t="str">
        <f t="shared" si="348"/>
        <v xml:space="preserve"> years</v>
      </c>
      <c r="K3274" t="str">
        <f t="shared" si="349"/>
        <v xml:space="preserve">, </v>
      </c>
      <c r="L3274">
        <f t="shared" si="351"/>
        <v>2</v>
      </c>
      <c r="M3274">
        <f t="shared" si="352"/>
        <v>2</v>
      </c>
      <c r="N3274" t="str">
        <f t="shared" si="353"/>
        <v xml:space="preserve"> months</v>
      </c>
      <c r="O3274" s="40" t="str">
        <f t="shared" si="354"/>
        <v>62 years, 2 months</v>
      </c>
    </row>
    <row r="3275" spans="8:15" x14ac:dyDescent="0.25">
      <c r="H3275" s="38">
        <v>3232</v>
      </c>
      <c r="I3275">
        <f t="shared" si="350"/>
        <v>62</v>
      </c>
      <c r="J3275" t="str">
        <f t="shared" si="348"/>
        <v xml:space="preserve"> years</v>
      </c>
      <c r="K3275" t="str">
        <f t="shared" si="349"/>
        <v xml:space="preserve">, </v>
      </c>
      <c r="L3275">
        <f t="shared" si="351"/>
        <v>2</v>
      </c>
      <c r="M3275">
        <f t="shared" si="352"/>
        <v>2</v>
      </c>
      <c r="N3275" t="str">
        <f t="shared" si="353"/>
        <v xml:space="preserve"> months</v>
      </c>
      <c r="O3275" s="40" t="str">
        <f t="shared" si="354"/>
        <v>62 years, 2 months</v>
      </c>
    </row>
    <row r="3276" spans="8:15" x14ac:dyDescent="0.25">
      <c r="H3276" s="38">
        <v>3233</v>
      </c>
      <c r="I3276">
        <f t="shared" si="350"/>
        <v>62</v>
      </c>
      <c r="J3276" t="str">
        <f t="shared" si="348"/>
        <v xml:space="preserve"> years</v>
      </c>
      <c r="K3276" t="str">
        <f t="shared" si="349"/>
        <v xml:space="preserve">, </v>
      </c>
      <c r="L3276">
        <f t="shared" si="351"/>
        <v>3</v>
      </c>
      <c r="M3276">
        <f t="shared" si="352"/>
        <v>3</v>
      </c>
      <c r="N3276" t="str">
        <f t="shared" si="353"/>
        <v xml:space="preserve"> months</v>
      </c>
      <c r="O3276" s="40" t="str">
        <f t="shared" si="354"/>
        <v>62 years, 3 months</v>
      </c>
    </row>
    <row r="3277" spans="8:15" x14ac:dyDescent="0.25">
      <c r="H3277" s="38">
        <v>3234</v>
      </c>
      <c r="I3277">
        <f t="shared" si="350"/>
        <v>62</v>
      </c>
      <c r="J3277" t="str">
        <f t="shared" si="348"/>
        <v xml:space="preserve"> years</v>
      </c>
      <c r="K3277" t="str">
        <f t="shared" si="349"/>
        <v xml:space="preserve">, </v>
      </c>
      <c r="L3277">
        <f t="shared" si="351"/>
        <v>3</v>
      </c>
      <c r="M3277">
        <f t="shared" si="352"/>
        <v>3</v>
      </c>
      <c r="N3277" t="str">
        <f t="shared" si="353"/>
        <v xml:space="preserve"> months</v>
      </c>
      <c r="O3277" s="40" t="str">
        <f t="shared" si="354"/>
        <v>62 years, 3 months</v>
      </c>
    </row>
    <row r="3278" spans="8:15" x14ac:dyDescent="0.25">
      <c r="H3278" s="38">
        <v>3235</v>
      </c>
      <c r="I3278">
        <f t="shared" si="350"/>
        <v>62</v>
      </c>
      <c r="J3278" t="str">
        <f t="shared" si="348"/>
        <v xml:space="preserve"> years</v>
      </c>
      <c r="K3278" t="str">
        <f t="shared" si="349"/>
        <v xml:space="preserve">, </v>
      </c>
      <c r="L3278">
        <f t="shared" si="351"/>
        <v>3</v>
      </c>
      <c r="M3278">
        <f t="shared" si="352"/>
        <v>3</v>
      </c>
      <c r="N3278" t="str">
        <f t="shared" si="353"/>
        <v xml:space="preserve"> months</v>
      </c>
      <c r="O3278" s="40" t="str">
        <f t="shared" si="354"/>
        <v>62 years, 3 months</v>
      </c>
    </row>
    <row r="3279" spans="8:15" x14ac:dyDescent="0.25">
      <c r="H3279" s="38">
        <v>3236</v>
      </c>
      <c r="I3279">
        <f t="shared" si="350"/>
        <v>62</v>
      </c>
      <c r="J3279" t="str">
        <f t="shared" si="348"/>
        <v xml:space="preserve"> years</v>
      </c>
      <c r="K3279" t="str">
        <f t="shared" si="349"/>
        <v xml:space="preserve">, </v>
      </c>
      <c r="L3279">
        <f t="shared" si="351"/>
        <v>3</v>
      </c>
      <c r="M3279">
        <f t="shared" si="352"/>
        <v>3</v>
      </c>
      <c r="N3279" t="str">
        <f t="shared" si="353"/>
        <v xml:space="preserve"> months</v>
      </c>
      <c r="O3279" s="40" t="str">
        <f t="shared" si="354"/>
        <v>62 years, 3 months</v>
      </c>
    </row>
    <row r="3280" spans="8:15" x14ac:dyDescent="0.25">
      <c r="H3280" s="38">
        <v>3237</v>
      </c>
      <c r="I3280">
        <f t="shared" si="350"/>
        <v>62</v>
      </c>
      <c r="J3280" t="str">
        <f t="shared" si="348"/>
        <v xml:space="preserve"> years</v>
      </c>
      <c r="K3280" t="str">
        <f t="shared" si="349"/>
        <v xml:space="preserve">, </v>
      </c>
      <c r="L3280">
        <f t="shared" si="351"/>
        <v>3</v>
      </c>
      <c r="M3280">
        <f t="shared" si="352"/>
        <v>3</v>
      </c>
      <c r="N3280" t="str">
        <f t="shared" si="353"/>
        <v xml:space="preserve"> months</v>
      </c>
      <c r="O3280" s="40" t="str">
        <f t="shared" si="354"/>
        <v>62 years, 3 months</v>
      </c>
    </row>
    <row r="3281" spans="8:15" x14ac:dyDescent="0.25">
      <c r="H3281" s="38">
        <v>3238</v>
      </c>
      <c r="I3281">
        <f t="shared" si="350"/>
        <v>62</v>
      </c>
      <c r="J3281" t="str">
        <f t="shared" si="348"/>
        <v xml:space="preserve"> years</v>
      </c>
      <c r="K3281" t="str">
        <f t="shared" si="349"/>
        <v xml:space="preserve">, </v>
      </c>
      <c r="L3281">
        <f t="shared" si="351"/>
        <v>4</v>
      </c>
      <c r="M3281">
        <f t="shared" si="352"/>
        <v>4</v>
      </c>
      <c r="N3281" t="str">
        <f t="shared" si="353"/>
        <v xml:space="preserve"> months</v>
      </c>
      <c r="O3281" s="40" t="str">
        <f t="shared" si="354"/>
        <v>62 years, 4 months</v>
      </c>
    </row>
    <row r="3282" spans="8:15" x14ac:dyDescent="0.25">
      <c r="H3282" s="38">
        <v>3239</v>
      </c>
      <c r="I3282">
        <f t="shared" si="350"/>
        <v>62</v>
      </c>
      <c r="J3282" t="str">
        <f t="shared" si="348"/>
        <v xml:space="preserve"> years</v>
      </c>
      <c r="K3282" t="str">
        <f t="shared" si="349"/>
        <v xml:space="preserve">, </v>
      </c>
      <c r="L3282">
        <f t="shared" si="351"/>
        <v>4</v>
      </c>
      <c r="M3282">
        <f t="shared" si="352"/>
        <v>4</v>
      </c>
      <c r="N3282" t="str">
        <f t="shared" si="353"/>
        <v xml:space="preserve"> months</v>
      </c>
      <c r="O3282" s="40" t="str">
        <f t="shared" si="354"/>
        <v>62 years, 4 months</v>
      </c>
    </row>
    <row r="3283" spans="8:15" x14ac:dyDescent="0.25">
      <c r="H3283" s="38">
        <v>3240</v>
      </c>
      <c r="I3283">
        <f t="shared" si="350"/>
        <v>62</v>
      </c>
      <c r="J3283" t="str">
        <f t="shared" si="348"/>
        <v xml:space="preserve"> years</v>
      </c>
      <c r="K3283" t="str">
        <f t="shared" si="349"/>
        <v xml:space="preserve">, </v>
      </c>
      <c r="L3283">
        <f t="shared" si="351"/>
        <v>4</v>
      </c>
      <c r="M3283">
        <f t="shared" si="352"/>
        <v>4</v>
      </c>
      <c r="N3283" t="str">
        <f t="shared" si="353"/>
        <v xml:space="preserve"> months</v>
      </c>
      <c r="O3283" s="40" t="str">
        <f t="shared" si="354"/>
        <v>62 years, 4 months</v>
      </c>
    </row>
    <row r="3284" spans="8:15" x14ac:dyDescent="0.25">
      <c r="H3284" s="38">
        <v>3241</v>
      </c>
      <c r="I3284">
        <f t="shared" si="350"/>
        <v>62</v>
      </c>
      <c r="J3284" t="str">
        <f t="shared" si="348"/>
        <v xml:space="preserve"> years</v>
      </c>
      <c r="K3284" t="str">
        <f t="shared" si="349"/>
        <v xml:space="preserve">, </v>
      </c>
      <c r="L3284">
        <f t="shared" si="351"/>
        <v>4</v>
      </c>
      <c r="M3284">
        <f t="shared" si="352"/>
        <v>4</v>
      </c>
      <c r="N3284" t="str">
        <f t="shared" si="353"/>
        <v xml:space="preserve"> months</v>
      </c>
      <c r="O3284" s="40" t="str">
        <f t="shared" si="354"/>
        <v>62 years, 4 months</v>
      </c>
    </row>
    <row r="3285" spans="8:15" x14ac:dyDescent="0.25">
      <c r="H3285" s="38">
        <v>3242</v>
      </c>
      <c r="I3285">
        <f t="shared" si="350"/>
        <v>62</v>
      </c>
      <c r="J3285" t="str">
        <f t="shared" si="348"/>
        <v xml:space="preserve"> years</v>
      </c>
      <c r="K3285" t="str">
        <f t="shared" si="349"/>
        <v xml:space="preserve">, </v>
      </c>
      <c r="L3285">
        <f t="shared" si="351"/>
        <v>5</v>
      </c>
      <c r="M3285">
        <f t="shared" si="352"/>
        <v>5</v>
      </c>
      <c r="N3285" t="str">
        <f t="shared" si="353"/>
        <v xml:space="preserve"> months</v>
      </c>
      <c r="O3285" s="40" t="str">
        <f t="shared" si="354"/>
        <v>62 years, 5 months</v>
      </c>
    </row>
    <row r="3286" spans="8:15" x14ac:dyDescent="0.25">
      <c r="H3286" s="38">
        <v>3243</v>
      </c>
      <c r="I3286">
        <f t="shared" si="350"/>
        <v>62</v>
      </c>
      <c r="J3286" t="str">
        <f t="shared" si="348"/>
        <v xml:space="preserve"> years</v>
      </c>
      <c r="K3286" t="str">
        <f t="shared" si="349"/>
        <v xml:space="preserve">, </v>
      </c>
      <c r="L3286">
        <f t="shared" si="351"/>
        <v>5</v>
      </c>
      <c r="M3286">
        <f t="shared" si="352"/>
        <v>5</v>
      </c>
      <c r="N3286" t="str">
        <f t="shared" si="353"/>
        <v xml:space="preserve"> months</v>
      </c>
      <c r="O3286" s="40" t="str">
        <f t="shared" si="354"/>
        <v>62 years, 5 months</v>
      </c>
    </row>
    <row r="3287" spans="8:15" x14ac:dyDescent="0.25">
      <c r="H3287" s="38">
        <v>3244</v>
      </c>
      <c r="I3287">
        <f t="shared" si="350"/>
        <v>62</v>
      </c>
      <c r="J3287" t="str">
        <f t="shared" si="348"/>
        <v xml:space="preserve"> years</v>
      </c>
      <c r="K3287" t="str">
        <f t="shared" si="349"/>
        <v xml:space="preserve">, </v>
      </c>
      <c r="L3287">
        <f t="shared" si="351"/>
        <v>5</v>
      </c>
      <c r="M3287">
        <f t="shared" si="352"/>
        <v>5</v>
      </c>
      <c r="N3287" t="str">
        <f t="shared" si="353"/>
        <v xml:space="preserve"> months</v>
      </c>
      <c r="O3287" s="40" t="str">
        <f t="shared" si="354"/>
        <v>62 years, 5 months</v>
      </c>
    </row>
    <row r="3288" spans="8:15" x14ac:dyDescent="0.25">
      <c r="H3288" s="38">
        <v>3245</v>
      </c>
      <c r="I3288">
        <f t="shared" si="350"/>
        <v>62</v>
      </c>
      <c r="J3288" t="str">
        <f t="shared" si="348"/>
        <v xml:space="preserve"> years</v>
      </c>
      <c r="K3288" t="str">
        <f t="shared" si="349"/>
        <v xml:space="preserve">, </v>
      </c>
      <c r="L3288">
        <f t="shared" si="351"/>
        <v>5</v>
      </c>
      <c r="M3288">
        <f t="shared" si="352"/>
        <v>5</v>
      </c>
      <c r="N3288" t="str">
        <f t="shared" si="353"/>
        <v xml:space="preserve"> months</v>
      </c>
      <c r="O3288" s="40" t="str">
        <f t="shared" si="354"/>
        <v>62 years, 5 months</v>
      </c>
    </row>
    <row r="3289" spans="8:15" x14ac:dyDescent="0.25">
      <c r="H3289" s="38">
        <v>3246</v>
      </c>
      <c r="I3289">
        <f t="shared" si="350"/>
        <v>62</v>
      </c>
      <c r="J3289" t="str">
        <f t="shared" si="348"/>
        <v xml:space="preserve"> years</v>
      </c>
      <c r="K3289" t="str">
        <f t="shared" si="349"/>
        <v xml:space="preserve">, </v>
      </c>
      <c r="L3289">
        <f t="shared" si="351"/>
        <v>6</v>
      </c>
      <c r="M3289">
        <f t="shared" si="352"/>
        <v>6</v>
      </c>
      <c r="N3289" t="str">
        <f t="shared" si="353"/>
        <v xml:space="preserve"> months</v>
      </c>
      <c r="O3289" s="40" t="str">
        <f t="shared" si="354"/>
        <v>62 years, 6 months</v>
      </c>
    </row>
    <row r="3290" spans="8:15" x14ac:dyDescent="0.25">
      <c r="H3290" s="38">
        <v>3247</v>
      </c>
      <c r="I3290">
        <f t="shared" si="350"/>
        <v>62</v>
      </c>
      <c r="J3290" t="str">
        <f t="shared" si="348"/>
        <v xml:space="preserve"> years</v>
      </c>
      <c r="K3290" t="str">
        <f t="shared" si="349"/>
        <v xml:space="preserve">, </v>
      </c>
      <c r="L3290">
        <f t="shared" si="351"/>
        <v>6</v>
      </c>
      <c r="M3290">
        <f t="shared" si="352"/>
        <v>6</v>
      </c>
      <c r="N3290" t="str">
        <f t="shared" si="353"/>
        <v xml:space="preserve"> months</v>
      </c>
      <c r="O3290" s="40" t="str">
        <f t="shared" si="354"/>
        <v>62 years, 6 months</v>
      </c>
    </row>
    <row r="3291" spans="8:15" x14ac:dyDescent="0.25">
      <c r="H3291" s="38">
        <v>3248</v>
      </c>
      <c r="I3291">
        <f t="shared" si="350"/>
        <v>62</v>
      </c>
      <c r="J3291" t="str">
        <f t="shared" si="348"/>
        <v xml:space="preserve"> years</v>
      </c>
      <c r="K3291" t="str">
        <f t="shared" si="349"/>
        <v xml:space="preserve">, </v>
      </c>
      <c r="L3291">
        <f t="shared" si="351"/>
        <v>6</v>
      </c>
      <c r="M3291">
        <f t="shared" si="352"/>
        <v>6</v>
      </c>
      <c r="N3291" t="str">
        <f t="shared" si="353"/>
        <v xml:space="preserve"> months</v>
      </c>
      <c r="O3291" s="40" t="str">
        <f t="shared" si="354"/>
        <v>62 years, 6 months</v>
      </c>
    </row>
    <row r="3292" spans="8:15" x14ac:dyDescent="0.25">
      <c r="H3292" s="38">
        <v>3249</v>
      </c>
      <c r="I3292">
        <f t="shared" si="350"/>
        <v>62</v>
      </c>
      <c r="J3292" t="str">
        <f t="shared" ref="J3292:J3355" si="355">IF(I3292=1," year"," years")</f>
        <v xml:space="preserve"> years</v>
      </c>
      <c r="K3292" t="str">
        <f t="shared" ref="K3292:K3355" si="356">IF(OR(L3292=12,L3292=0),"",", ")</f>
        <v xml:space="preserve">, </v>
      </c>
      <c r="L3292">
        <f t="shared" si="351"/>
        <v>6</v>
      </c>
      <c r="M3292">
        <f t="shared" si="352"/>
        <v>6</v>
      </c>
      <c r="N3292" t="str">
        <f t="shared" si="353"/>
        <v xml:space="preserve"> months</v>
      </c>
      <c r="O3292" s="40" t="str">
        <f t="shared" si="354"/>
        <v>62 years, 6 months</v>
      </c>
    </row>
    <row r="3293" spans="8:15" x14ac:dyDescent="0.25">
      <c r="H3293" s="38">
        <v>3250</v>
      </c>
      <c r="I3293">
        <f t="shared" si="350"/>
        <v>62</v>
      </c>
      <c r="J3293" t="str">
        <f t="shared" si="355"/>
        <v xml:space="preserve"> years</v>
      </c>
      <c r="K3293" t="str">
        <f t="shared" si="356"/>
        <v xml:space="preserve">, </v>
      </c>
      <c r="L3293">
        <f t="shared" si="351"/>
        <v>6</v>
      </c>
      <c r="M3293">
        <f t="shared" si="352"/>
        <v>6</v>
      </c>
      <c r="N3293" t="str">
        <f t="shared" si="353"/>
        <v xml:space="preserve"> months</v>
      </c>
      <c r="O3293" s="40" t="str">
        <f t="shared" si="354"/>
        <v>62 years, 6 months</v>
      </c>
    </row>
    <row r="3294" spans="8:15" x14ac:dyDescent="0.25">
      <c r="H3294" s="38">
        <v>3251</v>
      </c>
      <c r="I3294">
        <f t="shared" si="350"/>
        <v>62</v>
      </c>
      <c r="J3294" t="str">
        <f t="shared" si="355"/>
        <v xml:space="preserve"> years</v>
      </c>
      <c r="K3294" t="str">
        <f t="shared" si="356"/>
        <v xml:space="preserve">, </v>
      </c>
      <c r="L3294">
        <f t="shared" si="351"/>
        <v>7</v>
      </c>
      <c r="M3294">
        <f t="shared" si="352"/>
        <v>7</v>
      </c>
      <c r="N3294" t="str">
        <f t="shared" si="353"/>
        <v xml:space="preserve"> months</v>
      </c>
      <c r="O3294" s="40" t="str">
        <f t="shared" si="354"/>
        <v>62 years, 7 months</v>
      </c>
    </row>
    <row r="3295" spans="8:15" x14ac:dyDescent="0.25">
      <c r="H3295" s="38">
        <v>3252</v>
      </c>
      <c r="I3295">
        <f t="shared" si="350"/>
        <v>62</v>
      </c>
      <c r="J3295" t="str">
        <f t="shared" si="355"/>
        <v xml:space="preserve"> years</v>
      </c>
      <c r="K3295" t="str">
        <f t="shared" si="356"/>
        <v xml:space="preserve">, </v>
      </c>
      <c r="L3295">
        <f t="shared" si="351"/>
        <v>7</v>
      </c>
      <c r="M3295">
        <f t="shared" si="352"/>
        <v>7</v>
      </c>
      <c r="N3295" t="str">
        <f t="shared" si="353"/>
        <v xml:space="preserve"> months</v>
      </c>
      <c r="O3295" s="40" t="str">
        <f t="shared" si="354"/>
        <v>62 years, 7 months</v>
      </c>
    </row>
    <row r="3296" spans="8:15" x14ac:dyDescent="0.25">
      <c r="H3296" s="38">
        <v>3253</v>
      </c>
      <c r="I3296">
        <f t="shared" ref="I3296:I3359" si="357">IF(INT(H3296/52)=0,"",INT(H3296/52))+IF(L3296=12,1,0)</f>
        <v>62</v>
      </c>
      <c r="J3296" t="str">
        <f t="shared" si="355"/>
        <v xml:space="preserve"> years</v>
      </c>
      <c r="K3296" t="str">
        <f t="shared" si="356"/>
        <v xml:space="preserve">, </v>
      </c>
      <c r="L3296">
        <f t="shared" si="351"/>
        <v>7</v>
      </c>
      <c r="M3296">
        <f t="shared" si="352"/>
        <v>7</v>
      </c>
      <c r="N3296" t="str">
        <f t="shared" si="353"/>
        <v xml:space="preserve"> months</v>
      </c>
      <c r="O3296" s="40" t="str">
        <f t="shared" si="354"/>
        <v>62 years, 7 months</v>
      </c>
    </row>
    <row r="3297" spans="8:15" x14ac:dyDescent="0.25">
      <c r="H3297" s="38">
        <v>3254</v>
      </c>
      <c r="I3297">
        <f t="shared" si="357"/>
        <v>62</v>
      </c>
      <c r="J3297" t="str">
        <f t="shared" si="355"/>
        <v xml:space="preserve"> years</v>
      </c>
      <c r="K3297" t="str">
        <f t="shared" si="356"/>
        <v xml:space="preserve">, </v>
      </c>
      <c r="L3297">
        <f t="shared" si="351"/>
        <v>7</v>
      </c>
      <c r="M3297">
        <f t="shared" si="352"/>
        <v>7</v>
      </c>
      <c r="N3297" t="str">
        <f t="shared" si="353"/>
        <v xml:space="preserve"> months</v>
      </c>
      <c r="O3297" s="40" t="str">
        <f t="shared" si="354"/>
        <v>62 years, 7 months</v>
      </c>
    </row>
    <row r="3298" spans="8:15" x14ac:dyDescent="0.25">
      <c r="H3298" s="38">
        <v>3255</v>
      </c>
      <c r="I3298">
        <f t="shared" si="357"/>
        <v>62</v>
      </c>
      <c r="J3298" t="str">
        <f t="shared" si="355"/>
        <v xml:space="preserve"> years</v>
      </c>
      <c r="K3298" t="str">
        <f t="shared" si="356"/>
        <v xml:space="preserve">, </v>
      </c>
      <c r="L3298">
        <f t="shared" si="351"/>
        <v>8</v>
      </c>
      <c r="M3298">
        <f t="shared" si="352"/>
        <v>8</v>
      </c>
      <c r="N3298" t="str">
        <f t="shared" si="353"/>
        <v xml:space="preserve"> months</v>
      </c>
      <c r="O3298" s="40" t="str">
        <f t="shared" si="354"/>
        <v>62 years, 8 months</v>
      </c>
    </row>
    <row r="3299" spans="8:15" x14ac:dyDescent="0.25">
      <c r="H3299" s="38">
        <v>3256</v>
      </c>
      <c r="I3299">
        <f t="shared" si="357"/>
        <v>62</v>
      </c>
      <c r="J3299" t="str">
        <f t="shared" si="355"/>
        <v xml:space="preserve"> years</v>
      </c>
      <c r="K3299" t="str">
        <f t="shared" si="356"/>
        <v xml:space="preserve">, </v>
      </c>
      <c r="L3299">
        <f t="shared" si="351"/>
        <v>8</v>
      </c>
      <c r="M3299">
        <f t="shared" si="352"/>
        <v>8</v>
      </c>
      <c r="N3299" t="str">
        <f t="shared" si="353"/>
        <v xml:space="preserve"> months</v>
      </c>
      <c r="O3299" s="40" t="str">
        <f t="shared" si="354"/>
        <v>62 years, 8 months</v>
      </c>
    </row>
    <row r="3300" spans="8:15" x14ac:dyDescent="0.25">
      <c r="H3300" s="38">
        <v>3257</v>
      </c>
      <c r="I3300">
        <f t="shared" si="357"/>
        <v>62</v>
      </c>
      <c r="J3300" t="str">
        <f t="shared" si="355"/>
        <v xml:space="preserve"> years</v>
      </c>
      <c r="K3300" t="str">
        <f t="shared" si="356"/>
        <v xml:space="preserve">, </v>
      </c>
      <c r="L3300">
        <f t="shared" si="351"/>
        <v>8</v>
      </c>
      <c r="M3300">
        <f t="shared" si="352"/>
        <v>8</v>
      </c>
      <c r="N3300" t="str">
        <f t="shared" si="353"/>
        <v xml:space="preserve"> months</v>
      </c>
      <c r="O3300" s="40" t="str">
        <f t="shared" si="354"/>
        <v>62 years, 8 months</v>
      </c>
    </row>
    <row r="3301" spans="8:15" x14ac:dyDescent="0.25">
      <c r="H3301" s="38">
        <v>3258</v>
      </c>
      <c r="I3301">
        <f t="shared" si="357"/>
        <v>62</v>
      </c>
      <c r="J3301" t="str">
        <f t="shared" si="355"/>
        <v xml:space="preserve"> years</v>
      </c>
      <c r="K3301" t="str">
        <f t="shared" si="356"/>
        <v xml:space="preserve">, </v>
      </c>
      <c r="L3301">
        <f t="shared" si="351"/>
        <v>8</v>
      </c>
      <c r="M3301">
        <f t="shared" si="352"/>
        <v>8</v>
      </c>
      <c r="N3301" t="str">
        <f t="shared" si="353"/>
        <v xml:space="preserve"> months</v>
      </c>
      <c r="O3301" s="40" t="str">
        <f t="shared" si="354"/>
        <v>62 years, 8 months</v>
      </c>
    </row>
    <row r="3302" spans="8:15" x14ac:dyDescent="0.25">
      <c r="H3302" s="38">
        <v>3259</v>
      </c>
      <c r="I3302">
        <f t="shared" si="357"/>
        <v>62</v>
      </c>
      <c r="J3302" t="str">
        <f t="shared" si="355"/>
        <v xml:space="preserve"> years</v>
      </c>
      <c r="K3302" t="str">
        <f t="shared" si="356"/>
        <v xml:space="preserve">, </v>
      </c>
      <c r="L3302">
        <f t="shared" si="351"/>
        <v>9</v>
      </c>
      <c r="M3302">
        <f t="shared" si="352"/>
        <v>9</v>
      </c>
      <c r="N3302" t="str">
        <f t="shared" si="353"/>
        <v xml:space="preserve"> months</v>
      </c>
      <c r="O3302" s="40" t="str">
        <f t="shared" si="354"/>
        <v>62 years, 9 months</v>
      </c>
    </row>
    <row r="3303" spans="8:15" x14ac:dyDescent="0.25">
      <c r="H3303" s="38">
        <v>3260</v>
      </c>
      <c r="I3303">
        <f t="shared" si="357"/>
        <v>62</v>
      </c>
      <c r="J3303" t="str">
        <f t="shared" si="355"/>
        <v xml:space="preserve"> years</v>
      </c>
      <c r="K3303" t="str">
        <f t="shared" si="356"/>
        <v xml:space="preserve">, </v>
      </c>
      <c r="L3303">
        <f t="shared" si="351"/>
        <v>9</v>
      </c>
      <c r="M3303">
        <f t="shared" si="352"/>
        <v>9</v>
      </c>
      <c r="N3303" t="str">
        <f t="shared" si="353"/>
        <v xml:space="preserve"> months</v>
      </c>
      <c r="O3303" s="40" t="str">
        <f t="shared" si="354"/>
        <v>62 years, 9 months</v>
      </c>
    </row>
    <row r="3304" spans="8:15" x14ac:dyDescent="0.25">
      <c r="H3304" s="38">
        <v>3261</v>
      </c>
      <c r="I3304">
        <f t="shared" si="357"/>
        <v>62</v>
      </c>
      <c r="J3304" t="str">
        <f t="shared" si="355"/>
        <v xml:space="preserve"> years</v>
      </c>
      <c r="K3304" t="str">
        <f t="shared" si="356"/>
        <v xml:space="preserve">, </v>
      </c>
      <c r="L3304">
        <f t="shared" si="351"/>
        <v>9</v>
      </c>
      <c r="M3304">
        <f t="shared" si="352"/>
        <v>9</v>
      </c>
      <c r="N3304" t="str">
        <f t="shared" si="353"/>
        <v xml:space="preserve"> months</v>
      </c>
      <c r="O3304" s="40" t="str">
        <f t="shared" si="354"/>
        <v>62 years, 9 months</v>
      </c>
    </row>
    <row r="3305" spans="8:15" x14ac:dyDescent="0.25">
      <c r="H3305" s="38">
        <v>3262</v>
      </c>
      <c r="I3305">
        <f t="shared" si="357"/>
        <v>62</v>
      </c>
      <c r="J3305" t="str">
        <f t="shared" si="355"/>
        <v xml:space="preserve"> years</v>
      </c>
      <c r="K3305" t="str">
        <f t="shared" si="356"/>
        <v xml:space="preserve">, </v>
      </c>
      <c r="L3305">
        <f t="shared" si="351"/>
        <v>9</v>
      </c>
      <c r="M3305">
        <f t="shared" si="352"/>
        <v>9</v>
      </c>
      <c r="N3305" t="str">
        <f t="shared" si="353"/>
        <v xml:space="preserve"> months</v>
      </c>
      <c r="O3305" s="40" t="str">
        <f t="shared" si="354"/>
        <v>62 years, 9 months</v>
      </c>
    </row>
    <row r="3306" spans="8:15" x14ac:dyDescent="0.25">
      <c r="H3306" s="38">
        <v>3263</v>
      </c>
      <c r="I3306">
        <f t="shared" si="357"/>
        <v>62</v>
      </c>
      <c r="J3306" t="str">
        <f t="shared" si="355"/>
        <v xml:space="preserve"> years</v>
      </c>
      <c r="K3306" t="str">
        <f t="shared" si="356"/>
        <v xml:space="preserve">, </v>
      </c>
      <c r="L3306">
        <f t="shared" si="351"/>
        <v>9</v>
      </c>
      <c r="M3306">
        <f t="shared" si="352"/>
        <v>9</v>
      </c>
      <c r="N3306" t="str">
        <f t="shared" si="353"/>
        <v xml:space="preserve"> months</v>
      </c>
      <c r="O3306" s="40" t="str">
        <f t="shared" si="354"/>
        <v>62 years, 9 months</v>
      </c>
    </row>
    <row r="3307" spans="8:15" x14ac:dyDescent="0.25">
      <c r="H3307" s="38">
        <v>3264</v>
      </c>
      <c r="I3307">
        <f t="shared" si="357"/>
        <v>62</v>
      </c>
      <c r="J3307" t="str">
        <f t="shared" si="355"/>
        <v xml:space="preserve"> years</v>
      </c>
      <c r="K3307" t="str">
        <f t="shared" si="356"/>
        <v xml:space="preserve">, </v>
      </c>
      <c r="L3307">
        <f t="shared" si="351"/>
        <v>10</v>
      </c>
      <c r="M3307">
        <f t="shared" si="352"/>
        <v>10</v>
      </c>
      <c r="N3307" t="str">
        <f t="shared" si="353"/>
        <v xml:space="preserve"> months</v>
      </c>
      <c r="O3307" s="40" t="str">
        <f t="shared" si="354"/>
        <v>62 years, 10 months</v>
      </c>
    </row>
    <row r="3308" spans="8:15" x14ac:dyDescent="0.25">
      <c r="H3308" s="38">
        <v>3265</v>
      </c>
      <c r="I3308">
        <f t="shared" si="357"/>
        <v>62</v>
      </c>
      <c r="J3308" t="str">
        <f t="shared" si="355"/>
        <v xml:space="preserve"> years</v>
      </c>
      <c r="K3308" t="str">
        <f t="shared" si="356"/>
        <v xml:space="preserve">, </v>
      </c>
      <c r="L3308">
        <f t="shared" si="351"/>
        <v>10</v>
      </c>
      <c r="M3308">
        <f t="shared" si="352"/>
        <v>10</v>
      </c>
      <c r="N3308" t="str">
        <f t="shared" si="353"/>
        <v xml:space="preserve"> months</v>
      </c>
      <c r="O3308" s="40" t="str">
        <f t="shared" si="354"/>
        <v>62 years, 10 months</v>
      </c>
    </row>
    <row r="3309" spans="8:15" x14ac:dyDescent="0.25">
      <c r="H3309" s="38">
        <v>3266</v>
      </c>
      <c r="I3309">
        <f t="shared" si="357"/>
        <v>62</v>
      </c>
      <c r="J3309" t="str">
        <f t="shared" si="355"/>
        <v xml:space="preserve"> years</v>
      </c>
      <c r="K3309" t="str">
        <f t="shared" si="356"/>
        <v xml:space="preserve">, </v>
      </c>
      <c r="L3309">
        <f t="shared" ref="L3309:L3372" si="358">IF((H3309/52*12-INT(H3309/52*12))=0,(H3309/52-INT(H3309/52))*12,INT((H3309/52-INT(H3309/52))*12)+1)</f>
        <v>10</v>
      </c>
      <c r="M3309">
        <f t="shared" ref="M3309:M3372" si="359">IF(OR(L3309=0,L3309=12),"",L3309)</f>
        <v>10</v>
      </c>
      <c r="N3309" t="str">
        <f t="shared" ref="N3309:N3372" si="360">IF(L3309=1," month",IF(OR(L3309=0,L3309=12),""," months"))</f>
        <v xml:space="preserve"> months</v>
      </c>
      <c r="O3309" s="40" t="str">
        <f t="shared" ref="O3309:O3372" si="361">CONCATENATE(I3309&amp;J3309&amp;K3309&amp;M3309&amp;N3309)</f>
        <v>62 years, 10 months</v>
      </c>
    </row>
    <row r="3310" spans="8:15" x14ac:dyDescent="0.25">
      <c r="H3310" s="38">
        <v>3267</v>
      </c>
      <c r="I3310">
        <f t="shared" si="357"/>
        <v>62</v>
      </c>
      <c r="J3310" t="str">
        <f t="shared" si="355"/>
        <v xml:space="preserve"> years</v>
      </c>
      <c r="K3310" t="str">
        <f t="shared" si="356"/>
        <v xml:space="preserve">, </v>
      </c>
      <c r="L3310">
        <f t="shared" si="358"/>
        <v>10</v>
      </c>
      <c r="M3310">
        <f t="shared" si="359"/>
        <v>10</v>
      </c>
      <c r="N3310" t="str">
        <f t="shared" si="360"/>
        <v xml:space="preserve"> months</v>
      </c>
      <c r="O3310" s="40" t="str">
        <f t="shared" si="361"/>
        <v>62 years, 10 months</v>
      </c>
    </row>
    <row r="3311" spans="8:15" x14ac:dyDescent="0.25">
      <c r="H3311" s="38">
        <v>3268</v>
      </c>
      <c r="I3311">
        <f t="shared" si="357"/>
        <v>62</v>
      </c>
      <c r="J3311" t="str">
        <f t="shared" si="355"/>
        <v xml:space="preserve"> years</v>
      </c>
      <c r="K3311" t="str">
        <f t="shared" si="356"/>
        <v xml:space="preserve">, </v>
      </c>
      <c r="L3311">
        <f t="shared" si="358"/>
        <v>11</v>
      </c>
      <c r="M3311">
        <f t="shared" si="359"/>
        <v>11</v>
      </c>
      <c r="N3311" t="str">
        <f t="shared" si="360"/>
        <v xml:space="preserve"> months</v>
      </c>
      <c r="O3311" s="40" t="str">
        <f t="shared" si="361"/>
        <v>62 years, 11 months</v>
      </c>
    </row>
    <row r="3312" spans="8:15" x14ac:dyDescent="0.25">
      <c r="H3312" s="38">
        <v>3269</v>
      </c>
      <c r="I3312">
        <f t="shared" si="357"/>
        <v>62</v>
      </c>
      <c r="J3312" t="str">
        <f t="shared" si="355"/>
        <v xml:space="preserve"> years</v>
      </c>
      <c r="K3312" t="str">
        <f t="shared" si="356"/>
        <v xml:space="preserve">, </v>
      </c>
      <c r="L3312">
        <f t="shared" si="358"/>
        <v>11</v>
      </c>
      <c r="M3312">
        <f t="shared" si="359"/>
        <v>11</v>
      </c>
      <c r="N3312" t="str">
        <f t="shared" si="360"/>
        <v xml:space="preserve"> months</v>
      </c>
      <c r="O3312" s="40" t="str">
        <f t="shared" si="361"/>
        <v>62 years, 11 months</v>
      </c>
    </row>
    <row r="3313" spans="8:15" x14ac:dyDescent="0.25">
      <c r="H3313" s="38">
        <v>3270</v>
      </c>
      <c r="I3313">
        <f t="shared" si="357"/>
        <v>62</v>
      </c>
      <c r="J3313" t="str">
        <f t="shared" si="355"/>
        <v xml:space="preserve"> years</v>
      </c>
      <c r="K3313" t="str">
        <f t="shared" si="356"/>
        <v xml:space="preserve">, </v>
      </c>
      <c r="L3313">
        <f t="shared" si="358"/>
        <v>11</v>
      </c>
      <c r="M3313">
        <f t="shared" si="359"/>
        <v>11</v>
      </c>
      <c r="N3313" t="str">
        <f t="shared" si="360"/>
        <v xml:space="preserve"> months</v>
      </c>
      <c r="O3313" s="40" t="str">
        <f t="shared" si="361"/>
        <v>62 years, 11 months</v>
      </c>
    </row>
    <row r="3314" spans="8:15" x14ac:dyDescent="0.25">
      <c r="H3314" s="38">
        <v>3271</v>
      </c>
      <c r="I3314">
        <f t="shared" si="357"/>
        <v>62</v>
      </c>
      <c r="J3314" t="str">
        <f t="shared" si="355"/>
        <v xml:space="preserve"> years</v>
      </c>
      <c r="K3314" t="str">
        <f t="shared" si="356"/>
        <v xml:space="preserve">, </v>
      </c>
      <c r="L3314">
        <f t="shared" si="358"/>
        <v>11</v>
      </c>
      <c r="M3314">
        <f t="shared" si="359"/>
        <v>11</v>
      </c>
      <c r="N3314" t="str">
        <f t="shared" si="360"/>
        <v xml:space="preserve"> months</v>
      </c>
      <c r="O3314" s="40" t="str">
        <f t="shared" si="361"/>
        <v>62 years, 11 months</v>
      </c>
    </row>
    <row r="3315" spans="8:15" x14ac:dyDescent="0.25">
      <c r="H3315" s="38">
        <v>3272</v>
      </c>
      <c r="I3315">
        <f t="shared" si="357"/>
        <v>63</v>
      </c>
      <c r="J3315" t="str">
        <f t="shared" si="355"/>
        <v xml:space="preserve"> years</v>
      </c>
      <c r="K3315" t="str">
        <f t="shared" si="356"/>
        <v/>
      </c>
      <c r="L3315">
        <f t="shared" si="358"/>
        <v>12</v>
      </c>
      <c r="M3315" t="str">
        <f t="shared" si="359"/>
        <v/>
      </c>
      <c r="N3315" t="str">
        <f t="shared" si="360"/>
        <v/>
      </c>
      <c r="O3315" s="40" t="str">
        <f t="shared" si="361"/>
        <v>63 years</v>
      </c>
    </row>
    <row r="3316" spans="8:15" x14ac:dyDescent="0.25">
      <c r="H3316" s="38">
        <v>3273</v>
      </c>
      <c r="I3316">
        <f t="shared" si="357"/>
        <v>63</v>
      </c>
      <c r="J3316" t="str">
        <f t="shared" si="355"/>
        <v xml:space="preserve"> years</v>
      </c>
      <c r="K3316" t="str">
        <f t="shared" si="356"/>
        <v/>
      </c>
      <c r="L3316">
        <f t="shared" si="358"/>
        <v>12</v>
      </c>
      <c r="M3316" t="str">
        <f t="shared" si="359"/>
        <v/>
      </c>
      <c r="N3316" t="str">
        <f t="shared" si="360"/>
        <v/>
      </c>
      <c r="O3316" s="40" t="str">
        <f t="shared" si="361"/>
        <v>63 years</v>
      </c>
    </row>
    <row r="3317" spans="8:15" x14ac:dyDescent="0.25">
      <c r="H3317" s="38">
        <v>3274</v>
      </c>
      <c r="I3317">
        <f t="shared" si="357"/>
        <v>63</v>
      </c>
      <c r="J3317" t="str">
        <f t="shared" si="355"/>
        <v xml:space="preserve"> years</v>
      </c>
      <c r="K3317" t="str">
        <f t="shared" si="356"/>
        <v/>
      </c>
      <c r="L3317">
        <f t="shared" si="358"/>
        <v>12</v>
      </c>
      <c r="M3317" t="str">
        <f t="shared" si="359"/>
        <v/>
      </c>
      <c r="N3317" t="str">
        <f t="shared" si="360"/>
        <v/>
      </c>
      <c r="O3317" s="40" t="str">
        <f t="shared" si="361"/>
        <v>63 years</v>
      </c>
    </row>
    <row r="3318" spans="8:15" x14ac:dyDescent="0.25">
      <c r="H3318" s="38">
        <v>3275</v>
      </c>
      <c r="I3318">
        <f t="shared" si="357"/>
        <v>63</v>
      </c>
      <c r="J3318" t="str">
        <f t="shared" si="355"/>
        <v xml:space="preserve"> years</v>
      </c>
      <c r="K3318" t="str">
        <f t="shared" si="356"/>
        <v/>
      </c>
      <c r="L3318">
        <f t="shared" si="358"/>
        <v>12</v>
      </c>
      <c r="M3318" t="str">
        <f t="shared" si="359"/>
        <v/>
      </c>
      <c r="N3318" t="str">
        <f t="shared" si="360"/>
        <v/>
      </c>
      <c r="O3318" s="40" t="str">
        <f t="shared" si="361"/>
        <v>63 years</v>
      </c>
    </row>
    <row r="3319" spans="8:15" x14ac:dyDescent="0.25">
      <c r="H3319" s="38">
        <v>3276</v>
      </c>
      <c r="I3319">
        <f t="shared" si="357"/>
        <v>63</v>
      </c>
      <c r="J3319" t="str">
        <f t="shared" si="355"/>
        <v xml:space="preserve"> years</v>
      </c>
      <c r="K3319" t="str">
        <f t="shared" si="356"/>
        <v/>
      </c>
      <c r="L3319">
        <f t="shared" si="358"/>
        <v>0</v>
      </c>
      <c r="M3319" t="str">
        <f t="shared" si="359"/>
        <v/>
      </c>
      <c r="N3319" t="str">
        <f t="shared" si="360"/>
        <v/>
      </c>
      <c r="O3319" s="40" t="str">
        <f t="shared" si="361"/>
        <v>63 years</v>
      </c>
    </row>
    <row r="3320" spans="8:15" x14ac:dyDescent="0.25">
      <c r="H3320" s="38">
        <v>3277</v>
      </c>
      <c r="I3320">
        <f t="shared" si="357"/>
        <v>63</v>
      </c>
      <c r="J3320" t="str">
        <f t="shared" si="355"/>
        <v xml:space="preserve"> years</v>
      </c>
      <c r="K3320" t="str">
        <f t="shared" si="356"/>
        <v xml:space="preserve">, </v>
      </c>
      <c r="L3320">
        <f t="shared" si="358"/>
        <v>1</v>
      </c>
      <c r="M3320">
        <f t="shared" si="359"/>
        <v>1</v>
      </c>
      <c r="N3320" t="str">
        <f t="shared" si="360"/>
        <v xml:space="preserve"> month</v>
      </c>
      <c r="O3320" s="40" t="str">
        <f t="shared" si="361"/>
        <v>63 years, 1 month</v>
      </c>
    </row>
    <row r="3321" spans="8:15" x14ac:dyDescent="0.25">
      <c r="H3321" s="38">
        <v>3278</v>
      </c>
      <c r="I3321">
        <f t="shared" si="357"/>
        <v>63</v>
      </c>
      <c r="J3321" t="str">
        <f t="shared" si="355"/>
        <v xml:space="preserve"> years</v>
      </c>
      <c r="K3321" t="str">
        <f t="shared" si="356"/>
        <v xml:space="preserve">, </v>
      </c>
      <c r="L3321">
        <f t="shared" si="358"/>
        <v>1</v>
      </c>
      <c r="M3321">
        <f t="shared" si="359"/>
        <v>1</v>
      </c>
      <c r="N3321" t="str">
        <f t="shared" si="360"/>
        <v xml:space="preserve"> month</v>
      </c>
      <c r="O3321" s="40" t="str">
        <f t="shared" si="361"/>
        <v>63 years, 1 month</v>
      </c>
    </row>
    <row r="3322" spans="8:15" x14ac:dyDescent="0.25">
      <c r="H3322" s="38">
        <v>3279</v>
      </c>
      <c r="I3322">
        <f t="shared" si="357"/>
        <v>63</v>
      </c>
      <c r="J3322" t="str">
        <f t="shared" si="355"/>
        <v xml:space="preserve"> years</v>
      </c>
      <c r="K3322" t="str">
        <f t="shared" si="356"/>
        <v xml:space="preserve">, </v>
      </c>
      <c r="L3322">
        <f t="shared" si="358"/>
        <v>1</v>
      </c>
      <c r="M3322">
        <f t="shared" si="359"/>
        <v>1</v>
      </c>
      <c r="N3322" t="str">
        <f t="shared" si="360"/>
        <v xml:space="preserve"> month</v>
      </c>
      <c r="O3322" s="40" t="str">
        <f t="shared" si="361"/>
        <v>63 years, 1 month</v>
      </c>
    </row>
    <row r="3323" spans="8:15" x14ac:dyDescent="0.25">
      <c r="H3323" s="38">
        <v>3280</v>
      </c>
      <c r="I3323">
        <f t="shared" si="357"/>
        <v>63</v>
      </c>
      <c r="J3323" t="str">
        <f t="shared" si="355"/>
        <v xml:space="preserve"> years</v>
      </c>
      <c r="K3323" t="str">
        <f t="shared" si="356"/>
        <v xml:space="preserve">, </v>
      </c>
      <c r="L3323">
        <f t="shared" si="358"/>
        <v>1</v>
      </c>
      <c r="M3323">
        <f t="shared" si="359"/>
        <v>1</v>
      </c>
      <c r="N3323" t="str">
        <f t="shared" si="360"/>
        <v xml:space="preserve"> month</v>
      </c>
      <c r="O3323" s="40" t="str">
        <f t="shared" si="361"/>
        <v>63 years, 1 month</v>
      </c>
    </row>
    <row r="3324" spans="8:15" x14ac:dyDescent="0.25">
      <c r="H3324" s="38">
        <v>3281</v>
      </c>
      <c r="I3324">
        <f t="shared" si="357"/>
        <v>63</v>
      </c>
      <c r="J3324" t="str">
        <f t="shared" si="355"/>
        <v xml:space="preserve"> years</v>
      </c>
      <c r="K3324" t="str">
        <f t="shared" si="356"/>
        <v xml:space="preserve">, </v>
      </c>
      <c r="L3324">
        <f t="shared" si="358"/>
        <v>2</v>
      </c>
      <c r="M3324">
        <f t="shared" si="359"/>
        <v>2</v>
      </c>
      <c r="N3324" t="str">
        <f t="shared" si="360"/>
        <v xml:space="preserve"> months</v>
      </c>
      <c r="O3324" s="40" t="str">
        <f t="shared" si="361"/>
        <v>63 years, 2 months</v>
      </c>
    </row>
    <row r="3325" spans="8:15" x14ac:dyDescent="0.25">
      <c r="H3325" s="38">
        <v>3282</v>
      </c>
      <c r="I3325">
        <f t="shared" si="357"/>
        <v>63</v>
      </c>
      <c r="J3325" t="str">
        <f t="shared" si="355"/>
        <v xml:space="preserve"> years</v>
      </c>
      <c r="K3325" t="str">
        <f t="shared" si="356"/>
        <v xml:space="preserve">, </v>
      </c>
      <c r="L3325">
        <f t="shared" si="358"/>
        <v>2</v>
      </c>
      <c r="M3325">
        <f t="shared" si="359"/>
        <v>2</v>
      </c>
      <c r="N3325" t="str">
        <f t="shared" si="360"/>
        <v xml:space="preserve"> months</v>
      </c>
      <c r="O3325" s="40" t="str">
        <f t="shared" si="361"/>
        <v>63 years, 2 months</v>
      </c>
    </row>
    <row r="3326" spans="8:15" x14ac:dyDescent="0.25">
      <c r="H3326" s="38">
        <v>3283</v>
      </c>
      <c r="I3326">
        <f t="shared" si="357"/>
        <v>63</v>
      </c>
      <c r="J3326" t="str">
        <f t="shared" si="355"/>
        <v xml:space="preserve"> years</v>
      </c>
      <c r="K3326" t="str">
        <f t="shared" si="356"/>
        <v xml:space="preserve">, </v>
      </c>
      <c r="L3326">
        <f t="shared" si="358"/>
        <v>2</v>
      </c>
      <c r="M3326">
        <f t="shared" si="359"/>
        <v>2</v>
      </c>
      <c r="N3326" t="str">
        <f t="shared" si="360"/>
        <v xml:space="preserve"> months</v>
      </c>
      <c r="O3326" s="40" t="str">
        <f t="shared" si="361"/>
        <v>63 years, 2 months</v>
      </c>
    </row>
    <row r="3327" spans="8:15" x14ac:dyDescent="0.25">
      <c r="H3327" s="38">
        <v>3284</v>
      </c>
      <c r="I3327">
        <f t="shared" si="357"/>
        <v>63</v>
      </c>
      <c r="J3327" t="str">
        <f t="shared" si="355"/>
        <v xml:space="preserve"> years</v>
      </c>
      <c r="K3327" t="str">
        <f t="shared" si="356"/>
        <v xml:space="preserve">, </v>
      </c>
      <c r="L3327">
        <f t="shared" si="358"/>
        <v>2</v>
      </c>
      <c r="M3327">
        <f t="shared" si="359"/>
        <v>2</v>
      </c>
      <c r="N3327" t="str">
        <f t="shared" si="360"/>
        <v xml:space="preserve"> months</v>
      </c>
      <c r="O3327" s="40" t="str">
        <f t="shared" si="361"/>
        <v>63 years, 2 months</v>
      </c>
    </row>
    <row r="3328" spans="8:15" x14ac:dyDescent="0.25">
      <c r="H3328" s="38">
        <v>3285</v>
      </c>
      <c r="I3328">
        <f t="shared" si="357"/>
        <v>63</v>
      </c>
      <c r="J3328" t="str">
        <f t="shared" si="355"/>
        <v xml:space="preserve"> years</v>
      </c>
      <c r="K3328" t="str">
        <f t="shared" si="356"/>
        <v xml:space="preserve">, </v>
      </c>
      <c r="L3328">
        <f t="shared" si="358"/>
        <v>3</v>
      </c>
      <c r="M3328">
        <f t="shared" si="359"/>
        <v>3</v>
      </c>
      <c r="N3328" t="str">
        <f t="shared" si="360"/>
        <v xml:space="preserve"> months</v>
      </c>
      <c r="O3328" s="40" t="str">
        <f t="shared" si="361"/>
        <v>63 years, 3 months</v>
      </c>
    </row>
    <row r="3329" spans="8:15" x14ac:dyDescent="0.25">
      <c r="H3329" s="38">
        <v>3286</v>
      </c>
      <c r="I3329">
        <f t="shared" si="357"/>
        <v>63</v>
      </c>
      <c r="J3329" t="str">
        <f t="shared" si="355"/>
        <v xml:space="preserve"> years</v>
      </c>
      <c r="K3329" t="str">
        <f t="shared" si="356"/>
        <v xml:space="preserve">, </v>
      </c>
      <c r="L3329">
        <f t="shared" si="358"/>
        <v>3</v>
      </c>
      <c r="M3329">
        <f t="shared" si="359"/>
        <v>3</v>
      </c>
      <c r="N3329" t="str">
        <f t="shared" si="360"/>
        <v xml:space="preserve"> months</v>
      </c>
      <c r="O3329" s="40" t="str">
        <f t="shared" si="361"/>
        <v>63 years, 3 months</v>
      </c>
    </row>
    <row r="3330" spans="8:15" x14ac:dyDescent="0.25">
      <c r="H3330" s="38">
        <v>3287</v>
      </c>
      <c r="I3330">
        <f t="shared" si="357"/>
        <v>63</v>
      </c>
      <c r="J3330" t="str">
        <f t="shared" si="355"/>
        <v xml:space="preserve"> years</v>
      </c>
      <c r="K3330" t="str">
        <f t="shared" si="356"/>
        <v xml:space="preserve">, </v>
      </c>
      <c r="L3330">
        <f t="shared" si="358"/>
        <v>3</v>
      </c>
      <c r="M3330">
        <f t="shared" si="359"/>
        <v>3</v>
      </c>
      <c r="N3330" t="str">
        <f t="shared" si="360"/>
        <v xml:space="preserve"> months</v>
      </c>
      <c r="O3330" s="40" t="str">
        <f t="shared" si="361"/>
        <v>63 years, 3 months</v>
      </c>
    </row>
    <row r="3331" spans="8:15" x14ac:dyDescent="0.25">
      <c r="H3331" s="38">
        <v>3288</v>
      </c>
      <c r="I3331">
        <f t="shared" si="357"/>
        <v>63</v>
      </c>
      <c r="J3331" t="str">
        <f t="shared" si="355"/>
        <v xml:space="preserve"> years</v>
      </c>
      <c r="K3331" t="str">
        <f t="shared" si="356"/>
        <v xml:space="preserve">, </v>
      </c>
      <c r="L3331">
        <f t="shared" si="358"/>
        <v>3</v>
      </c>
      <c r="M3331">
        <f t="shared" si="359"/>
        <v>3</v>
      </c>
      <c r="N3331" t="str">
        <f t="shared" si="360"/>
        <v xml:space="preserve"> months</v>
      </c>
      <c r="O3331" s="40" t="str">
        <f t="shared" si="361"/>
        <v>63 years, 3 months</v>
      </c>
    </row>
    <row r="3332" spans="8:15" x14ac:dyDescent="0.25">
      <c r="H3332" s="38">
        <v>3289</v>
      </c>
      <c r="I3332">
        <f t="shared" si="357"/>
        <v>63</v>
      </c>
      <c r="J3332" t="str">
        <f t="shared" si="355"/>
        <v xml:space="preserve"> years</v>
      </c>
      <c r="K3332" t="str">
        <f t="shared" si="356"/>
        <v xml:space="preserve">, </v>
      </c>
      <c r="L3332">
        <f t="shared" si="358"/>
        <v>3</v>
      </c>
      <c r="M3332">
        <f t="shared" si="359"/>
        <v>3</v>
      </c>
      <c r="N3332" t="str">
        <f t="shared" si="360"/>
        <v xml:space="preserve"> months</v>
      </c>
      <c r="O3332" s="40" t="str">
        <f t="shared" si="361"/>
        <v>63 years, 3 months</v>
      </c>
    </row>
    <row r="3333" spans="8:15" x14ac:dyDescent="0.25">
      <c r="H3333" s="38">
        <v>3290</v>
      </c>
      <c r="I3333">
        <f t="shared" si="357"/>
        <v>63</v>
      </c>
      <c r="J3333" t="str">
        <f t="shared" si="355"/>
        <v xml:space="preserve"> years</v>
      </c>
      <c r="K3333" t="str">
        <f t="shared" si="356"/>
        <v xml:space="preserve">, </v>
      </c>
      <c r="L3333">
        <f t="shared" si="358"/>
        <v>4</v>
      </c>
      <c r="M3333">
        <f t="shared" si="359"/>
        <v>4</v>
      </c>
      <c r="N3333" t="str">
        <f t="shared" si="360"/>
        <v xml:space="preserve"> months</v>
      </c>
      <c r="O3333" s="40" t="str">
        <f t="shared" si="361"/>
        <v>63 years, 4 months</v>
      </c>
    </row>
    <row r="3334" spans="8:15" x14ac:dyDescent="0.25">
      <c r="H3334" s="38">
        <v>3291</v>
      </c>
      <c r="I3334">
        <f t="shared" si="357"/>
        <v>63</v>
      </c>
      <c r="J3334" t="str">
        <f t="shared" si="355"/>
        <v xml:space="preserve"> years</v>
      </c>
      <c r="K3334" t="str">
        <f t="shared" si="356"/>
        <v xml:space="preserve">, </v>
      </c>
      <c r="L3334">
        <f t="shared" si="358"/>
        <v>4</v>
      </c>
      <c r="M3334">
        <f t="shared" si="359"/>
        <v>4</v>
      </c>
      <c r="N3334" t="str">
        <f t="shared" si="360"/>
        <v xml:space="preserve"> months</v>
      </c>
      <c r="O3334" s="40" t="str">
        <f t="shared" si="361"/>
        <v>63 years, 4 months</v>
      </c>
    </row>
    <row r="3335" spans="8:15" x14ac:dyDescent="0.25">
      <c r="H3335" s="38">
        <v>3292</v>
      </c>
      <c r="I3335">
        <f t="shared" si="357"/>
        <v>63</v>
      </c>
      <c r="J3335" t="str">
        <f t="shared" si="355"/>
        <v xml:space="preserve"> years</v>
      </c>
      <c r="K3335" t="str">
        <f t="shared" si="356"/>
        <v xml:space="preserve">, </v>
      </c>
      <c r="L3335">
        <f t="shared" si="358"/>
        <v>4</v>
      </c>
      <c r="M3335">
        <f t="shared" si="359"/>
        <v>4</v>
      </c>
      <c r="N3335" t="str">
        <f t="shared" si="360"/>
        <v xml:space="preserve"> months</v>
      </c>
      <c r="O3335" s="40" t="str">
        <f t="shared" si="361"/>
        <v>63 years, 4 months</v>
      </c>
    </row>
    <row r="3336" spans="8:15" x14ac:dyDescent="0.25">
      <c r="H3336" s="38">
        <v>3293</v>
      </c>
      <c r="I3336">
        <f t="shared" si="357"/>
        <v>63</v>
      </c>
      <c r="J3336" t="str">
        <f t="shared" si="355"/>
        <v xml:space="preserve"> years</v>
      </c>
      <c r="K3336" t="str">
        <f t="shared" si="356"/>
        <v xml:space="preserve">, </v>
      </c>
      <c r="L3336">
        <f t="shared" si="358"/>
        <v>4</v>
      </c>
      <c r="M3336">
        <f t="shared" si="359"/>
        <v>4</v>
      </c>
      <c r="N3336" t="str">
        <f t="shared" si="360"/>
        <v xml:space="preserve"> months</v>
      </c>
      <c r="O3336" s="40" t="str">
        <f t="shared" si="361"/>
        <v>63 years, 4 months</v>
      </c>
    </row>
    <row r="3337" spans="8:15" x14ac:dyDescent="0.25">
      <c r="H3337" s="38">
        <v>3294</v>
      </c>
      <c r="I3337">
        <f t="shared" si="357"/>
        <v>63</v>
      </c>
      <c r="J3337" t="str">
        <f t="shared" si="355"/>
        <v xml:space="preserve"> years</v>
      </c>
      <c r="K3337" t="str">
        <f t="shared" si="356"/>
        <v xml:space="preserve">, </v>
      </c>
      <c r="L3337">
        <f t="shared" si="358"/>
        <v>5</v>
      </c>
      <c r="M3337">
        <f t="shared" si="359"/>
        <v>5</v>
      </c>
      <c r="N3337" t="str">
        <f t="shared" si="360"/>
        <v xml:space="preserve"> months</v>
      </c>
      <c r="O3337" s="40" t="str">
        <f t="shared" si="361"/>
        <v>63 years, 5 months</v>
      </c>
    </row>
    <row r="3338" spans="8:15" x14ac:dyDescent="0.25">
      <c r="H3338" s="38">
        <v>3295</v>
      </c>
      <c r="I3338">
        <f t="shared" si="357"/>
        <v>63</v>
      </c>
      <c r="J3338" t="str">
        <f t="shared" si="355"/>
        <v xml:space="preserve"> years</v>
      </c>
      <c r="K3338" t="str">
        <f t="shared" si="356"/>
        <v xml:space="preserve">, </v>
      </c>
      <c r="L3338">
        <f t="shared" si="358"/>
        <v>5</v>
      </c>
      <c r="M3338">
        <f t="shared" si="359"/>
        <v>5</v>
      </c>
      <c r="N3338" t="str">
        <f t="shared" si="360"/>
        <v xml:space="preserve"> months</v>
      </c>
      <c r="O3338" s="40" t="str">
        <f t="shared" si="361"/>
        <v>63 years, 5 months</v>
      </c>
    </row>
    <row r="3339" spans="8:15" x14ac:dyDescent="0.25">
      <c r="H3339" s="38">
        <v>3296</v>
      </c>
      <c r="I3339">
        <f t="shared" si="357"/>
        <v>63</v>
      </c>
      <c r="J3339" t="str">
        <f t="shared" si="355"/>
        <v xml:space="preserve"> years</v>
      </c>
      <c r="K3339" t="str">
        <f t="shared" si="356"/>
        <v xml:space="preserve">, </v>
      </c>
      <c r="L3339">
        <f t="shared" si="358"/>
        <v>5</v>
      </c>
      <c r="M3339">
        <f t="shared" si="359"/>
        <v>5</v>
      </c>
      <c r="N3339" t="str">
        <f t="shared" si="360"/>
        <v xml:space="preserve"> months</v>
      </c>
      <c r="O3339" s="40" t="str">
        <f t="shared" si="361"/>
        <v>63 years, 5 months</v>
      </c>
    </row>
    <row r="3340" spans="8:15" x14ac:dyDescent="0.25">
      <c r="H3340" s="38">
        <v>3297</v>
      </c>
      <c r="I3340">
        <f t="shared" si="357"/>
        <v>63</v>
      </c>
      <c r="J3340" t="str">
        <f t="shared" si="355"/>
        <v xml:space="preserve"> years</v>
      </c>
      <c r="K3340" t="str">
        <f t="shared" si="356"/>
        <v xml:space="preserve">, </v>
      </c>
      <c r="L3340">
        <f t="shared" si="358"/>
        <v>5</v>
      </c>
      <c r="M3340">
        <f t="shared" si="359"/>
        <v>5</v>
      </c>
      <c r="N3340" t="str">
        <f t="shared" si="360"/>
        <v xml:space="preserve"> months</v>
      </c>
      <c r="O3340" s="40" t="str">
        <f t="shared" si="361"/>
        <v>63 years, 5 months</v>
      </c>
    </row>
    <row r="3341" spans="8:15" x14ac:dyDescent="0.25">
      <c r="H3341" s="38">
        <v>3298</v>
      </c>
      <c r="I3341">
        <f t="shared" si="357"/>
        <v>63</v>
      </c>
      <c r="J3341" t="str">
        <f t="shared" si="355"/>
        <v xml:space="preserve"> years</v>
      </c>
      <c r="K3341" t="str">
        <f t="shared" si="356"/>
        <v xml:space="preserve">, </v>
      </c>
      <c r="L3341">
        <f t="shared" si="358"/>
        <v>6</v>
      </c>
      <c r="M3341">
        <f t="shared" si="359"/>
        <v>6</v>
      </c>
      <c r="N3341" t="str">
        <f t="shared" si="360"/>
        <v xml:space="preserve"> months</v>
      </c>
      <c r="O3341" s="40" t="str">
        <f t="shared" si="361"/>
        <v>63 years, 6 months</v>
      </c>
    </row>
    <row r="3342" spans="8:15" x14ac:dyDescent="0.25">
      <c r="H3342" s="38">
        <v>3299</v>
      </c>
      <c r="I3342">
        <f t="shared" si="357"/>
        <v>63</v>
      </c>
      <c r="J3342" t="str">
        <f t="shared" si="355"/>
        <v xml:space="preserve"> years</v>
      </c>
      <c r="K3342" t="str">
        <f t="shared" si="356"/>
        <v xml:space="preserve">, </v>
      </c>
      <c r="L3342">
        <f t="shared" si="358"/>
        <v>6</v>
      </c>
      <c r="M3342">
        <f t="shared" si="359"/>
        <v>6</v>
      </c>
      <c r="N3342" t="str">
        <f t="shared" si="360"/>
        <v xml:space="preserve"> months</v>
      </c>
      <c r="O3342" s="40" t="str">
        <f t="shared" si="361"/>
        <v>63 years, 6 months</v>
      </c>
    </row>
    <row r="3343" spans="8:15" x14ac:dyDescent="0.25">
      <c r="H3343" s="38">
        <v>3300</v>
      </c>
      <c r="I3343">
        <f t="shared" si="357"/>
        <v>63</v>
      </c>
      <c r="J3343" t="str">
        <f t="shared" si="355"/>
        <v xml:space="preserve"> years</v>
      </c>
      <c r="K3343" t="str">
        <f t="shared" si="356"/>
        <v xml:space="preserve">, </v>
      </c>
      <c r="L3343">
        <f t="shared" si="358"/>
        <v>6</v>
      </c>
      <c r="M3343">
        <f t="shared" si="359"/>
        <v>6</v>
      </c>
      <c r="N3343" t="str">
        <f t="shared" si="360"/>
        <v xml:space="preserve"> months</v>
      </c>
      <c r="O3343" s="40" t="str">
        <f t="shared" si="361"/>
        <v>63 years, 6 months</v>
      </c>
    </row>
    <row r="3344" spans="8:15" x14ac:dyDescent="0.25">
      <c r="H3344" s="38">
        <v>3301</v>
      </c>
      <c r="I3344">
        <f t="shared" si="357"/>
        <v>63</v>
      </c>
      <c r="J3344" t="str">
        <f t="shared" si="355"/>
        <v xml:space="preserve"> years</v>
      </c>
      <c r="K3344" t="str">
        <f t="shared" si="356"/>
        <v xml:space="preserve">, </v>
      </c>
      <c r="L3344">
        <f t="shared" si="358"/>
        <v>6</v>
      </c>
      <c r="M3344">
        <f t="shared" si="359"/>
        <v>6</v>
      </c>
      <c r="N3344" t="str">
        <f t="shared" si="360"/>
        <v xml:space="preserve"> months</v>
      </c>
      <c r="O3344" s="40" t="str">
        <f t="shared" si="361"/>
        <v>63 years, 6 months</v>
      </c>
    </row>
    <row r="3345" spans="8:15" x14ac:dyDescent="0.25">
      <c r="H3345" s="38">
        <v>3302</v>
      </c>
      <c r="I3345">
        <f t="shared" si="357"/>
        <v>63</v>
      </c>
      <c r="J3345" t="str">
        <f t="shared" si="355"/>
        <v xml:space="preserve"> years</v>
      </c>
      <c r="K3345" t="str">
        <f t="shared" si="356"/>
        <v xml:space="preserve">, </v>
      </c>
      <c r="L3345">
        <f t="shared" si="358"/>
        <v>6</v>
      </c>
      <c r="M3345">
        <f t="shared" si="359"/>
        <v>6</v>
      </c>
      <c r="N3345" t="str">
        <f t="shared" si="360"/>
        <v xml:space="preserve"> months</v>
      </c>
      <c r="O3345" s="40" t="str">
        <f t="shared" si="361"/>
        <v>63 years, 6 months</v>
      </c>
    </row>
    <row r="3346" spans="8:15" x14ac:dyDescent="0.25">
      <c r="H3346" s="38">
        <v>3303</v>
      </c>
      <c r="I3346">
        <f t="shared" si="357"/>
        <v>63</v>
      </c>
      <c r="J3346" t="str">
        <f t="shared" si="355"/>
        <v xml:space="preserve"> years</v>
      </c>
      <c r="K3346" t="str">
        <f t="shared" si="356"/>
        <v xml:space="preserve">, </v>
      </c>
      <c r="L3346">
        <f t="shared" si="358"/>
        <v>7</v>
      </c>
      <c r="M3346">
        <f t="shared" si="359"/>
        <v>7</v>
      </c>
      <c r="N3346" t="str">
        <f t="shared" si="360"/>
        <v xml:space="preserve"> months</v>
      </c>
      <c r="O3346" s="40" t="str">
        <f t="shared" si="361"/>
        <v>63 years, 7 months</v>
      </c>
    </row>
    <row r="3347" spans="8:15" x14ac:dyDescent="0.25">
      <c r="H3347" s="38">
        <v>3304</v>
      </c>
      <c r="I3347">
        <f t="shared" si="357"/>
        <v>63</v>
      </c>
      <c r="J3347" t="str">
        <f t="shared" si="355"/>
        <v xml:space="preserve"> years</v>
      </c>
      <c r="K3347" t="str">
        <f t="shared" si="356"/>
        <v xml:space="preserve">, </v>
      </c>
      <c r="L3347">
        <f t="shared" si="358"/>
        <v>7</v>
      </c>
      <c r="M3347">
        <f t="shared" si="359"/>
        <v>7</v>
      </c>
      <c r="N3347" t="str">
        <f t="shared" si="360"/>
        <v xml:space="preserve"> months</v>
      </c>
      <c r="O3347" s="40" t="str">
        <f t="shared" si="361"/>
        <v>63 years, 7 months</v>
      </c>
    </row>
    <row r="3348" spans="8:15" x14ac:dyDescent="0.25">
      <c r="H3348" s="38">
        <v>3305</v>
      </c>
      <c r="I3348">
        <f t="shared" si="357"/>
        <v>63</v>
      </c>
      <c r="J3348" t="str">
        <f t="shared" si="355"/>
        <v xml:space="preserve"> years</v>
      </c>
      <c r="K3348" t="str">
        <f t="shared" si="356"/>
        <v xml:space="preserve">, </v>
      </c>
      <c r="L3348">
        <f t="shared" si="358"/>
        <v>7</v>
      </c>
      <c r="M3348">
        <f t="shared" si="359"/>
        <v>7</v>
      </c>
      <c r="N3348" t="str">
        <f t="shared" si="360"/>
        <v xml:space="preserve"> months</v>
      </c>
      <c r="O3348" s="40" t="str">
        <f t="shared" si="361"/>
        <v>63 years, 7 months</v>
      </c>
    </row>
    <row r="3349" spans="8:15" x14ac:dyDescent="0.25">
      <c r="H3349" s="38">
        <v>3306</v>
      </c>
      <c r="I3349">
        <f t="shared" si="357"/>
        <v>63</v>
      </c>
      <c r="J3349" t="str">
        <f t="shared" si="355"/>
        <v xml:space="preserve"> years</v>
      </c>
      <c r="K3349" t="str">
        <f t="shared" si="356"/>
        <v xml:space="preserve">, </v>
      </c>
      <c r="L3349">
        <f t="shared" si="358"/>
        <v>7</v>
      </c>
      <c r="M3349">
        <f t="shared" si="359"/>
        <v>7</v>
      </c>
      <c r="N3349" t="str">
        <f t="shared" si="360"/>
        <v xml:space="preserve"> months</v>
      </c>
      <c r="O3349" s="40" t="str">
        <f t="shared" si="361"/>
        <v>63 years, 7 months</v>
      </c>
    </row>
    <row r="3350" spans="8:15" x14ac:dyDescent="0.25">
      <c r="H3350" s="38">
        <v>3307</v>
      </c>
      <c r="I3350">
        <f t="shared" si="357"/>
        <v>63</v>
      </c>
      <c r="J3350" t="str">
        <f t="shared" si="355"/>
        <v xml:space="preserve"> years</v>
      </c>
      <c r="K3350" t="str">
        <f t="shared" si="356"/>
        <v xml:space="preserve">, </v>
      </c>
      <c r="L3350">
        <f t="shared" si="358"/>
        <v>8</v>
      </c>
      <c r="M3350">
        <f t="shared" si="359"/>
        <v>8</v>
      </c>
      <c r="N3350" t="str">
        <f t="shared" si="360"/>
        <v xml:space="preserve"> months</v>
      </c>
      <c r="O3350" s="40" t="str">
        <f t="shared" si="361"/>
        <v>63 years, 8 months</v>
      </c>
    </row>
    <row r="3351" spans="8:15" x14ac:dyDescent="0.25">
      <c r="H3351" s="38">
        <v>3308</v>
      </c>
      <c r="I3351">
        <f t="shared" si="357"/>
        <v>63</v>
      </c>
      <c r="J3351" t="str">
        <f t="shared" si="355"/>
        <v xml:space="preserve"> years</v>
      </c>
      <c r="K3351" t="str">
        <f t="shared" si="356"/>
        <v xml:space="preserve">, </v>
      </c>
      <c r="L3351">
        <f t="shared" si="358"/>
        <v>8</v>
      </c>
      <c r="M3351">
        <f t="shared" si="359"/>
        <v>8</v>
      </c>
      <c r="N3351" t="str">
        <f t="shared" si="360"/>
        <v xml:space="preserve"> months</v>
      </c>
      <c r="O3351" s="40" t="str">
        <f t="shared" si="361"/>
        <v>63 years, 8 months</v>
      </c>
    </row>
    <row r="3352" spans="8:15" x14ac:dyDescent="0.25">
      <c r="H3352" s="38">
        <v>3309</v>
      </c>
      <c r="I3352">
        <f t="shared" si="357"/>
        <v>63</v>
      </c>
      <c r="J3352" t="str">
        <f t="shared" si="355"/>
        <v xml:space="preserve"> years</v>
      </c>
      <c r="K3352" t="str">
        <f t="shared" si="356"/>
        <v xml:space="preserve">, </v>
      </c>
      <c r="L3352">
        <f t="shared" si="358"/>
        <v>8</v>
      </c>
      <c r="M3352">
        <f t="shared" si="359"/>
        <v>8</v>
      </c>
      <c r="N3352" t="str">
        <f t="shared" si="360"/>
        <v xml:space="preserve"> months</v>
      </c>
      <c r="O3352" s="40" t="str">
        <f t="shared" si="361"/>
        <v>63 years, 8 months</v>
      </c>
    </row>
    <row r="3353" spans="8:15" x14ac:dyDescent="0.25">
      <c r="H3353" s="38">
        <v>3310</v>
      </c>
      <c r="I3353">
        <f t="shared" si="357"/>
        <v>63</v>
      </c>
      <c r="J3353" t="str">
        <f t="shared" si="355"/>
        <v xml:space="preserve"> years</v>
      </c>
      <c r="K3353" t="str">
        <f t="shared" si="356"/>
        <v xml:space="preserve">, </v>
      </c>
      <c r="L3353">
        <f t="shared" si="358"/>
        <v>8</v>
      </c>
      <c r="M3353">
        <f t="shared" si="359"/>
        <v>8</v>
      </c>
      <c r="N3353" t="str">
        <f t="shared" si="360"/>
        <v xml:space="preserve"> months</v>
      </c>
      <c r="O3353" s="40" t="str">
        <f t="shared" si="361"/>
        <v>63 years, 8 months</v>
      </c>
    </row>
    <row r="3354" spans="8:15" x14ac:dyDescent="0.25">
      <c r="H3354" s="38">
        <v>3311</v>
      </c>
      <c r="I3354">
        <f t="shared" si="357"/>
        <v>63</v>
      </c>
      <c r="J3354" t="str">
        <f t="shared" si="355"/>
        <v xml:space="preserve"> years</v>
      </c>
      <c r="K3354" t="str">
        <f t="shared" si="356"/>
        <v xml:space="preserve">, </v>
      </c>
      <c r="L3354">
        <f t="shared" si="358"/>
        <v>9</v>
      </c>
      <c r="M3354">
        <f t="shared" si="359"/>
        <v>9</v>
      </c>
      <c r="N3354" t="str">
        <f t="shared" si="360"/>
        <v xml:space="preserve"> months</v>
      </c>
      <c r="O3354" s="40" t="str">
        <f t="shared" si="361"/>
        <v>63 years, 9 months</v>
      </c>
    </row>
    <row r="3355" spans="8:15" x14ac:dyDescent="0.25">
      <c r="H3355" s="38">
        <v>3312</v>
      </c>
      <c r="I3355">
        <f t="shared" si="357"/>
        <v>63</v>
      </c>
      <c r="J3355" t="str">
        <f t="shared" si="355"/>
        <v xml:space="preserve"> years</v>
      </c>
      <c r="K3355" t="str">
        <f t="shared" si="356"/>
        <v xml:space="preserve">, </v>
      </c>
      <c r="L3355">
        <f t="shared" si="358"/>
        <v>9</v>
      </c>
      <c r="M3355">
        <f t="shared" si="359"/>
        <v>9</v>
      </c>
      <c r="N3355" t="str">
        <f t="shared" si="360"/>
        <v xml:space="preserve"> months</v>
      </c>
      <c r="O3355" s="40" t="str">
        <f t="shared" si="361"/>
        <v>63 years, 9 months</v>
      </c>
    </row>
    <row r="3356" spans="8:15" x14ac:dyDescent="0.25">
      <c r="H3356" s="38">
        <v>3313</v>
      </c>
      <c r="I3356">
        <f t="shared" si="357"/>
        <v>63</v>
      </c>
      <c r="J3356" t="str">
        <f t="shared" ref="J3356:J3419" si="362">IF(I3356=1," year"," years")</f>
        <v xml:space="preserve"> years</v>
      </c>
      <c r="K3356" t="str">
        <f t="shared" ref="K3356:K3419" si="363">IF(OR(L3356=12,L3356=0),"",", ")</f>
        <v xml:space="preserve">, </v>
      </c>
      <c r="L3356">
        <f t="shared" si="358"/>
        <v>9</v>
      </c>
      <c r="M3356">
        <f t="shared" si="359"/>
        <v>9</v>
      </c>
      <c r="N3356" t="str">
        <f t="shared" si="360"/>
        <v xml:space="preserve"> months</v>
      </c>
      <c r="O3356" s="40" t="str">
        <f t="shared" si="361"/>
        <v>63 years, 9 months</v>
      </c>
    </row>
    <row r="3357" spans="8:15" x14ac:dyDescent="0.25">
      <c r="H3357" s="38">
        <v>3314</v>
      </c>
      <c r="I3357">
        <f t="shared" si="357"/>
        <v>63</v>
      </c>
      <c r="J3357" t="str">
        <f t="shared" si="362"/>
        <v xml:space="preserve"> years</v>
      </c>
      <c r="K3357" t="str">
        <f t="shared" si="363"/>
        <v xml:space="preserve">, </v>
      </c>
      <c r="L3357">
        <f t="shared" si="358"/>
        <v>9</v>
      </c>
      <c r="M3357">
        <f t="shared" si="359"/>
        <v>9</v>
      </c>
      <c r="N3357" t="str">
        <f t="shared" si="360"/>
        <v xml:space="preserve"> months</v>
      </c>
      <c r="O3357" s="40" t="str">
        <f t="shared" si="361"/>
        <v>63 years, 9 months</v>
      </c>
    </row>
    <row r="3358" spans="8:15" x14ac:dyDescent="0.25">
      <c r="H3358" s="38">
        <v>3315</v>
      </c>
      <c r="I3358">
        <f t="shared" si="357"/>
        <v>63</v>
      </c>
      <c r="J3358" t="str">
        <f t="shared" si="362"/>
        <v xml:space="preserve"> years</v>
      </c>
      <c r="K3358" t="str">
        <f t="shared" si="363"/>
        <v xml:space="preserve">, </v>
      </c>
      <c r="L3358">
        <f t="shared" si="358"/>
        <v>9</v>
      </c>
      <c r="M3358">
        <f t="shared" si="359"/>
        <v>9</v>
      </c>
      <c r="N3358" t="str">
        <f t="shared" si="360"/>
        <v xml:space="preserve"> months</v>
      </c>
      <c r="O3358" s="40" t="str">
        <f t="shared" si="361"/>
        <v>63 years, 9 months</v>
      </c>
    </row>
    <row r="3359" spans="8:15" x14ac:dyDescent="0.25">
      <c r="H3359" s="38">
        <v>3316</v>
      </c>
      <c r="I3359">
        <f t="shared" si="357"/>
        <v>63</v>
      </c>
      <c r="J3359" t="str">
        <f t="shared" si="362"/>
        <v xml:space="preserve"> years</v>
      </c>
      <c r="K3359" t="str">
        <f t="shared" si="363"/>
        <v xml:space="preserve">, </v>
      </c>
      <c r="L3359">
        <f t="shared" si="358"/>
        <v>10</v>
      </c>
      <c r="M3359">
        <f t="shared" si="359"/>
        <v>10</v>
      </c>
      <c r="N3359" t="str">
        <f t="shared" si="360"/>
        <v xml:space="preserve"> months</v>
      </c>
      <c r="O3359" s="40" t="str">
        <f t="shared" si="361"/>
        <v>63 years, 10 months</v>
      </c>
    </row>
    <row r="3360" spans="8:15" x14ac:dyDescent="0.25">
      <c r="H3360" s="38">
        <v>3317</v>
      </c>
      <c r="I3360">
        <f t="shared" ref="I3360:I3423" si="364">IF(INT(H3360/52)=0,"",INT(H3360/52))+IF(L3360=12,1,0)</f>
        <v>63</v>
      </c>
      <c r="J3360" t="str">
        <f t="shared" si="362"/>
        <v xml:space="preserve"> years</v>
      </c>
      <c r="K3360" t="str">
        <f t="shared" si="363"/>
        <v xml:space="preserve">, </v>
      </c>
      <c r="L3360">
        <f t="shared" si="358"/>
        <v>10</v>
      </c>
      <c r="M3360">
        <f t="shared" si="359"/>
        <v>10</v>
      </c>
      <c r="N3360" t="str">
        <f t="shared" si="360"/>
        <v xml:space="preserve"> months</v>
      </c>
      <c r="O3360" s="40" t="str">
        <f t="shared" si="361"/>
        <v>63 years, 10 months</v>
      </c>
    </row>
    <row r="3361" spans="8:15" x14ac:dyDescent="0.25">
      <c r="H3361" s="38">
        <v>3318</v>
      </c>
      <c r="I3361">
        <f t="shared" si="364"/>
        <v>63</v>
      </c>
      <c r="J3361" t="str">
        <f t="shared" si="362"/>
        <v xml:space="preserve"> years</v>
      </c>
      <c r="K3361" t="str">
        <f t="shared" si="363"/>
        <v xml:space="preserve">, </v>
      </c>
      <c r="L3361">
        <f t="shared" si="358"/>
        <v>10</v>
      </c>
      <c r="M3361">
        <f t="shared" si="359"/>
        <v>10</v>
      </c>
      <c r="N3361" t="str">
        <f t="shared" si="360"/>
        <v xml:space="preserve"> months</v>
      </c>
      <c r="O3361" s="40" t="str">
        <f t="shared" si="361"/>
        <v>63 years, 10 months</v>
      </c>
    </row>
    <row r="3362" spans="8:15" x14ac:dyDescent="0.25">
      <c r="H3362" s="38">
        <v>3319</v>
      </c>
      <c r="I3362">
        <f t="shared" si="364"/>
        <v>63</v>
      </c>
      <c r="J3362" t="str">
        <f t="shared" si="362"/>
        <v xml:space="preserve"> years</v>
      </c>
      <c r="K3362" t="str">
        <f t="shared" si="363"/>
        <v xml:space="preserve">, </v>
      </c>
      <c r="L3362">
        <f t="shared" si="358"/>
        <v>10</v>
      </c>
      <c r="M3362">
        <f t="shared" si="359"/>
        <v>10</v>
      </c>
      <c r="N3362" t="str">
        <f t="shared" si="360"/>
        <v xml:space="preserve"> months</v>
      </c>
      <c r="O3362" s="40" t="str">
        <f t="shared" si="361"/>
        <v>63 years, 10 months</v>
      </c>
    </row>
    <row r="3363" spans="8:15" x14ac:dyDescent="0.25">
      <c r="H3363" s="38">
        <v>3320</v>
      </c>
      <c r="I3363">
        <f t="shared" si="364"/>
        <v>63</v>
      </c>
      <c r="J3363" t="str">
        <f t="shared" si="362"/>
        <v xml:space="preserve"> years</v>
      </c>
      <c r="K3363" t="str">
        <f t="shared" si="363"/>
        <v xml:space="preserve">, </v>
      </c>
      <c r="L3363">
        <f t="shared" si="358"/>
        <v>11</v>
      </c>
      <c r="M3363">
        <f t="shared" si="359"/>
        <v>11</v>
      </c>
      <c r="N3363" t="str">
        <f t="shared" si="360"/>
        <v xml:space="preserve"> months</v>
      </c>
      <c r="O3363" s="40" t="str">
        <f t="shared" si="361"/>
        <v>63 years, 11 months</v>
      </c>
    </row>
    <row r="3364" spans="8:15" x14ac:dyDescent="0.25">
      <c r="H3364" s="38">
        <v>3321</v>
      </c>
      <c r="I3364">
        <f t="shared" si="364"/>
        <v>63</v>
      </c>
      <c r="J3364" t="str">
        <f t="shared" si="362"/>
        <v xml:space="preserve"> years</v>
      </c>
      <c r="K3364" t="str">
        <f t="shared" si="363"/>
        <v xml:space="preserve">, </v>
      </c>
      <c r="L3364">
        <f t="shared" si="358"/>
        <v>11</v>
      </c>
      <c r="M3364">
        <f t="shared" si="359"/>
        <v>11</v>
      </c>
      <c r="N3364" t="str">
        <f t="shared" si="360"/>
        <v xml:space="preserve"> months</v>
      </c>
      <c r="O3364" s="40" t="str">
        <f t="shared" si="361"/>
        <v>63 years, 11 months</v>
      </c>
    </row>
    <row r="3365" spans="8:15" x14ac:dyDescent="0.25">
      <c r="H3365" s="38">
        <v>3322</v>
      </c>
      <c r="I3365">
        <f t="shared" si="364"/>
        <v>63</v>
      </c>
      <c r="J3365" t="str">
        <f t="shared" si="362"/>
        <v xml:space="preserve"> years</v>
      </c>
      <c r="K3365" t="str">
        <f t="shared" si="363"/>
        <v xml:space="preserve">, </v>
      </c>
      <c r="L3365">
        <f t="shared" si="358"/>
        <v>11</v>
      </c>
      <c r="M3365">
        <f t="shared" si="359"/>
        <v>11</v>
      </c>
      <c r="N3365" t="str">
        <f t="shared" si="360"/>
        <v xml:space="preserve"> months</v>
      </c>
      <c r="O3365" s="40" t="str">
        <f t="shared" si="361"/>
        <v>63 years, 11 months</v>
      </c>
    </row>
    <row r="3366" spans="8:15" x14ac:dyDescent="0.25">
      <c r="H3366" s="38">
        <v>3323</v>
      </c>
      <c r="I3366">
        <f t="shared" si="364"/>
        <v>63</v>
      </c>
      <c r="J3366" t="str">
        <f t="shared" si="362"/>
        <v xml:space="preserve"> years</v>
      </c>
      <c r="K3366" t="str">
        <f t="shared" si="363"/>
        <v xml:space="preserve">, </v>
      </c>
      <c r="L3366">
        <f t="shared" si="358"/>
        <v>11</v>
      </c>
      <c r="M3366">
        <f t="shared" si="359"/>
        <v>11</v>
      </c>
      <c r="N3366" t="str">
        <f t="shared" si="360"/>
        <v xml:space="preserve"> months</v>
      </c>
      <c r="O3366" s="40" t="str">
        <f t="shared" si="361"/>
        <v>63 years, 11 months</v>
      </c>
    </row>
    <row r="3367" spans="8:15" x14ac:dyDescent="0.25">
      <c r="H3367" s="38">
        <v>3324</v>
      </c>
      <c r="I3367">
        <f t="shared" si="364"/>
        <v>64</v>
      </c>
      <c r="J3367" t="str">
        <f t="shared" si="362"/>
        <v xml:space="preserve"> years</v>
      </c>
      <c r="K3367" t="str">
        <f t="shared" si="363"/>
        <v/>
      </c>
      <c r="L3367">
        <f t="shared" si="358"/>
        <v>12</v>
      </c>
      <c r="M3367" t="str">
        <f t="shared" si="359"/>
        <v/>
      </c>
      <c r="N3367" t="str">
        <f t="shared" si="360"/>
        <v/>
      </c>
      <c r="O3367" s="40" t="str">
        <f t="shared" si="361"/>
        <v>64 years</v>
      </c>
    </row>
    <row r="3368" spans="8:15" x14ac:dyDescent="0.25">
      <c r="H3368" s="38">
        <v>3325</v>
      </c>
      <c r="I3368">
        <f t="shared" si="364"/>
        <v>64</v>
      </c>
      <c r="J3368" t="str">
        <f t="shared" si="362"/>
        <v xml:space="preserve"> years</v>
      </c>
      <c r="K3368" t="str">
        <f t="shared" si="363"/>
        <v/>
      </c>
      <c r="L3368">
        <f t="shared" si="358"/>
        <v>12</v>
      </c>
      <c r="M3368" t="str">
        <f t="shared" si="359"/>
        <v/>
      </c>
      <c r="N3368" t="str">
        <f t="shared" si="360"/>
        <v/>
      </c>
      <c r="O3368" s="40" t="str">
        <f t="shared" si="361"/>
        <v>64 years</v>
      </c>
    </row>
    <row r="3369" spans="8:15" x14ac:dyDescent="0.25">
      <c r="H3369" s="38">
        <v>3326</v>
      </c>
      <c r="I3369">
        <f t="shared" si="364"/>
        <v>64</v>
      </c>
      <c r="J3369" t="str">
        <f t="shared" si="362"/>
        <v xml:space="preserve"> years</v>
      </c>
      <c r="K3369" t="str">
        <f t="shared" si="363"/>
        <v/>
      </c>
      <c r="L3369">
        <f t="shared" si="358"/>
        <v>12</v>
      </c>
      <c r="M3369" t="str">
        <f t="shared" si="359"/>
        <v/>
      </c>
      <c r="N3369" t="str">
        <f t="shared" si="360"/>
        <v/>
      </c>
      <c r="O3369" s="40" t="str">
        <f t="shared" si="361"/>
        <v>64 years</v>
      </c>
    </row>
    <row r="3370" spans="8:15" x14ac:dyDescent="0.25">
      <c r="H3370" s="38">
        <v>3327</v>
      </c>
      <c r="I3370">
        <f t="shared" si="364"/>
        <v>64</v>
      </c>
      <c r="J3370" t="str">
        <f t="shared" si="362"/>
        <v xml:space="preserve"> years</v>
      </c>
      <c r="K3370" t="str">
        <f t="shared" si="363"/>
        <v/>
      </c>
      <c r="L3370">
        <f t="shared" si="358"/>
        <v>12</v>
      </c>
      <c r="M3370" t="str">
        <f t="shared" si="359"/>
        <v/>
      </c>
      <c r="N3370" t="str">
        <f t="shared" si="360"/>
        <v/>
      </c>
      <c r="O3370" s="40" t="str">
        <f t="shared" si="361"/>
        <v>64 years</v>
      </c>
    </row>
    <row r="3371" spans="8:15" x14ac:dyDescent="0.25">
      <c r="H3371" s="38">
        <v>3328</v>
      </c>
      <c r="I3371">
        <f t="shared" si="364"/>
        <v>64</v>
      </c>
      <c r="J3371" t="str">
        <f t="shared" si="362"/>
        <v xml:space="preserve"> years</v>
      </c>
      <c r="K3371" t="str">
        <f t="shared" si="363"/>
        <v/>
      </c>
      <c r="L3371">
        <f t="shared" si="358"/>
        <v>0</v>
      </c>
      <c r="M3371" t="str">
        <f t="shared" si="359"/>
        <v/>
      </c>
      <c r="N3371" t="str">
        <f t="shared" si="360"/>
        <v/>
      </c>
      <c r="O3371" s="40" t="str">
        <f t="shared" si="361"/>
        <v>64 years</v>
      </c>
    </row>
    <row r="3372" spans="8:15" x14ac:dyDescent="0.25">
      <c r="H3372" s="38">
        <v>3329</v>
      </c>
      <c r="I3372">
        <f t="shared" si="364"/>
        <v>64</v>
      </c>
      <c r="J3372" t="str">
        <f t="shared" si="362"/>
        <v xml:space="preserve"> years</v>
      </c>
      <c r="K3372" t="str">
        <f t="shared" si="363"/>
        <v xml:space="preserve">, </v>
      </c>
      <c r="L3372">
        <f t="shared" si="358"/>
        <v>1</v>
      </c>
      <c r="M3372">
        <f t="shared" si="359"/>
        <v>1</v>
      </c>
      <c r="N3372" t="str">
        <f t="shared" si="360"/>
        <v xml:space="preserve"> month</v>
      </c>
      <c r="O3372" s="40" t="str">
        <f t="shared" si="361"/>
        <v>64 years, 1 month</v>
      </c>
    </row>
    <row r="3373" spans="8:15" x14ac:dyDescent="0.25">
      <c r="H3373" s="38">
        <v>3330</v>
      </c>
      <c r="I3373">
        <f t="shared" si="364"/>
        <v>64</v>
      </c>
      <c r="J3373" t="str">
        <f t="shared" si="362"/>
        <v xml:space="preserve"> years</v>
      </c>
      <c r="K3373" t="str">
        <f t="shared" si="363"/>
        <v xml:space="preserve">, </v>
      </c>
      <c r="L3373">
        <f t="shared" ref="L3373:L3436" si="365">IF((H3373/52*12-INT(H3373/52*12))=0,(H3373/52-INT(H3373/52))*12,INT((H3373/52-INT(H3373/52))*12)+1)</f>
        <v>1</v>
      </c>
      <c r="M3373">
        <f t="shared" ref="M3373:M3436" si="366">IF(OR(L3373=0,L3373=12),"",L3373)</f>
        <v>1</v>
      </c>
      <c r="N3373" t="str">
        <f t="shared" ref="N3373:N3436" si="367">IF(L3373=1," month",IF(OR(L3373=0,L3373=12),""," months"))</f>
        <v xml:space="preserve"> month</v>
      </c>
      <c r="O3373" s="40" t="str">
        <f t="shared" ref="O3373:O3436" si="368">CONCATENATE(I3373&amp;J3373&amp;K3373&amp;M3373&amp;N3373)</f>
        <v>64 years, 1 month</v>
      </c>
    </row>
    <row r="3374" spans="8:15" x14ac:dyDescent="0.25">
      <c r="H3374" s="38">
        <v>3331</v>
      </c>
      <c r="I3374">
        <f t="shared" si="364"/>
        <v>64</v>
      </c>
      <c r="J3374" t="str">
        <f t="shared" si="362"/>
        <v xml:space="preserve"> years</v>
      </c>
      <c r="K3374" t="str">
        <f t="shared" si="363"/>
        <v xml:space="preserve">, </v>
      </c>
      <c r="L3374">
        <f t="shared" si="365"/>
        <v>1</v>
      </c>
      <c r="M3374">
        <f t="shared" si="366"/>
        <v>1</v>
      </c>
      <c r="N3374" t="str">
        <f t="shared" si="367"/>
        <v xml:space="preserve"> month</v>
      </c>
      <c r="O3374" s="40" t="str">
        <f t="shared" si="368"/>
        <v>64 years, 1 month</v>
      </c>
    </row>
    <row r="3375" spans="8:15" x14ac:dyDescent="0.25">
      <c r="H3375" s="38">
        <v>3332</v>
      </c>
      <c r="I3375">
        <f t="shared" si="364"/>
        <v>64</v>
      </c>
      <c r="J3375" t="str">
        <f t="shared" si="362"/>
        <v xml:space="preserve"> years</v>
      </c>
      <c r="K3375" t="str">
        <f t="shared" si="363"/>
        <v xml:space="preserve">, </v>
      </c>
      <c r="L3375">
        <f t="shared" si="365"/>
        <v>1</v>
      </c>
      <c r="M3375">
        <f t="shared" si="366"/>
        <v>1</v>
      </c>
      <c r="N3375" t="str">
        <f t="shared" si="367"/>
        <v xml:space="preserve"> month</v>
      </c>
      <c r="O3375" s="40" t="str">
        <f t="shared" si="368"/>
        <v>64 years, 1 month</v>
      </c>
    </row>
    <row r="3376" spans="8:15" x14ac:dyDescent="0.25">
      <c r="H3376" s="38">
        <v>3333</v>
      </c>
      <c r="I3376">
        <f t="shared" si="364"/>
        <v>64</v>
      </c>
      <c r="J3376" t="str">
        <f t="shared" si="362"/>
        <v xml:space="preserve"> years</v>
      </c>
      <c r="K3376" t="str">
        <f t="shared" si="363"/>
        <v xml:space="preserve">, </v>
      </c>
      <c r="L3376">
        <f t="shared" si="365"/>
        <v>2</v>
      </c>
      <c r="M3376">
        <f t="shared" si="366"/>
        <v>2</v>
      </c>
      <c r="N3376" t="str">
        <f t="shared" si="367"/>
        <v xml:space="preserve"> months</v>
      </c>
      <c r="O3376" s="40" t="str">
        <f t="shared" si="368"/>
        <v>64 years, 2 months</v>
      </c>
    </row>
    <row r="3377" spans="8:15" x14ac:dyDescent="0.25">
      <c r="H3377" s="38">
        <v>3334</v>
      </c>
      <c r="I3377">
        <f t="shared" si="364"/>
        <v>64</v>
      </c>
      <c r="J3377" t="str">
        <f t="shared" si="362"/>
        <v xml:space="preserve"> years</v>
      </c>
      <c r="K3377" t="str">
        <f t="shared" si="363"/>
        <v xml:space="preserve">, </v>
      </c>
      <c r="L3377">
        <f t="shared" si="365"/>
        <v>2</v>
      </c>
      <c r="M3377">
        <f t="shared" si="366"/>
        <v>2</v>
      </c>
      <c r="N3377" t="str">
        <f t="shared" si="367"/>
        <v xml:space="preserve"> months</v>
      </c>
      <c r="O3377" s="40" t="str">
        <f t="shared" si="368"/>
        <v>64 years, 2 months</v>
      </c>
    </row>
    <row r="3378" spans="8:15" x14ac:dyDescent="0.25">
      <c r="H3378" s="38">
        <v>3335</v>
      </c>
      <c r="I3378">
        <f t="shared" si="364"/>
        <v>64</v>
      </c>
      <c r="J3378" t="str">
        <f t="shared" si="362"/>
        <v xml:space="preserve"> years</v>
      </c>
      <c r="K3378" t="str">
        <f t="shared" si="363"/>
        <v xml:space="preserve">, </v>
      </c>
      <c r="L3378">
        <f t="shared" si="365"/>
        <v>2</v>
      </c>
      <c r="M3378">
        <f t="shared" si="366"/>
        <v>2</v>
      </c>
      <c r="N3378" t="str">
        <f t="shared" si="367"/>
        <v xml:space="preserve"> months</v>
      </c>
      <c r="O3378" s="40" t="str">
        <f t="shared" si="368"/>
        <v>64 years, 2 months</v>
      </c>
    </row>
    <row r="3379" spans="8:15" x14ac:dyDescent="0.25">
      <c r="H3379" s="38">
        <v>3336</v>
      </c>
      <c r="I3379">
        <f t="shared" si="364"/>
        <v>64</v>
      </c>
      <c r="J3379" t="str">
        <f t="shared" si="362"/>
        <v xml:space="preserve"> years</v>
      </c>
      <c r="K3379" t="str">
        <f t="shared" si="363"/>
        <v xml:space="preserve">, </v>
      </c>
      <c r="L3379">
        <f t="shared" si="365"/>
        <v>2</v>
      </c>
      <c r="M3379">
        <f t="shared" si="366"/>
        <v>2</v>
      </c>
      <c r="N3379" t="str">
        <f t="shared" si="367"/>
        <v xml:space="preserve"> months</v>
      </c>
      <c r="O3379" s="40" t="str">
        <f t="shared" si="368"/>
        <v>64 years, 2 months</v>
      </c>
    </row>
    <row r="3380" spans="8:15" x14ac:dyDescent="0.25">
      <c r="H3380" s="38">
        <v>3337</v>
      </c>
      <c r="I3380">
        <f t="shared" si="364"/>
        <v>64</v>
      </c>
      <c r="J3380" t="str">
        <f t="shared" si="362"/>
        <v xml:space="preserve"> years</v>
      </c>
      <c r="K3380" t="str">
        <f t="shared" si="363"/>
        <v xml:space="preserve">, </v>
      </c>
      <c r="L3380">
        <f t="shared" si="365"/>
        <v>3</v>
      </c>
      <c r="M3380">
        <f t="shared" si="366"/>
        <v>3</v>
      </c>
      <c r="N3380" t="str">
        <f t="shared" si="367"/>
        <v xml:space="preserve"> months</v>
      </c>
      <c r="O3380" s="40" t="str">
        <f t="shared" si="368"/>
        <v>64 years, 3 months</v>
      </c>
    </row>
    <row r="3381" spans="8:15" x14ac:dyDescent="0.25">
      <c r="H3381" s="38">
        <v>3338</v>
      </c>
      <c r="I3381">
        <f t="shared" si="364"/>
        <v>64</v>
      </c>
      <c r="J3381" t="str">
        <f t="shared" si="362"/>
        <v xml:space="preserve"> years</v>
      </c>
      <c r="K3381" t="str">
        <f t="shared" si="363"/>
        <v xml:space="preserve">, </v>
      </c>
      <c r="L3381">
        <f t="shared" si="365"/>
        <v>3</v>
      </c>
      <c r="M3381">
        <f t="shared" si="366"/>
        <v>3</v>
      </c>
      <c r="N3381" t="str">
        <f t="shared" si="367"/>
        <v xml:space="preserve"> months</v>
      </c>
      <c r="O3381" s="40" t="str">
        <f t="shared" si="368"/>
        <v>64 years, 3 months</v>
      </c>
    </row>
    <row r="3382" spans="8:15" x14ac:dyDescent="0.25">
      <c r="H3382" s="38">
        <v>3339</v>
      </c>
      <c r="I3382">
        <f t="shared" si="364"/>
        <v>64</v>
      </c>
      <c r="J3382" t="str">
        <f t="shared" si="362"/>
        <v xml:space="preserve"> years</v>
      </c>
      <c r="K3382" t="str">
        <f t="shared" si="363"/>
        <v xml:space="preserve">, </v>
      </c>
      <c r="L3382">
        <f t="shared" si="365"/>
        <v>3</v>
      </c>
      <c r="M3382">
        <f t="shared" si="366"/>
        <v>3</v>
      </c>
      <c r="N3382" t="str">
        <f t="shared" si="367"/>
        <v xml:space="preserve"> months</v>
      </c>
      <c r="O3382" s="40" t="str">
        <f t="shared" si="368"/>
        <v>64 years, 3 months</v>
      </c>
    </row>
    <row r="3383" spans="8:15" x14ac:dyDescent="0.25">
      <c r="H3383" s="38">
        <v>3340</v>
      </c>
      <c r="I3383">
        <f t="shared" si="364"/>
        <v>64</v>
      </c>
      <c r="J3383" t="str">
        <f t="shared" si="362"/>
        <v xml:space="preserve"> years</v>
      </c>
      <c r="K3383" t="str">
        <f t="shared" si="363"/>
        <v xml:space="preserve">, </v>
      </c>
      <c r="L3383">
        <f t="shared" si="365"/>
        <v>3</v>
      </c>
      <c r="M3383">
        <f t="shared" si="366"/>
        <v>3</v>
      </c>
      <c r="N3383" t="str">
        <f t="shared" si="367"/>
        <v xml:space="preserve"> months</v>
      </c>
      <c r="O3383" s="40" t="str">
        <f t="shared" si="368"/>
        <v>64 years, 3 months</v>
      </c>
    </row>
    <row r="3384" spans="8:15" x14ac:dyDescent="0.25">
      <c r="H3384" s="38">
        <v>3341</v>
      </c>
      <c r="I3384">
        <f t="shared" si="364"/>
        <v>64</v>
      </c>
      <c r="J3384" t="str">
        <f t="shared" si="362"/>
        <v xml:space="preserve"> years</v>
      </c>
      <c r="K3384" t="str">
        <f t="shared" si="363"/>
        <v xml:space="preserve">, </v>
      </c>
      <c r="L3384">
        <f t="shared" si="365"/>
        <v>3</v>
      </c>
      <c r="M3384">
        <f t="shared" si="366"/>
        <v>3</v>
      </c>
      <c r="N3384" t="str">
        <f t="shared" si="367"/>
        <v xml:space="preserve"> months</v>
      </c>
      <c r="O3384" s="40" t="str">
        <f t="shared" si="368"/>
        <v>64 years, 3 months</v>
      </c>
    </row>
    <row r="3385" spans="8:15" x14ac:dyDescent="0.25">
      <c r="H3385" s="38">
        <v>3342</v>
      </c>
      <c r="I3385">
        <f t="shared" si="364"/>
        <v>64</v>
      </c>
      <c r="J3385" t="str">
        <f t="shared" si="362"/>
        <v xml:space="preserve"> years</v>
      </c>
      <c r="K3385" t="str">
        <f t="shared" si="363"/>
        <v xml:space="preserve">, </v>
      </c>
      <c r="L3385">
        <f t="shared" si="365"/>
        <v>4</v>
      </c>
      <c r="M3385">
        <f t="shared" si="366"/>
        <v>4</v>
      </c>
      <c r="N3385" t="str">
        <f t="shared" si="367"/>
        <v xml:space="preserve"> months</v>
      </c>
      <c r="O3385" s="40" t="str">
        <f t="shared" si="368"/>
        <v>64 years, 4 months</v>
      </c>
    </row>
    <row r="3386" spans="8:15" x14ac:dyDescent="0.25">
      <c r="H3386" s="38">
        <v>3343</v>
      </c>
      <c r="I3386">
        <f t="shared" si="364"/>
        <v>64</v>
      </c>
      <c r="J3386" t="str">
        <f t="shared" si="362"/>
        <v xml:space="preserve"> years</v>
      </c>
      <c r="K3386" t="str">
        <f t="shared" si="363"/>
        <v xml:space="preserve">, </v>
      </c>
      <c r="L3386">
        <f t="shared" si="365"/>
        <v>4</v>
      </c>
      <c r="M3386">
        <f t="shared" si="366"/>
        <v>4</v>
      </c>
      <c r="N3386" t="str">
        <f t="shared" si="367"/>
        <v xml:space="preserve"> months</v>
      </c>
      <c r="O3386" s="40" t="str">
        <f t="shared" si="368"/>
        <v>64 years, 4 months</v>
      </c>
    </row>
    <row r="3387" spans="8:15" x14ac:dyDescent="0.25">
      <c r="H3387" s="38">
        <v>3344</v>
      </c>
      <c r="I3387">
        <f t="shared" si="364"/>
        <v>64</v>
      </c>
      <c r="J3387" t="str">
        <f t="shared" si="362"/>
        <v xml:space="preserve"> years</v>
      </c>
      <c r="K3387" t="str">
        <f t="shared" si="363"/>
        <v xml:space="preserve">, </v>
      </c>
      <c r="L3387">
        <f t="shared" si="365"/>
        <v>4</v>
      </c>
      <c r="M3387">
        <f t="shared" si="366"/>
        <v>4</v>
      </c>
      <c r="N3387" t="str">
        <f t="shared" si="367"/>
        <v xml:space="preserve"> months</v>
      </c>
      <c r="O3387" s="40" t="str">
        <f t="shared" si="368"/>
        <v>64 years, 4 months</v>
      </c>
    </row>
    <row r="3388" spans="8:15" x14ac:dyDescent="0.25">
      <c r="H3388" s="38">
        <v>3345</v>
      </c>
      <c r="I3388">
        <f t="shared" si="364"/>
        <v>64</v>
      </c>
      <c r="J3388" t="str">
        <f t="shared" si="362"/>
        <v xml:space="preserve"> years</v>
      </c>
      <c r="K3388" t="str">
        <f t="shared" si="363"/>
        <v xml:space="preserve">, </v>
      </c>
      <c r="L3388">
        <f t="shared" si="365"/>
        <v>4</v>
      </c>
      <c r="M3388">
        <f t="shared" si="366"/>
        <v>4</v>
      </c>
      <c r="N3388" t="str">
        <f t="shared" si="367"/>
        <v xml:space="preserve"> months</v>
      </c>
      <c r="O3388" s="40" t="str">
        <f t="shared" si="368"/>
        <v>64 years, 4 months</v>
      </c>
    </row>
    <row r="3389" spans="8:15" x14ac:dyDescent="0.25">
      <c r="H3389" s="38">
        <v>3346</v>
      </c>
      <c r="I3389">
        <f t="shared" si="364"/>
        <v>64</v>
      </c>
      <c r="J3389" t="str">
        <f t="shared" si="362"/>
        <v xml:space="preserve"> years</v>
      </c>
      <c r="K3389" t="str">
        <f t="shared" si="363"/>
        <v xml:space="preserve">, </v>
      </c>
      <c r="L3389">
        <f t="shared" si="365"/>
        <v>5</v>
      </c>
      <c r="M3389">
        <f t="shared" si="366"/>
        <v>5</v>
      </c>
      <c r="N3389" t="str">
        <f t="shared" si="367"/>
        <v xml:space="preserve"> months</v>
      </c>
      <c r="O3389" s="40" t="str">
        <f t="shared" si="368"/>
        <v>64 years, 5 months</v>
      </c>
    </row>
    <row r="3390" spans="8:15" x14ac:dyDescent="0.25">
      <c r="H3390" s="38">
        <v>3347</v>
      </c>
      <c r="I3390">
        <f t="shared" si="364"/>
        <v>64</v>
      </c>
      <c r="J3390" t="str">
        <f t="shared" si="362"/>
        <v xml:space="preserve"> years</v>
      </c>
      <c r="K3390" t="str">
        <f t="shared" si="363"/>
        <v xml:space="preserve">, </v>
      </c>
      <c r="L3390">
        <f t="shared" si="365"/>
        <v>5</v>
      </c>
      <c r="M3390">
        <f t="shared" si="366"/>
        <v>5</v>
      </c>
      <c r="N3390" t="str">
        <f t="shared" si="367"/>
        <v xml:space="preserve"> months</v>
      </c>
      <c r="O3390" s="40" t="str">
        <f t="shared" si="368"/>
        <v>64 years, 5 months</v>
      </c>
    </row>
    <row r="3391" spans="8:15" x14ac:dyDescent="0.25">
      <c r="H3391" s="38">
        <v>3348</v>
      </c>
      <c r="I3391">
        <f t="shared" si="364"/>
        <v>64</v>
      </c>
      <c r="J3391" t="str">
        <f t="shared" si="362"/>
        <v xml:space="preserve"> years</v>
      </c>
      <c r="K3391" t="str">
        <f t="shared" si="363"/>
        <v xml:space="preserve">, </v>
      </c>
      <c r="L3391">
        <f t="shared" si="365"/>
        <v>5</v>
      </c>
      <c r="M3391">
        <f t="shared" si="366"/>
        <v>5</v>
      </c>
      <c r="N3391" t="str">
        <f t="shared" si="367"/>
        <v xml:space="preserve"> months</v>
      </c>
      <c r="O3391" s="40" t="str">
        <f t="shared" si="368"/>
        <v>64 years, 5 months</v>
      </c>
    </row>
    <row r="3392" spans="8:15" x14ac:dyDescent="0.25">
      <c r="H3392" s="38">
        <v>3349</v>
      </c>
      <c r="I3392">
        <f t="shared" si="364"/>
        <v>64</v>
      </c>
      <c r="J3392" t="str">
        <f t="shared" si="362"/>
        <v xml:space="preserve"> years</v>
      </c>
      <c r="K3392" t="str">
        <f t="shared" si="363"/>
        <v xml:space="preserve">, </v>
      </c>
      <c r="L3392">
        <f t="shared" si="365"/>
        <v>5</v>
      </c>
      <c r="M3392">
        <f t="shared" si="366"/>
        <v>5</v>
      </c>
      <c r="N3392" t="str">
        <f t="shared" si="367"/>
        <v xml:space="preserve"> months</v>
      </c>
      <c r="O3392" s="40" t="str">
        <f t="shared" si="368"/>
        <v>64 years, 5 months</v>
      </c>
    </row>
    <row r="3393" spans="8:15" x14ac:dyDescent="0.25">
      <c r="H3393" s="38">
        <v>3350</v>
      </c>
      <c r="I3393">
        <f t="shared" si="364"/>
        <v>64</v>
      </c>
      <c r="J3393" t="str">
        <f t="shared" si="362"/>
        <v xml:space="preserve"> years</v>
      </c>
      <c r="K3393" t="str">
        <f t="shared" si="363"/>
        <v xml:space="preserve">, </v>
      </c>
      <c r="L3393">
        <f t="shared" si="365"/>
        <v>6</v>
      </c>
      <c r="M3393">
        <f t="shared" si="366"/>
        <v>6</v>
      </c>
      <c r="N3393" t="str">
        <f t="shared" si="367"/>
        <v xml:space="preserve"> months</v>
      </c>
      <c r="O3393" s="40" t="str">
        <f t="shared" si="368"/>
        <v>64 years, 6 months</v>
      </c>
    </row>
    <row r="3394" spans="8:15" x14ac:dyDescent="0.25">
      <c r="H3394" s="38">
        <v>3351</v>
      </c>
      <c r="I3394">
        <f t="shared" si="364"/>
        <v>64</v>
      </c>
      <c r="J3394" t="str">
        <f t="shared" si="362"/>
        <v xml:space="preserve"> years</v>
      </c>
      <c r="K3394" t="str">
        <f t="shared" si="363"/>
        <v xml:space="preserve">, </v>
      </c>
      <c r="L3394">
        <f t="shared" si="365"/>
        <v>6</v>
      </c>
      <c r="M3394">
        <f t="shared" si="366"/>
        <v>6</v>
      </c>
      <c r="N3394" t="str">
        <f t="shared" si="367"/>
        <v xml:space="preserve"> months</v>
      </c>
      <c r="O3394" s="40" t="str">
        <f t="shared" si="368"/>
        <v>64 years, 6 months</v>
      </c>
    </row>
    <row r="3395" spans="8:15" x14ac:dyDescent="0.25">
      <c r="H3395" s="38">
        <v>3352</v>
      </c>
      <c r="I3395">
        <f t="shared" si="364"/>
        <v>64</v>
      </c>
      <c r="J3395" t="str">
        <f t="shared" si="362"/>
        <v xml:space="preserve"> years</v>
      </c>
      <c r="K3395" t="str">
        <f t="shared" si="363"/>
        <v xml:space="preserve">, </v>
      </c>
      <c r="L3395">
        <f t="shared" si="365"/>
        <v>6</v>
      </c>
      <c r="M3395">
        <f t="shared" si="366"/>
        <v>6</v>
      </c>
      <c r="N3395" t="str">
        <f t="shared" si="367"/>
        <v xml:space="preserve"> months</v>
      </c>
      <c r="O3395" s="40" t="str">
        <f t="shared" si="368"/>
        <v>64 years, 6 months</v>
      </c>
    </row>
    <row r="3396" spans="8:15" x14ac:dyDescent="0.25">
      <c r="H3396" s="38">
        <v>3353</v>
      </c>
      <c r="I3396">
        <f t="shared" si="364"/>
        <v>64</v>
      </c>
      <c r="J3396" t="str">
        <f t="shared" si="362"/>
        <v xml:space="preserve"> years</v>
      </c>
      <c r="K3396" t="str">
        <f t="shared" si="363"/>
        <v xml:space="preserve">, </v>
      </c>
      <c r="L3396">
        <f t="shared" si="365"/>
        <v>6</v>
      </c>
      <c r="M3396">
        <f t="shared" si="366"/>
        <v>6</v>
      </c>
      <c r="N3396" t="str">
        <f t="shared" si="367"/>
        <v xml:space="preserve"> months</v>
      </c>
      <c r="O3396" s="40" t="str">
        <f t="shared" si="368"/>
        <v>64 years, 6 months</v>
      </c>
    </row>
    <row r="3397" spans="8:15" x14ac:dyDescent="0.25">
      <c r="H3397" s="38">
        <v>3354</v>
      </c>
      <c r="I3397">
        <f t="shared" si="364"/>
        <v>64</v>
      </c>
      <c r="J3397" t="str">
        <f t="shared" si="362"/>
        <v xml:space="preserve"> years</v>
      </c>
      <c r="K3397" t="str">
        <f t="shared" si="363"/>
        <v xml:space="preserve">, </v>
      </c>
      <c r="L3397">
        <f t="shared" si="365"/>
        <v>6</v>
      </c>
      <c r="M3397">
        <f t="shared" si="366"/>
        <v>6</v>
      </c>
      <c r="N3397" t="str">
        <f t="shared" si="367"/>
        <v xml:space="preserve"> months</v>
      </c>
      <c r="O3397" s="40" t="str">
        <f t="shared" si="368"/>
        <v>64 years, 6 months</v>
      </c>
    </row>
    <row r="3398" spans="8:15" x14ac:dyDescent="0.25">
      <c r="H3398" s="38">
        <v>3355</v>
      </c>
      <c r="I3398">
        <f t="shared" si="364"/>
        <v>64</v>
      </c>
      <c r="J3398" t="str">
        <f t="shared" si="362"/>
        <v xml:space="preserve"> years</v>
      </c>
      <c r="K3398" t="str">
        <f t="shared" si="363"/>
        <v xml:space="preserve">, </v>
      </c>
      <c r="L3398">
        <f t="shared" si="365"/>
        <v>7</v>
      </c>
      <c r="M3398">
        <f t="shared" si="366"/>
        <v>7</v>
      </c>
      <c r="N3398" t="str">
        <f t="shared" si="367"/>
        <v xml:space="preserve"> months</v>
      </c>
      <c r="O3398" s="40" t="str">
        <f t="shared" si="368"/>
        <v>64 years, 7 months</v>
      </c>
    </row>
    <row r="3399" spans="8:15" x14ac:dyDescent="0.25">
      <c r="H3399" s="38">
        <v>3356</v>
      </c>
      <c r="I3399">
        <f t="shared" si="364"/>
        <v>64</v>
      </c>
      <c r="J3399" t="str">
        <f t="shared" si="362"/>
        <v xml:space="preserve"> years</v>
      </c>
      <c r="K3399" t="str">
        <f t="shared" si="363"/>
        <v xml:space="preserve">, </v>
      </c>
      <c r="L3399">
        <f t="shared" si="365"/>
        <v>7</v>
      </c>
      <c r="M3399">
        <f t="shared" si="366"/>
        <v>7</v>
      </c>
      <c r="N3399" t="str">
        <f t="shared" si="367"/>
        <v xml:space="preserve"> months</v>
      </c>
      <c r="O3399" s="40" t="str">
        <f t="shared" si="368"/>
        <v>64 years, 7 months</v>
      </c>
    </row>
    <row r="3400" spans="8:15" x14ac:dyDescent="0.25">
      <c r="H3400" s="38">
        <v>3357</v>
      </c>
      <c r="I3400">
        <f t="shared" si="364"/>
        <v>64</v>
      </c>
      <c r="J3400" t="str">
        <f t="shared" si="362"/>
        <v xml:space="preserve"> years</v>
      </c>
      <c r="K3400" t="str">
        <f t="shared" si="363"/>
        <v xml:space="preserve">, </v>
      </c>
      <c r="L3400">
        <f t="shared" si="365"/>
        <v>7</v>
      </c>
      <c r="M3400">
        <f t="shared" si="366"/>
        <v>7</v>
      </c>
      <c r="N3400" t="str">
        <f t="shared" si="367"/>
        <v xml:space="preserve"> months</v>
      </c>
      <c r="O3400" s="40" t="str">
        <f t="shared" si="368"/>
        <v>64 years, 7 months</v>
      </c>
    </row>
    <row r="3401" spans="8:15" x14ac:dyDescent="0.25">
      <c r="H3401" s="38">
        <v>3358</v>
      </c>
      <c r="I3401">
        <f t="shared" si="364"/>
        <v>64</v>
      </c>
      <c r="J3401" t="str">
        <f t="shared" si="362"/>
        <v xml:space="preserve"> years</v>
      </c>
      <c r="K3401" t="str">
        <f t="shared" si="363"/>
        <v xml:space="preserve">, </v>
      </c>
      <c r="L3401">
        <f t="shared" si="365"/>
        <v>7</v>
      </c>
      <c r="M3401">
        <f t="shared" si="366"/>
        <v>7</v>
      </c>
      <c r="N3401" t="str">
        <f t="shared" si="367"/>
        <v xml:space="preserve"> months</v>
      </c>
      <c r="O3401" s="40" t="str">
        <f t="shared" si="368"/>
        <v>64 years, 7 months</v>
      </c>
    </row>
    <row r="3402" spans="8:15" x14ac:dyDescent="0.25">
      <c r="H3402" s="38">
        <v>3359</v>
      </c>
      <c r="I3402">
        <f t="shared" si="364"/>
        <v>64</v>
      </c>
      <c r="J3402" t="str">
        <f t="shared" si="362"/>
        <v xml:space="preserve"> years</v>
      </c>
      <c r="K3402" t="str">
        <f t="shared" si="363"/>
        <v xml:space="preserve">, </v>
      </c>
      <c r="L3402">
        <f t="shared" si="365"/>
        <v>8</v>
      </c>
      <c r="M3402">
        <f t="shared" si="366"/>
        <v>8</v>
      </c>
      <c r="N3402" t="str">
        <f t="shared" si="367"/>
        <v xml:space="preserve"> months</v>
      </c>
      <c r="O3402" s="40" t="str">
        <f t="shared" si="368"/>
        <v>64 years, 8 months</v>
      </c>
    </row>
    <row r="3403" spans="8:15" x14ac:dyDescent="0.25">
      <c r="H3403" s="38">
        <v>3360</v>
      </c>
      <c r="I3403">
        <f t="shared" si="364"/>
        <v>64</v>
      </c>
      <c r="J3403" t="str">
        <f t="shared" si="362"/>
        <v xml:space="preserve"> years</v>
      </c>
      <c r="K3403" t="str">
        <f t="shared" si="363"/>
        <v xml:space="preserve">, </v>
      </c>
      <c r="L3403">
        <f t="shared" si="365"/>
        <v>8</v>
      </c>
      <c r="M3403">
        <f t="shared" si="366"/>
        <v>8</v>
      </c>
      <c r="N3403" t="str">
        <f t="shared" si="367"/>
        <v xml:space="preserve"> months</v>
      </c>
      <c r="O3403" s="40" t="str">
        <f t="shared" si="368"/>
        <v>64 years, 8 months</v>
      </c>
    </row>
    <row r="3404" spans="8:15" x14ac:dyDescent="0.25">
      <c r="H3404" s="38">
        <v>3361</v>
      </c>
      <c r="I3404">
        <f t="shared" si="364"/>
        <v>64</v>
      </c>
      <c r="J3404" t="str">
        <f t="shared" si="362"/>
        <v xml:space="preserve"> years</v>
      </c>
      <c r="K3404" t="str">
        <f t="shared" si="363"/>
        <v xml:space="preserve">, </v>
      </c>
      <c r="L3404">
        <f t="shared" si="365"/>
        <v>8</v>
      </c>
      <c r="M3404">
        <f t="shared" si="366"/>
        <v>8</v>
      </c>
      <c r="N3404" t="str">
        <f t="shared" si="367"/>
        <v xml:space="preserve"> months</v>
      </c>
      <c r="O3404" s="40" t="str">
        <f t="shared" si="368"/>
        <v>64 years, 8 months</v>
      </c>
    </row>
    <row r="3405" spans="8:15" x14ac:dyDescent="0.25">
      <c r="H3405" s="38">
        <v>3362</v>
      </c>
      <c r="I3405">
        <f t="shared" si="364"/>
        <v>64</v>
      </c>
      <c r="J3405" t="str">
        <f t="shared" si="362"/>
        <v xml:space="preserve"> years</v>
      </c>
      <c r="K3405" t="str">
        <f t="shared" si="363"/>
        <v xml:space="preserve">, </v>
      </c>
      <c r="L3405">
        <f t="shared" si="365"/>
        <v>8</v>
      </c>
      <c r="M3405">
        <f t="shared" si="366"/>
        <v>8</v>
      </c>
      <c r="N3405" t="str">
        <f t="shared" si="367"/>
        <v xml:space="preserve"> months</v>
      </c>
      <c r="O3405" s="40" t="str">
        <f t="shared" si="368"/>
        <v>64 years, 8 months</v>
      </c>
    </row>
    <row r="3406" spans="8:15" x14ac:dyDescent="0.25">
      <c r="H3406" s="38">
        <v>3363</v>
      </c>
      <c r="I3406">
        <f t="shared" si="364"/>
        <v>64</v>
      </c>
      <c r="J3406" t="str">
        <f t="shared" si="362"/>
        <v xml:space="preserve"> years</v>
      </c>
      <c r="K3406" t="str">
        <f t="shared" si="363"/>
        <v xml:space="preserve">, </v>
      </c>
      <c r="L3406">
        <f t="shared" si="365"/>
        <v>9</v>
      </c>
      <c r="M3406">
        <f t="shared" si="366"/>
        <v>9</v>
      </c>
      <c r="N3406" t="str">
        <f t="shared" si="367"/>
        <v xml:space="preserve"> months</v>
      </c>
      <c r="O3406" s="40" t="str">
        <f t="shared" si="368"/>
        <v>64 years, 9 months</v>
      </c>
    </row>
    <row r="3407" spans="8:15" x14ac:dyDescent="0.25">
      <c r="H3407" s="38">
        <v>3364</v>
      </c>
      <c r="I3407">
        <f t="shared" si="364"/>
        <v>64</v>
      </c>
      <c r="J3407" t="str">
        <f t="shared" si="362"/>
        <v xml:space="preserve"> years</v>
      </c>
      <c r="K3407" t="str">
        <f t="shared" si="363"/>
        <v xml:space="preserve">, </v>
      </c>
      <c r="L3407">
        <f t="shared" si="365"/>
        <v>9</v>
      </c>
      <c r="M3407">
        <f t="shared" si="366"/>
        <v>9</v>
      </c>
      <c r="N3407" t="str">
        <f t="shared" si="367"/>
        <v xml:space="preserve"> months</v>
      </c>
      <c r="O3407" s="40" t="str">
        <f t="shared" si="368"/>
        <v>64 years, 9 months</v>
      </c>
    </row>
    <row r="3408" spans="8:15" x14ac:dyDescent="0.25">
      <c r="H3408" s="38">
        <v>3365</v>
      </c>
      <c r="I3408">
        <f t="shared" si="364"/>
        <v>64</v>
      </c>
      <c r="J3408" t="str">
        <f t="shared" si="362"/>
        <v xml:space="preserve"> years</v>
      </c>
      <c r="K3408" t="str">
        <f t="shared" si="363"/>
        <v xml:space="preserve">, </v>
      </c>
      <c r="L3408">
        <f t="shared" si="365"/>
        <v>9</v>
      </c>
      <c r="M3408">
        <f t="shared" si="366"/>
        <v>9</v>
      </c>
      <c r="N3408" t="str">
        <f t="shared" si="367"/>
        <v xml:space="preserve"> months</v>
      </c>
      <c r="O3408" s="40" t="str">
        <f t="shared" si="368"/>
        <v>64 years, 9 months</v>
      </c>
    </row>
    <row r="3409" spans="8:15" x14ac:dyDescent="0.25">
      <c r="H3409" s="38">
        <v>3366</v>
      </c>
      <c r="I3409">
        <f t="shared" si="364"/>
        <v>64</v>
      </c>
      <c r="J3409" t="str">
        <f t="shared" si="362"/>
        <v xml:space="preserve"> years</v>
      </c>
      <c r="K3409" t="str">
        <f t="shared" si="363"/>
        <v xml:space="preserve">, </v>
      </c>
      <c r="L3409">
        <f t="shared" si="365"/>
        <v>9</v>
      </c>
      <c r="M3409">
        <f t="shared" si="366"/>
        <v>9</v>
      </c>
      <c r="N3409" t="str">
        <f t="shared" si="367"/>
        <v xml:space="preserve"> months</v>
      </c>
      <c r="O3409" s="40" t="str">
        <f t="shared" si="368"/>
        <v>64 years, 9 months</v>
      </c>
    </row>
    <row r="3410" spans="8:15" x14ac:dyDescent="0.25">
      <c r="H3410" s="38">
        <v>3367</v>
      </c>
      <c r="I3410">
        <f t="shared" si="364"/>
        <v>64</v>
      </c>
      <c r="J3410" t="str">
        <f t="shared" si="362"/>
        <v xml:space="preserve"> years</v>
      </c>
      <c r="K3410" t="str">
        <f t="shared" si="363"/>
        <v xml:space="preserve">, </v>
      </c>
      <c r="L3410">
        <f t="shared" si="365"/>
        <v>9</v>
      </c>
      <c r="M3410">
        <f t="shared" si="366"/>
        <v>9</v>
      </c>
      <c r="N3410" t="str">
        <f t="shared" si="367"/>
        <v xml:space="preserve"> months</v>
      </c>
      <c r="O3410" s="40" t="str">
        <f t="shared" si="368"/>
        <v>64 years, 9 months</v>
      </c>
    </row>
    <row r="3411" spans="8:15" x14ac:dyDescent="0.25">
      <c r="H3411" s="38">
        <v>3368</v>
      </c>
      <c r="I3411">
        <f t="shared" si="364"/>
        <v>64</v>
      </c>
      <c r="J3411" t="str">
        <f t="shared" si="362"/>
        <v xml:space="preserve"> years</v>
      </c>
      <c r="K3411" t="str">
        <f t="shared" si="363"/>
        <v xml:space="preserve">, </v>
      </c>
      <c r="L3411">
        <f t="shared" si="365"/>
        <v>10</v>
      </c>
      <c r="M3411">
        <f t="shared" si="366"/>
        <v>10</v>
      </c>
      <c r="N3411" t="str">
        <f t="shared" si="367"/>
        <v xml:space="preserve"> months</v>
      </c>
      <c r="O3411" s="40" t="str">
        <f t="shared" si="368"/>
        <v>64 years, 10 months</v>
      </c>
    </row>
    <row r="3412" spans="8:15" x14ac:dyDescent="0.25">
      <c r="H3412" s="38">
        <v>3369</v>
      </c>
      <c r="I3412">
        <f t="shared" si="364"/>
        <v>64</v>
      </c>
      <c r="J3412" t="str">
        <f t="shared" si="362"/>
        <v xml:space="preserve"> years</v>
      </c>
      <c r="K3412" t="str">
        <f t="shared" si="363"/>
        <v xml:space="preserve">, </v>
      </c>
      <c r="L3412">
        <f t="shared" si="365"/>
        <v>10</v>
      </c>
      <c r="M3412">
        <f t="shared" si="366"/>
        <v>10</v>
      </c>
      <c r="N3412" t="str">
        <f t="shared" si="367"/>
        <v xml:space="preserve"> months</v>
      </c>
      <c r="O3412" s="40" t="str">
        <f t="shared" si="368"/>
        <v>64 years, 10 months</v>
      </c>
    </row>
    <row r="3413" spans="8:15" x14ac:dyDescent="0.25">
      <c r="H3413" s="38">
        <v>3370</v>
      </c>
      <c r="I3413">
        <f t="shared" si="364"/>
        <v>64</v>
      </c>
      <c r="J3413" t="str">
        <f t="shared" si="362"/>
        <v xml:space="preserve"> years</v>
      </c>
      <c r="K3413" t="str">
        <f t="shared" si="363"/>
        <v xml:space="preserve">, </v>
      </c>
      <c r="L3413">
        <f t="shared" si="365"/>
        <v>10</v>
      </c>
      <c r="M3413">
        <f t="shared" si="366"/>
        <v>10</v>
      </c>
      <c r="N3413" t="str">
        <f t="shared" si="367"/>
        <v xml:space="preserve"> months</v>
      </c>
      <c r="O3413" s="40" t="str">
        <f t="shared" si="368"/>
        <v>64 years, 10 months</v>
      </c>
    </row>
    <row r="3414" spans="8:15" x14ac:dyDescent="0.25">
      <c r="H3414" s="38">
        <v>3371</v>
      </c>
      <c r="I3414">
        <f t="shared" si="364"/>
        <v>64</v>
      </c>
      <c r="J3414" t="str">
        <f t="shared" si="362"/>
        <v xml:space="preserve"> years</v>
      </c>
      <c r="K3414" t="str">
        <f t="shared" si="363"/>
        <v xml:space="preserve">, </v>
      </c>
      <c r="L3414">
        <f t="shared" si="365"/>
        <v>10</v>
      </c>
      <c r="M3414">
        <f t="shared" si="366"/>
        <v>10</v>
      </c>
      <c r="N3414" t="str">
        <f t="shared" si="367"/>
        <v xml:space="preserve"> months</v>
      </c>
      <c r="O3414" s="40" t="str">
        <f t="shared" si="368"/>
        <v>64 years, 10 months</v>
      </c>
    </row>
    <row r="3415" spans="8:15" x14ac:dyDescent="0.25">
      <c r="H3415" s="38">
        <v>3372</v>
      </c>
      <c r="I3415">
        <f t="shared" si="364"/>
        <v>64</v>
      </c>
      <c r="J3415" t="str">
        <f t="shared" si="362"/>
        <v xml:space="preserve"> years</v>
      </c>
      <c r="K3415" t="str">
        <f t="shared" si="363"/>
        <v xml:space="preserve">, </v>
      </c>
      <c r="L3415">
        <f t="shared" si="365"/>
        <v>11</v>
      </c>
      <c r="M3415">
        <f t="shared" si="366"/>
        <v>11</v>
      </c>
      <c r="N3415" t="str">
        <f t="shared" si="367"/>
        <v xml:space="preserve"> months</v>
      </c>
      <c r="O3415" s="40" t="str">
        <f t="shared" si="368"/>
        <v>64 years, 11 months</v>
      </c>
    </row>
    <row r="3416" spans="8:15" x14ac:dyDescent="0.25">
      <c r="H3416" s="38">
        <v>3373</v>
      </c>
      <c r="I3416">
        <f t="shared" si="364"/>
        <v>64</v>
      </c>
      <c r="J3416" t="str">
        <f t="shared" si="362"/>
        <v xml:space="preserve"> years</v>
      </c>
      <c r="K3416" t="str">
        <f t="shared" si="363"/>
        <v xml:space="preserve">, </v>
      </c>
      <c r="L3416">
        <f t="shared" si="365"/>
        <v>11</v>
      </c>
      <c r="M3416">
        <f t="shared" si="366"/>
        <v>11</v>
      </c>
      <c r="N3416" t="str">
        <f t="shared" si="367"/>
        <v xml:space="preserve"> months</v>
      </c>
      <c r="O3416" s="40" t="str">
        <f t="shared" si="368"/>
        <v>64 years, 11 months</v>
      </c>
    </row>
    <row r="3417" spans="8:15" x14ac:dyDescent="0.25">
      <c r="H3417" s="38">
        <v>3374</v>
      </c>
      <c r="I3417">
        <f t="shared" si="364"/>
        <v>64</v>
      </c>
      <c r="J3417" t="str">
        <f t="shared" si="362"/>
        <v xml:space="preserve"> years</v>
      </c>
      <c r="K3417" t="str">
        <f t="shared" si="363"/>
        <v xml:space="preserve">, </v>
      </c>
      <c r="L3417">
        <f t="shared" si="365"/>
        <v>11</v>
      </c>
      <c r="M3417">
        <f t="shared" si="366"/>
        <v>11</v>
      </c>
      <c r="N3417" t="str">
        <f t="shared" si="367"/>
        <v xml:space="preserve"> months</v>
      </c>
      <c r="O3417" s="40" t="str">
        <f t="shared" si="368"/>
        <v>64 years, 11 months</v>
      </c>
    </row>
    <row r="3418" spans="8:15" x14ac:dyDescent="0.25">
      <c r="H3418" s="38">
        <v>3375</v>
      </c>
      <c r="I3418">
        <f t="shared" si="364"/>
        <v>64</v>
      </c>
      <c r="J3418" t="str">
        <f t="shared" si="362"/>
        <v xml:space="preserve"> years</v>
      </c>
      <c r="K3418" t="str">
        <f t="shared" si="363"/>
        <v xml:space="preserve">, </v>
      </c>
      <c r="L3418">
        <f t="shared" si="365"/>
        <v>11</v>
      </c>
      <c r="M3418">
        <f t="shared" si="366"/>
        <v>11</v>
      </c>
      <c r="N3418" t="str">
        <f t="shared" si="367"/>
        <v xml:space="preserve"> months</v>
      </c>
      <c r="O3418" s="40" t="str">
        <f t="shared" si="368"/>
        <v>64 years, 11 months</v>
      </c>
    </row>
    <row r="3419" spans="8:15" x14ac:dyDescent="0.25">
      <c r="H3419" s="38">
        <v>3376</v>
      </c>
      <c r="I3419">
        <f t="shared" si="364"/>
        <v>65</v>
      </c>
      <c r="J3419" t="str">
        <f t="shared" si="362"/>
        <v xml:space="preserve"> years</v>
      </c>
      <c r="K3419" t="str">
        <f t="shared" si="363"/>
        <v/>
      </c>
      <c r="L3419">
        <f t="shared" si="365"/>
        <v>12</v>
      </c>
      <c r="M3419" t="str">
        <f t="shared" si="366"/>
        <v/>
      </c>
      <c r="N3419" t="str">
        <f t="shared" si="367"/>
        <v/>
      </c>
      <c r="O3419" s="40" t="str">
        <f t="shared" si="368"/>
        <v>65 years</v>
      </c>
    </row>
    <row r="3420" spans="8:15" x14ac:dyDescent="0.25">
      <c r="H3420" s="38">
        <v>3377</v>
      </c>
      <c r="I3420">
        <f t="shared" si="364"/>
        <v>65</v>
      </c>
      <c r="J3420" t="str">
        <f t="shared" ref="J3420:J3483" si="369">IF(I3420=1," year"," years")</f>
        <v xml:space="preserve"> years</v>
      </c>
      <c r="K3420" t="str">
        <f t="shared" ref="K3420:K3483" si="370">IF(OR(L3420=12,L3420=0),"",", ")</f>
        <v/>
      </c>
      <c r="L3420">
        <f t="shared" si="365"/>
        <v>12</v>
      </c>
      <c r="M3420" t="str">
        <f t="shared" si="366"/>
        <v/>
      </c>
      <c r="N3420" t="str">
        <f t="shared" si="367"/>
        <v/>
      </c>
      <c r="O3420" s="40" t="str">
        <f t="shared" si="368"/>
        <v>65 years</v>
      </c>
    </row>
    <row r="3421" spans="8:15" x14ac:dyDescent="0.25">
      <c r="H3421" s="38">
        <v>3378</v>
      </c>
      <c r="I3421">
        <f t="shared" si="364"/>
        <v>65</v>
      </c>
      <c r="J3421" t="str">
        <f t="shared" si="369"/>
        <v xml:space="preserve"> years</v>
      </c>
      <c r="K3421" t="str">
        <f t="shared" si="370"/>
        <v/>
      </c>
      <c r="L3421">
        <f t="shared" si="365"/>
        <v>12</v>
      </c>
      <c r="M3421" t="str">
        <f t="shared" si="366"/>
        <v/>
      </c>
      <c r="N3421" t="str">
        <f t="shared" si="367"/>
        <v/>
      </c>
      <c r="O3421" s="40" t="str">
        <f t="shared" si="368"/>
        <v>65 years</v>
      </c>
    </row>
    <row r="3422" spans="8:15" x14ac:dyDescent="0.25">
      <c r="H3422" s="38">
        <v>3379</v>
      </c>
      <c r="I3422">
        <f t="shared" si="364"/>
        <v>65</v>
      </c>
      <c r="J3422" t="str">
        <f t="shared" si="369"/>
        <v xml:space="preserve"> years</v>
      </c>
      <c r="K3422" t="str">
        <f t="shared" si="370"/>
        <v/>
      </c>
      <c r="L3422">
        <f t="shared" si="365"/>
        <v>12</v>
      </c>
      <c r="M3422" t="str">
        <f t="shared" si="366"/>
        <v/>
      </c>
      <c r="N3422" t="str">
        <f t="shared" si="367"/>
        <v/>
      </c>
      <c r="O3422" s="40" t="str">
        <f t="shared" si="368"/>
        <v>65 years</v>
      </c>
    </row>
    <row r="3423" spans="8:15" x14ac:dyDescent="0.25">
      <c r="H3423" s="38">
        <v>3380</v>
      </c>
      <c r="I3423">
        <f t="shared" si="364"/>
        <v>65</v>
      </c>
      <c r="J3423" t="str">
        <f t="shared" si="369"/>
        <v xml:space="preserve"> years</v>
      </c>
      <c r="K3423" t="str">
        <f t="shared" si="370"/>
        <v/>
      </c>
      <c r="L3423">
        <f t="shared" si="365"/>
        <v>0</v>
      </c>
      <c r="M3423" t="str">
        <f t="shared" si="366"/>
        <v/>
      </c>
      <c r="N3423" t="str">
        <f t="shared" si="367"/>
        <v/>
      </c>
      <c r="O3423" s="40" t="str">
        <f t="shared" si="368"/>
        <v>65 years</v>
      </c>
    </row>
    <row r="3424" spans="8:15" x14ac:dyDescent="0.25">
      <c r="H3424" s="38">
        <v>3381</v>
      </c>
      <c r="I3424">
        <f t="shared" ref="I3424:I3487" si="371">IF(INT(H3424/52)=0,"",INT(H3424/52))+IF(L3424=12,1,0)</f>
        <v>65</v>
      </c>
      <c r="J3424" t="str">
        <f t="shared" si="369"/>
        <v xml:space="preserve"> years</v>
      </c>
      <c r="K3424" t="str">
        <f t="shared" si="370"/>
        <v xml:space="preserve">, </v>
      </c>
      <c r="L3424">
        <f t="shared" si="365"/>
        <v>1</v>
      </c>
      <c r="M3424">
        <f t="shared" si="366"/>
        <v>1</v>
      </c>
      <c r="N3424" t="str">
        <f t="shared" si="367"/>
        <v xml:space="preserve"> month</v>
      </c>
      <c r="O3424" s="40" t="str">
        <f t="shared" si="368"/>
        <v>65 years, 1 month</v>
      </c>
    </row>
    <row r="3425" spans="8:15" x14ac:dyDescent="0.25">
      <c r="H3425" s="38">
        <v>3382</v>
      </c>
      <c r="I3425">
        <f t="shared" si="371"/>
        <v>65</v>
      </c>
      <c r="J3425" t="str">
        <f t="shared" si="369"/>
        <v xml:space="preserve"> years</v>
      </c>
      <c r="K3425" t="str">
        <f t="shared" si="370"/>
        <v xml:space="preserve">, </v>
      </c>
      <c r="L3425">
        <f t="shared" si="365"/>
        <v>1</v>
      </c>
      <c r="M3425">
        <f t="shared" si="366"/>
        <v>1</v>
      </c>
      <c r="N3425" t="str">
        <f t="shared" si="367"/>
        <v xml:space="preserve"> month</v>
      </c>
      <c r="O3425" s="40" t="str">
        <f t="shared" si="368"/>
        <v>65 years, 1 month</v>
      </c>
    </row>
    <row r="3426" spans="8:15" x14ac:dyDescent="0.25">
      <c r="H3426" s="38">
        <v>3383</v>
      </c>
      <c r="I3426">
        <f t="shared" si="371"/>
        <v>65</v>
      </c>
      <c r="J3426" t="str">
        <f t="shared" si="369"/>
        <v xml:space="preserve"> years</v>
      </c>
      <c r="K3426" t="str">
        <f t="shared" si="370"/>
        <v xml:space="preserve">, </v>
      </c>
      <c r="L3426">
        <f t="shared" si="365"/>
        <v>1</v>
      </c>
      <c r="M3426">
        <f t="shared" si="366"/>
        <v>1</v>
      </c>
      <c r="N3426" t="str">
        <f t="shared" si="367"/>
        <v xml:space="preserve"> month</v>
      </c>
      <c r="O3426" s="40" t="str">
        <f t="shared" si="368"/>
        <v>65 years, 1 month</v>
      </c>
    </row>
    <row r="3427" spans="8:15" x14ac:dyDescent="0.25">
      <c r="H3427" s="38">
        <v>3384</v>
      </c>
      <c r="I3427">
        <f t="shared" si="371"/>
        <v>65</v>
      </c>
      <c r="J3427" t="str">
        <f t="shared" si="369"/>
        <v xml:space="preserve"> years</v>
      </c>
      <c r="K3427" t="str">
        <f t="shared" si="370"/>
        <v xml:space="preserve">, </v>
      </c>
      <c r="L3427">
        <f t="shared" si="365"/>
        <v>1</v>
      </c>
      <c r="M3427">
        <f t="shared" si="366"/>
        <v>1</v>
      </c>
      <c r="N3427" t="str">
        <f t="shared" si="367"/>
        <v xml:space="preserve"> month</v>
      </c>
      <c r="O3427" s="40" t="str">
        <f t="shared" si="368"/>
        <v>65 years, 1 month</v>
      </c>
    </row>
    <row r="3428" spans="8:15" x14ac:dyDescent="0.25">
      <c r="H3428" s="38">
        <v>3385</v>
      </c>
      <c r="I3428">
        <f t="shared" si="371"/>
        <v>65</v>
      </c>
      <c r="J3428" t="str">
        <f t="shared" si="369"/>
        <v xml:space="preserve"> years</v>
      </c>
      <c r="K3428" t="str">
        <f t="shared" si="370"/>
        <v xml:space="preserve">, </v>
      </c>
      <c r="L3428">
        <f t="shared" si="365"/>
        <v>2</v>
      </c>
      <c r="M3428">
        <f t="shared" si="366"/>
        <v>2</v>
      </c>
      <c r="N3428" t="str">
        <f t="shared" si="367"/>
        <v xml:space="preserve"> months</v>
      </c>
      <c r="O3428" s="40" t="str">
        <f t="shared" si="368"/>
        <v>65 years, 2 months</v>
      </c>
    </row>
    <row r="3429" spans="8:15" x14ac:dyDescent="0.25">
      <c r="H3429" s="38">
        <v>3386</v>
      </c>
      <c r="I3429">
        <f t="shared" si="371"/>
        <v>65</v>
      </c>
      <c r="J3429" t="str">
        <f t="shared" si="369"/>
        <v xml:space="preserve"> years</v>
      </c>
      <c r="K3429" t="str">
        <f t="shared" si="370"/>
        <v xml:space="preserve">, </v>
      </c>
      <c r="L3429">
        <f t="shared" si="365"/>
        <v>2</v>
      </c>
      <c r="M3429">
        <f t="shared" si="366"/>
        <v>2</v>
      </c>
      <c r="N3429" t="str">
        <f t="shared" si="367"/>
        <v xml:space="preserve"> months</v>
      </c>
      <c r="O3429" s="40" t="str">
        <f t="shared" si="368"/>
        <v>65 years, 2 months</v>
      </c>
    </row>
    <row r="3430" spans="8:15" x14ac:dyDescent="0.25">
      <c r="H3430" s="38">
        <v>3387</v>
      </c>
      <c r="I3430">
        <f t="shared" si="371"/>
        <v>65</v>
      </c>
      <c r="J3430" t="str">
        <f t="shared" si="369"/>
        <v xml:space="preserve"> years</v>
      </c>
      <c r="K3430" t="str">
        <f t="shared" si="370"/>
        <v xml:space="preserve">, </v>
      </c>
      <c r="L3430">
        <f t="shared" si="365"/>
        <v>2</v>
      </c>
      <c r="M3430">
        <f t="shared" si="366"/>
        <v>2</v>
      </c>
      <c r="N3430" t="str">
        <f t="shared" si="367"/>
        <v xml:space="preserve"> months</v>
      </c>
      <c r="O3430" s="40" t="str">
        <f t="shared" si="368"/>
        <v>65 years, 2 months</v>
      </c>
    </row>
    <row r="3431" spans="8:15" x14ac:dyDescent="0.25">
      <c r="H3431" s="38">
        <v>3388</v>
      </c>
      <c r="I3431">
        <f t="shared" si="371"/>
        <v>65</v>
      </c>
      <c r="J3431" t="str">
        <f t="shared" si="369"/>
        <v xml:space="preserve"> years</v>
      </c>
      <c r="K3431" t="str">
        <f t="shared" si="370"/>
        <v xml:space="preserve">, </v>
      </c>
      <c r="L3431">
        <f t="shared" si="365"/>
        <v>2</v>
      </c>
      <c r="M3431">
        <f t="shared" si="366"/>
        <v>2</v>
      </c>
      <c r="N3431" t="str">
        <f t="shared" si="367"/>
        <v xml:space="preserve"> months</v>
      </c>
      <c r="O3431" s="40" t="str">
        <f t="shared" si="368"/>
        <v>65 years, 2 months</v>
      </c>
    </row>
    <row r="3432" spans="8:15" x14ac:dyDescent="0.25">
      <c r="H3432" s="38">
        <v>3389</v>
      </c>
      <c r="I3432">
        <f t="shared" si="371"/>
        <v>65</v>
      </c>
      <c r="J3432" t="str">
        <f t="shared" si="369"/>
        <v xml:space="preserve"> years</v>
      </c>
      <c r="K3432" t="str">
        <f t="shared" si="370"/>
        <v xml:space="preserve">, </v>
      </c>
      <c r="L3432">
        <f t="shared" si="365"/>
        <v>3</v>
      </c>
      <c r="M3432">
        <f t="shared" si="366"/>
        <v>3</v>
      </c>
      <c r="N3432" t="str">
        <f t="shared" si="367"/>
        <v xml:space="preserve"> months</v>
      </c>
      <c r="O3432" s="40" t="str">
        <f t="shared" si="368"/>
        <v>65 years, 3 months</v>
      </c>
    </row>
    <row r="3433" spans="8:15" x14ac:dyDescent="0.25">
      <c r="H3433" s="38">
        <v>3390</v>
      </c>
      <c r="I3433">
        <f t="shared" si="371"/>
        <v>65</v>
      </c>
      <c r="J3433" t="str">
        <f t="shared" si="369"/>
        <v xml:space="preserve"> years</v>
      </c>
      <c r="K3433" t="str">
        <f t="shared" si="370"/>
        <v xml:space="preserve">, </v>
      </c>
      <c r="L3433">
        <f t="shared" si="365"/>
        <v>3</v>
      </c>
      <c r="M3433">
        <f t="shared" si="366"/>
        <v>3</v>
      </c>
      <c r="N3433" t="str">
        <f t="shared" si="367"/>
        <v xml:space="preserve"> months</v>
      </c>
      <c r="O3433" s="40" t="str">
        <f t="shared" si="368"/>
        <v>65 years, 3 months</v>
      </c>
    </row>
    <row r="3434" spans="8:15" x14ac:dyDescent="0.25">
      <c r="H3434" s="38">
        <v>3391</v>
      </c>
      <c r="I3434">
        <f t="shared" si="371"/>
        <v>65</v>
      </c>
      <c r="J3434" t="str">
        <f t="shared" si="369"/>
        <v xml:space="preserve"> years</v>
      </c>
      <c r="K3434" t="str">
        <f t="shared" si="370"/>
        <v xml:space="preserve">, </v>
      </c>
      <c r="L3434">
        <f t="shared" si="365"/>
        <v>3</v>
      </c>
      <c r="M3434">
        <f t="shared" si="366"/>
        <v>3</v>
      </c>
      <c r="N3434" t="str">
        <f t="shared" si="367"/>
        <v xml:space="preserve"> months</v>
      </c>
      <c r="O3434" s="40" t="str">
        <f t="shared" si="368"/>
        <v>65 years, 3 months</v>
      </c>
    </row>
    <row r="3435" spans="8:15" x14ac:dyDescent="0.25">
      <c r="H3435" s="38">
        <v>3392</v>
      </c>
      <c r="I3435">
        <f t="shared" si="371"/>
        <v>65</v>
      </c>
      <c r="J3435" t="str">
        <f t="shared" si="369"/>
        <v xml:space="preserve"> years</v>
      </c>
      <c r="K3435" t="str">
        <f t="shared" si="370"/>
        <v xml:space="preserve">, </v>
      </c>
      <c r="L3435">
        <f t="shared" si="365"/>
        <v>3</v>
      </c>
      <c r="M3435">
        <f t="shared" si="366"/>
        <v>3</v>
      </c>
      <c r="N3435" t="str">
        <f t="shared" si="367"/>
        <v xml:space="preserve"> months</v>
      </c>
      <c r="O3435" s="40" t="str">
        <f t="shared" si="368"/>
        <v>65 years, 3 months</v>
      </c>
    </row>
    <row r="3436" spans="8:15" x14ac:dyDescent="0.25">
      <c r="H3436" s="38">
        <v>3393</v>
      </c>
      <c r="I3436">
        <f t="shared" si="371"/>
        <v>65</v>
      </c>
      <c r="J3436" t="str">
        <f t="shared" si="369"/>
        <v xml:space="preserve"> years</v>
      </c>
      <c r="K3436" t="str">
        <f t="shared" si="370"/>
        <v xml:space="preserve">, </v>
      </c>
      <c r="L3436">
        <f t="shared" si="365"/>
        <v>3</v>
      </c>
      <c r="M3436">
        <f t="shared" si="366"/>
        <v>3</v>
      </c>
      <c r="N3436" t="str">
        <f t="shared" si="367"/>
        <v xml:space="preserve"> months</v>
      </c>
      <c r="O3436" s="40" t="str">
        <f t="shared" si="368"/>
        <v>65 years, 3 months</v>
      </c>
    </row>
    <row r="3437" spans="8:15" x14ac:dyDescent="0.25">
      <c r="H3437" s="38">
        <v>3394</v>
      </c>
      <c r="I3437">
        <f t="shared" si="371"/>
        <v>65</v>
      </c>
      <c r="J3437" t="str">
        <f t="shared" si="369"/>
        <v xml:space="preserve"> years</v>
      </c>
      <c r="K3437" t="str">
        <f t="shared" si="370"/>
        <v xml:space="preserve">, </v>
      </c>
      <c r="L3437">
        <f t="shared" ref="L3437:L3500" si="372">IF((H3437/52*12-INT(H3437/52*12))=0,(H3437/52-INT(H3437/52))*12,INT((H3437/52-INT(H3437/52))*12)+1)</f>
        <v>4</v>
      </c>
      <c r="M3437">
        <f t="shared" ref="M3437:M3500" si="373">IF(OR(L3437=0,L3437=12),"",L3437)</f>
        <v>4</v>
      </c>
      <c r="N3437" t="str">
        <f t="shared" ref="N3437:N3500" si="374">IF(L3437=1," month",IF(OR(L3437=0,L3437=12),""," months"))</f>
        <v xml:space="preserve"> months</v>
      </c>
      <c r="O3437" s="40" t="str">
        <f t="shared" ref="O3437:O3500" si="375">CONCATENATE(I3437&amp;J3437&amp;K3437&amp;M3437&amp;N3437)</f>
        <v>65 years, 4 months</v>
      </c>
    </row>
    <row r="3438" spans="8:15" x14ac:dyDescent="0.25">
      <c r="H3438" s="38">
        <v>3395</v>
      </c>
      <c r="I3438">
        <f t="shared" si="371"/>
        <v>65</v>
      </c>
      <c r="J3438" t="str">
        <f t="shared" si="369"/>
        <v xml:space="preserve"> years</v>
      </c>
      <c r="K3438" t="str">
        <f t="shared" si="370"/>
        <v xml:space="preserve">, </v>
      </c>
      <c r="L3438">
        <f t="shared" si="372"/>
        <v>4</v>
      </c>
      <c r="M3438">
        <f t="shared" si="373"/>
        <v>4</v>
      </c>
      <c r="N3438" t="str">
        <f t="shared" si="374"/>
        <v xml:space="preserve"> months</v>
      </c>
      <c r="O3438" s="40" t="str">
        <f t="shared" si="375"/>
        <v>65 years, 4 months</v>
      </c>
    </row>
    <row r="3439" spans="8:15" x14ac:dyDescent="0.25">
      <c r="H3439" s="38">
        <v>3396</v>
      </c>
      <c r="I3439">
        <f t="shared" si="371"/>
        <v>65</v>
      </c>
      <c r="J3439" t="str">
        <f t="shared" si="369"/>
        <v xml:space="preserve"> years</v>
      </c>
      <c r="K3439" t="str">
        <f t="shared" si="370"/>
        <v xml:space="preserve">, </v>
      </c>
      <c r="L3439">
        <f t="shared" si="372"/>
        <v>4</v>
      </c>
      <c r="M3439">
        <f t="shared" si="373"/>
        <v>4</v>
      </c>
      <c r="N3439" t="str">
        <f t="shared" si="374"/>
        <v xml:space="preserve"> months</v>
      </c>
      <c r="O3439" s="40" t="str">
        <f t="shared" si="375"/>
        <v>65 years, 4 months</v>
      </c>
    </row>
    <row r="3440" spans="8:15" x14ac:dyDescent="0.25">
      <c r="H3440" s="38">
        <v>3397</v>
      </c>
      <c r="I3440">
        <f t="shared" si="371"/>
        <v>65</v>
      </c>
      <c r="J3440" t="str">
        <f t="shared" si="369"/>
        <v xml:space="preserve"> years</v>
      </c>
      <c r="K3440" t="str">
        <f t="shared" si="370"/>
        <v xml:space="preserve">, </v>
      </c>
      <c r="L3440">
        <f t="shared" si="372"/>
        <v>4</v>
      </c>
      <c r="M3440">
        <f t="shared" si="373"/>
        <v>4</v>
      </c>
      <c r="N3440" t="str">
        <f t="shared" si="374"/>
        <v xml:space="preserve"> months</v>
      </c>
      <c r="O3440" s="40" t="str">
        <f t="shared" si="375"/>
        <v>65 years, 4 months</v>
      </c>
    </row>
    <row r="3441" spans="8:15" x14ac:dyDescent="0.25">
      <c r="H3441" s="38">
        <v>3398</v>
      </c>
      <c r="I3441">
        <f t="shared" si="371"/>
        <v>65</v>
      </c>
      <c r="J3441" t="str">
        <f t="shared" si="369"/>
        <v xml:space="preserve"> years</v>
      </c>
      <c r="K3441" t="str">
        <f t="shared" si="370"/>
        <v xml:space="preserve">, </v>
      </c>
      <c r="L3441">
        <f t="shared" si="372"/>
        <v>5</v>
      </c>
      <c r="M3441">
        <f t="shared" si="373"/>
        <v>5</v>
      </c>
      <c r="N3441" t="str">
        <f t="shared" si="374"/>
        <v xml:space="preserve"> months</v>
      </c>
      <c r="O3441" s="40" t="str">
        <f t="shared" si="375"/>
        <v>65 years, 5 months</v>
      </c>
    </row>
    <row r="3442" spans="8:15" x14ac:dyDescent="0.25">
      <c r="H3442" s="38">
        <v>3399</v>
      </c>
      <c r="I3442">
        <f t="shared" si="371"/>
        <v>65</v>
      </c>
      <c r="J3442" t="str">
        <f t="shared" si="369"/>
        <v xml:space="preserve"> years</v>
      </c>
      <c r="K3442" t="str">
        <f t="shared" si="370"/>
        <v xml:space="preserve">, </v>
      </c>
      <c r="L3442">
        <f t="shared" si="372"/>
        <v>5</v>
      </c>
      <c r="M3442">
        <f t="shared" si="373"/>
        <v>5</v>
      </c>
      <c r="N3442" t="str">
        <f t="shared" si="374"/>
        <v xml:space="preserve"> months</v>
      </c>
      <c r="O3442" s="40" t="str">
        <f t="shared" si="375"/>
        <v>65 years, 5 months</v>
      </c>
    </row>
    <row r="3443" spans="8:15" x14ac:dyDescent="0.25">
      <c r="H3443" s="38">
        <v>3400</v>
      </c>
      <c r="I3443">
        <f t="shared" si="371"/>
        <v>65</v>
      </c>
      <c r="J3443" t="str">
        <f t="shared" si="369"/>
        <v xml:space="preserve"> years</v>
      </c>
      <c r="K3443" t="str">
        <f t="shared" si="370"/>
        <v xml:space="preserve">, </v>
      </c>
      <c r="L3443">
        <f t="shared" si="372"/>
        <v>5</v>
      </c>
      <c r="M3443">
        <f t="shared" si="373"/>
        <v>5</v>
      </c>
      <c r="N3443" t="str">
        <f t="shared" si="374"/>
        <v xml:space="preserve"> months</v>
      </c>
      <c r="O3443" s="40" t="str">
        <f t="shared" si="375"/>
        <v>65 years, 5 months</v>
      </c>
    </row>
    <row r="3444" spans="8:15" x14ac:dyDescent="0.25">
      <c r="H3444" s="38">
        <v>3401</v>
      </c>
      <c r="I3444">
        <f t="shared" si="371"/>
        <v>65</v>
      </c>
      <c r="J3444" t="str">
        <f t="shared" si="369"/>
        <v xml:space="preserve"> years</v>
      </c>
      <c r="K3444" t="str">
        <f t="shared" si="370"/>
        <v xml:space="preserve">, </v>
      </c>
      <c r="L3444">
        <f t="shared" si="372"/>
        <v>5</v>
      </c>
      <c r="M3444">
        <f t="shared" si="373"/>
        <v>5</v>
      </c>
      <c r="N3444" t="str">
        <f t="shared" si="374"/>
        <v xml:space="preserve"> months</v>
      </c>
      <c r="O3444" s="40" t="str">
        <f t="shared" si="375"/>
        <v>65 years, 5 months</v>
      </c>
    </row>
    <row r="3445" spans="8:15" x14ac:dyDescent="0.25">
      <c r="H3445" s="38">
        <v>3402</v>
      </c>
      <c r="I3445">
        <f t="shared" si="371"/>
        <v>65</v>
      </c>
      <c r="J3445" t="str">
        <f t="shared" si="369"/>
        <v xml:space="preserve"> years</v>
      </c>
      <c r="K3445" t="str">
        <f t="shared" si="370"/>
        <v xml:space="preserve">, </v>
      </c>
      <c r="L3445">
        <f t="shared" si="372"/>
        <v>6</v>
      </c>
      <c r="M3445">
        <f t="shared" si="373"/>
        <v>6</v>
      </c>
      <c r="N3445" t="str">
        <f t="shared" si="374"/>
        <v xml:space="preserve"> months</v>
      </c>
      <c r="O3445" s="40" t="str">
        <f t="shared" si="375"/>
        <v>65 years, 6 months</v>
      </c>
    </row>
    <row r="3446" spans="8:15" x14ac:dyDescent="0.25">
      <c r="H3446" s="38">
        <v>3403</v>
      </c>
      <c r="I3446">
        <f t="shared" si="371"/>
        <v>65</v>
      </c>
      <c r="J3446" t="str">
        <f t="shared" si="369"/>
        <v xml:space="preserve"> years</v>
      </c>
      <c r="K3446" t="str">
        <f t="shared" si="370"/>
        <v xml:space="preserve">, </v>
      </c>
      <c r="L3446">
        <f t="shared" si="372"/>
        <v>6</v>
      </c>
      <c r="M3446">
        <f t="shared" si="373"/>
        <v>6</v>
      </c>
      <c r="N3446" t="str">
        <f t="shared" si="374"/>
        <v xml:space="preserve"> months</v>
      </c>
      <c r="O3446" s="40" t="str">
        <f t="shared" si="375"/>
        <v>65 years, 6 months</v>
      </c>
    </row>
    <row r="3447" spans="8:15" x14ac:dyDescent="0.25">
      <c r="H3447" s="38">
        <v>3404</v>
      </c>
      <c r="I3447">
        <f t="shared" si="371"/>
        <v>65</v>
      </c>
      <c r="J3447" t="str">
        <f t="shared" si="369"/>
        <v xml:space="preserve"> years</v>
      </c>
      <c r="K3447" t="str">
        <f t="shared" si="370"/>
        <v xml:space="preserve">, </v>
      </c>
      <c r="L3447">
        <f t="shared" si="372"/>
        <v>6</v>
      </c>
      <c r="M3447">
        <f t="shared" si="373"/>
        <v>6</v>
      </c>
      <c r="N3447" t="str">
        <f t="shared" si="374"/>
        <v xml:space="preserve"> months</v>
      </c>
      <c r="O3447" s="40" t="str">
        <f t="shared" si="375"/>
        <v>65 years, 6 months</v>
      </c>
    </row>
    <row r="3448" spans="8:15" x14ac:dyDescent="0.25">
      <c r="H3448" s="38">
        <v>3405</v>
      </c>
      <c r="I3448">
        <f t="shared" si="371"/>
        <v>65</v>
      </c>
      <c r="J3448" t="str">
        <f t="shared" si="369"/>
        <v xml:space="preserve"> years</v>
      </c>
      <c r="K3448" t="str">
        <f t="shared" si="370"/>
        <v xml:space="preserve">, </v>
      </c>
      <c r="L3448">
        <f t="shared" si="372"/>
        <v>6</v>
      </c>
      <c r="M3448">
        <f t="shared" si="373"/>
        <v>6</v>
      </c>
      <c r="N3448" t="str">
        <f t="shared" si="374"/>
        <v xml:space="preserve"> months</v>
      </c>
      <c r="O3448" s="40" t="str">
        <f t="shared" si="375"/>
        <v>65 years, 6 months</v>
      </c>
    </row>
    <row r="3449" spans="8:15" x14ac:dyDescent="0.25">
      <c r="H3449" s="38">
        <v>3406</v>
      </c>
      <c r="I3449">
        <f t="shared" si="371"/>
        <v>65</v>
      </c>
      <c r="J3449" t="str">
        <f t="shared" si="369"/>
        <v xml:space="preserve"> years</v>
      </c>
      <c r="K3449" t="str">
        <f t="shared" si="370"/>
        <v xml:space="preserve">, </v>
      </c>
      <c r="L3449">
        <f t="shared" si="372"/>
        <v>6</v>
      </c>
      <c r="M3449">
        <f t="shared" si="373"/>
        <v>6</v>
      </c>
      <c r="N3449" t="str">
        <f t="shared" si="374"/>
        <v xml:space="preserve"> months</v>
      </c>
      <c r="O3449" s="40" t="str">
        <f t="shared" si="375"/>
        <v>65 years, 6 months</v>
      </c>
    </row>
    <row r="3450" spans="8:15" x14ac:dyDescent="0.25">
      <c r="H3450" s="38">
        <v>3407</v>
      </c>
      <c r="I3450">
        <f t="shared" si="371"/>
        <v>65</v>
      </c>
      <c r="J3450" t="str">
        <f t="shared" si="369"/>
        <v xml:space="preserve"> years</v>
      </c>
      <c r="K3450" t="str">
        <f t="shared" si="370"/>
        <v xml:space="preserve">, </v>
      </c>
      <c r="L3450">
        <f t="shared" si="372"/>
        <v>7</v>
      </c>
      <c r="M3450">
        <f t="shared" si="373"/>
        <v>7</v>
      </c>
      <c r="N3450" t="str">
        <f t="shared" si="374"/>
        <v xml:space="preserve"> months</v>
      </c>
      <c r="O3450" s="40" t="str">
        <f t="shared" si="375"/>
        <v>65 years, 7 months</v>
      </c>
    </row>
    <row r="3451" spans="8:15" x14ac:dyDescent="0.25">
      <c r="H3451" s="38">
        <v>3408</v>
      </c>
      <c r="I3451">
        <f t="shared" si="371"/>
        <v>65</v>
      </c>
      <c r="J3451" t="str">
        <f t="shared" si="369"/>
        <v xml:space="preserve"> years</v>
      </c>
      <c r="K3451" t="str">
        <f t="shared" si="370"/>
        <v xml:space="preserve">, </v>
      </c>
      <c r="L3451">
        <f t="shared" si="372"/>
        <v>7</v>
      </c>
      <c r="M3451">
        <f t="shared" si="373"/>
        <v>7</v>
      </c>
      <c r="N3451" t="str">
        <f t="shared" si="374"/>
        <v xml:space="preserve"> months</v>
      </c>
      <c r="O3451" s="40" t="str">
        <f t="shared" si="375"/>
        <v>65 years, 7 months</v>
      </c>
    </row>
    <row r="3452" spans="8:15" x14ac:dyDescent="0.25">
      <c r="H3452" s="38">
        <v>3409</v>
      </c>
      <c r="I3452">
        <f t="shared" si="371"/>
        <v>65</v>
      </c>
      <c r="J3452" t="str">
        <f t="shared" si="369"/>
        <v xml:space="preserve"> years</v>
      </c>
      <c r="K3452" t="str">
        <f t="shared" si="370"/>
        <v xml:space="preserve">, </v>
      </c>
      <c r="L3452">
        <f t="shared" si="372"/>
        <v>7</v>
      </c>
      <c r="M3452">
        <f t="shared" si="373"/>
        <v>7</v>
      </c>
      <c r="N3452" t="str">
        <f t="shared" si="374"/>
        <v xml:space="preserve"> months</v>
      </c>
      <c r="O3452" s="40" t="str">
        <f t="shared" si="375"/>
        <v>65 years, 7 months</v>
      </c>
    </row>
    <row r="3453" spans="8:15" x14ac:dyDescent="0.25">
      <c r="H3453" s="38">
        <v>3410</v>
      </c>
      <c r="I3453">
        <f t="shared" si="371"/>
        <v>65</v>
      </c>
      <c r="J3453" t="str">
        <f t="shared" si="369"/>
        <v xml:space="preserve"> years</v>
      </c>
      <c r="K3453" t="str">
        <f t="shared" si="370"/>
        <v xml:space="preserve">, </v>
      </c>
      <c r="L3453">
        <f t="shared" si="372"/>
        <v>7</v>
      </c>
      <c r="M3453">
        <f t="shared" si="373"/>
        <v>7</v>
      </c>
      <c r="N3453" t="str">
        <f t="shared" si="374"/>
        <v xml:space="preserve"> months</v>
      </c>
      <c r="O3453" s="40" t="str">
        <f t="shared" si="375"/>
        <v>65 years, 7 months</v>
      </c>
    </row>
    <row r="3454" spans="8:15" x14ac:dyDescent="0.25">
      <c r="H3454" s="38">
        <v>3411</v>
      </c>
      <c r="I3454">
        <f t="shared" si="371"/>
        <v>65</v>
      </c>
      <c r="J3454" t="str">
        <f t="shared" si="369"/>
        <v xml:space="preserve"> years</v>
      </c>
      <c r="K3454" t="str">
        <f t="shared" si="370"/>
        <v xml:space="preserve">, </v>
      </c>
      <c r="L3454">
        <f t="shared" si="372"/>
        <v>8</v>
      </c>
      <c r="M3454">
        <f t="shared" si="373"/>
        <v>8</v>
      </c>
      <c r="N3454" t="str">
        <f t="shared" si="374"/>
        <v xml:space="preserve"> months</v>
      </c>
      <c r="O3454" s="40" t="str">
        <f t="shared" si="375"/>
        <v>65 years, 8 months</v>
      </c>
    </row>
    <row r="3455" spans="8:15" x14ac:dyDescent="0.25">
      <c r="H3455" s="38">
        <v>3412</v>
      </c>
      <c r="I3455">
        <f t="shared" si="371"/>
        <v>65</v>
      </c>
      <c r="J3455" t="str">
        <f t="shared" si="369"/>
        <v xml:space="preserve"> years</v>
      </c>
      <c r="K3455" t="str">
        <f t="shared" si="370"/>
        <v xml:space="preserve">, </v>
      </c>
      <c r="L3455">
        <f t="shared" si="372"/>
        <v>8</v>
      </c>
      <c r="M3455">
        <f t="shared" si="373"/>
        <v>8</v>
      </c>
      <c r="N3455" t="str">
        <f t="shared" si="374"/>
        <v xml:space="preserve"> months</v>
      </c>
      <c r="O3455" s="40" t="str">
        <f t="shared" si="375"/>
        <v>65 years, 8 months</v>
      </c>
    </row>
    <row r="3456" spans="8:15" x14ac:dyDescent="0.25">
      <c r="H3456" s="38">
        <v>3413</v>
      </c>
      <c r="I3456">
        <f t="shared" si="371"/>
        <v>65</v>
      </c>
      <c r="J3456" t="str">
        <f t="shared" si="369"/>
        <v xml:space="preserve"> years</v>
      </c>
      <c r="K3456" t="str">
        <f t="shared" si="370"/>
        <v xml:space="preserve">, </v>
      </c>
      <c r="L3456">
        <f t="shared" si="372"/>
        <v>8</v>
      </c>
      <c r="M3456">
        <f t="shared" si="373"/>
        <v>8</v>
      </c>
      <c r="N3456" t="str">
        <f t="shared" si="374"/>
        <v xml:space="preserve"> months</v>
      </c>
      <c r="O3456" s="40" t="str">
        <f t="shared" si="375"/>
        <v>65 years, 8 months</v>
      </c>
    </row>
    <row r="3457" spans="8:15" x14ac:dyDescent="0.25">
      <c r="H3457" s="38">
        <v>3414</v>
      </c>
      <c r="I3457">
        <f t="shared" si="371"/>
        <v>65</v>
      </c>
      <c r="J3457" t="str">
        <f t="shared" si="369"/>
        <v xml:space="preserve"> years</v>
      </c>
      <c r="K3457" t="str">
        <f t="shared" si="370"/>
        <v xml:space="preserve">, </v>
      </c>
      <c r="L3457">
        <f t="shared" si="372"/>
        <v>8</v>
      </c>
      <c r="M3457">
        <f t="shared" si="373"/>
        <v>8</v>
      </c>
      <c r="N3457" t="str">
        <f t="shared" si="374"/>
        <v xml:space="preserve"> months</v>
      </c>
      <c r="O3457" s="40" t="str">
        <f t="shared" si="375"/>
        <v>65 years, 8 months</v>
      </c>
    </row>
    <row r="3458" spans="8:15" x14ac:dyDescent="0.25">
      <c r="H3458" s="38">
        <v>3415</v>
      </c>
      <c r="I3458">
        <f t="shared" si="371"/>
        <v>65</v>
      </c>
      <c r="J3458" t="str">
        <f t="shared" si="369"/>
        <v xml:space="preserve"> years</v>
      </c>
      <c r="K3458" t="str">
        <f t="shared" si="370"/>
        <v xml:space="preserve">, </v>
      </c>
      <c r="L3458">
        <f t="shared" si="372"/>
        <v>9</v>
      </c>
      <c r="M3458">
        <f t="shared" si="373"/>
        <v>9</v>
      </c>
      <c r="N3458" t="str">
        <f t="shared" si="374"/>
        <v xml:space="preserve"> months</v>
      </c>
      <c r="O3458" s="40" t="str">
        <f t="shared" si="375"/>
        <v>65 years, 9 months</v>
      </c>
    </row>
    <row r="3459" spans="8:15" x14ac:dyDescent="0.25">
      <c r="H3459" s="38">
        <v>3416</v>
      </c>
      <c r="I3459">
        <f t="shared" si="371"/>
        <v>65</v>
      </c>
      <c r="J3459" t="str">
        <f t="shared" si="369"/>
        <v xml:space="preserve"> years</v>
      </c>
      <c r="K3459" t="str">
        <f t="shared" si="370"/>
        <v xml:space="preserve">, </v>
      </c>
      <c r="L3459">
        <f t="shared" si="372"/>
        <v>9</v>
      </c>
      <c r="M3459">
        <f t="shared" si="373"/>
        <v>9</v>
      </c>
      <c r="N3459" t="str">
        <f t="shared" si="374"/>
        <v xml:space="preserve"> months</v>
      </c>
      <c r="O3459" s="40" t="str">
        <f t="shared" si="375"/>
        <v>65 years, 9 months</v>
      </c>
    </row>
    <row r="3460" spans="8:15" x14ac:dyDescent="0.25">
      <c r="H3460" s="38">
        <v>3417</v>
      </c>
      <c r="I3460">
        <f t="shared" si="371"/>
        <v>65</v>
      </c>
      <c r="J3460" t="str">
        <f t="shared" si="369"/>
        <v xml:space="preserve"> years</v>
      </c>
      <c r="K3460" t="str">
        <f t="shared" si="370"/>
        <v xml:space="preserve">, </v>
      </c>
      <c r="L3460">
        <f t="shared" si="372"/>
        <v>9</v>
      </c>
      <c r="M3460">
        <f t="shared" si="373"/>
        <v>9</v>
      </c>
      <c r="N3460" t="str">
        <f t="shared" si="374"/>
        <v xml:space="preserve"> months</v>
      </c>
      <c r="O3460" s="40" t="str">
        <f t="shared" si="375"/>
        <v>65 years, 9 months</v>
      </c>
    </row>
    <row r="3461" spans="8:15" x14ac:dyDescent="0.25">
      <c r="H3461" s="38">
        <v>3418</v>
      </c>
      <c r="I3461">
        <f t="shared" si="371"/>
        <v>65</v>
      </c>
      <c r="J3461" t="str">
        <f t="shared" si="369"/>
        <v xml:space="preserve"> years</v>
      </c>
      <c r="K3461" t="str">
        <f t="shared" si="370"/>
        <v xml:space="preserve">, </v>
      </c>
      <c r="L3461">
        <f t="shared" si="372"/>
        <v>9</v>
      </c>
      <c r="M3461">
        <f t="shared" si="373"/>
        <v>9</v>
      </c>
      <c r="N3461" t="str">
        <f t="shared" si="374"/>
        <v xml:space="preserve"> months</v>
      </c>
      <c r="O3461" s="40" t="str">
        <f t="shared" si="375"/>
        <v>65 years, 9 months</v>
      </c>
    </row>
    <row r="3462" spans="8:15" x14ac:dyDescent="0.25">
      <c r="H3462" s="38">
        <v>3419</v>
      </c>
      <c r="I3462">
        <f t="shared" si="371"/>
        <v>65</v>
      </c>
      <c r="J3462" t="str">
        <f t="shared" si="369"/>
        <v xml:space="preserve"> years</v>
      </c>
      <c r="K3462" t="str">
        <f t="shared" si="370"/>
        <v xml:space="preserve">, </v>
      </c>
      <c r="L3462">
        <f t="shared" si="372"/>
        <v>9</v>
      </c>
      <c r="M3462">
        <f t="shared" si="373"/>
        <v>9</v>
      </c>
      <c r="N3462" t="str">
        <f t="shared" si="374"/>
        <v xml:space="preserve"> months</v>
      </c>
      <c r="O3462" s="40" t="str">
        <f t="shared" si="375"/>
        <v>65 years, 9 months</v>
      </c>
    </row>
    <row r="3463" spans="8:15" x14ac:dyDescent="0.25">
      <c r="H3463" s="38">
        <v>3420</v>
      </c>
      <c r="I3463">
        <f t="shared" si="371"/>
        <v>65</v>
      </c>
      <c r="J3463" t="str">
        <f t="shared" si="369"/>
        <v xml:space="preserve"> years</v>
      </c>
      <c r="K3463" t="str">
        <f t="shared" si="370"/>
        <v xml:space="preserve">, </v>
      </c>
      <c r="L3463">
        <f t="shared" si="372"/>
        <v>10</v>
      </c>
      <c r="M3463">
        <f t="shared" si="373"/>
        <v>10</v>
      </c>
      <c r="N3463" t="str">
        <f t="shared" si="374"/>
        <v xml:space="preserve"> months</v>
      </c>
      <c r="O3463" s="40" t="str">
        <f t="shared" si="375"/>
        <v>65 years, 10 months</v>
      </c>
    </row>
    <row r="3464" spans="8:15" x14ac:dyDescent="0.25">
      <c r="H3464" s="38">
        <v>3421</v>
      </c>
      <c r="I3464">
        <f t="shared" si="371"/>
        <v>65</v>
      </c>
      <c r="J3464" t="str">
        <f t="shared" si="369"/>
        <v xml:space="preserve"> years</v>
      </c>
      <c r="K3464" t="str">
        <f t="shared" si="370"/>
        <v xml:space="preserve">, </v>
      </c>
      <c r="L3464">
        <f t="shared" si="372"/>
        <v>10</v>
      </c>
      <c r="M3464">
        <f t="shared" si="373"/>
        <v>10</v>
      </c>
      <c r="N3464" t="str">
        <f t="shared" si="374"/>
        <v xml:space="preserve"> months</v>
      </c>
      <c r="O3464" s="40" t="str">
        <f t="shared" si="375"/>
        <v>65 years, 10 months</v>
      </c>
    </row>
    <row r="3465" spans="8:15" x14ac:dyDescent="0.25">
      <c r="H3465" s="38">
        <v>3422</v>
      </c>
      <c r="I3465">
        <f t="shared" si="371"/>
        <v>65</v>
      </c>
      <c r="J3465" t="str">
        <f t="shared" si="369"/>
        <v xml:space="preserve"> years</v>
      </c>
      <c r="K3465" t="str">
        <f t="shared" si="370"/>
        <v xml:space="preserve">, </v>
      </c>
      <c r="L3465">
        <f t="shared" si="372"/>
        <v>10</v>
      </c>
      <c r="M3465">
        <f t="shared" si="373"/>
        <v>10</v>
      </c>
      <c r="N3465" t="str">
        <f t="shared" si="374"/>
        <v xml:space="preserve"> months</v>
      </c>
      <c r="O3465" s="40" t="str">
        <f t="shared" si="375"/>
        <v>65 years, 10 months</v>
      </c>
    </row>
    <row r="3466" spans="8:15" x14ac:dyDescent="0.25">
      <c r="H3466" s="38">
        <v>3423</v>
      </c>
      <c r="I3466">
        <f t="shared" si="371"/>
        <v>65</v>
      </c>
      <c r="J3466" t="str">
        <f t="shared" si="369"/>
        <v xml:space="preserve"> years</v>
      </c>
      <c r="K3466" t="str">
        <f t="shared" si="370"/>
        <v xml:space="preserve">, </v>
      </c>
      <c r="L3466">
        <f t="shared" si="372"/>
        <v>10</v>
      </c>
      <c r="M3466">
        <f t="shared" si="373"/>
        <v>10</v>
      </c>
      <c r="N3466" t="str">
        <f t="shared" si="374"/>
        <v xml:space="preserve"> months</v>
      </c>
      <c r="O3466" s="40" t="str">
        <f t="shared" si="375"/>
        <v>65 years, 10 months</v>
      </c>
    </row>
    <row r="3467" spans="8:15" x14ac:dyDescent="0.25">
      <c r="H3467" s="38">
        <v>3424</v>
      </c>
      <c r="I3467">
        <f t="shared" si="371"/>
        <v>65</v>
      </c>
      <c r="J3467" t="str">
        <f t="shared" si="369"/>
        <v xml:space="preserve"> years</v>
      </c>
      <c r="K3467" t="str">
        <f t="shared" si="370"/>
        <v xml:space="preserve">, </v>
      </c>
      <c r="L3467">
        <f t="shared" si="372"/>
        <v>11</v>
      </c>
      <c r="M3467">
        <f t="shared" si="373"/>
        <v>11</v>
      </c>
      <c r="N3467" t="str">
        <f t="shared" si="374"/>
        <v xml:space="preserve"> months</v>
      </c>
      <c r="O3467" s="40" t="str">
        <f t="shared" si="375"/>
        <v>65 years, 11 months</v>
      </c>
    </row>
    <row r="3468" spans="8:15" x14ac:dyDescent="0.25">
      <c r="H3468" s="38">
        <v>3425</v>
      </c>
      <c r="I3468">
        <f t="shared" si="371"/>
        <v>65</v>
      </c>
      <c r="J3468" t="str">
        <f t="shared" si="369"/>
        <v xml:space="preserve"> years</v>
      </c>
      <c r="K3468" t="str">
        <f t="shared" si="370"/>
        <v xml:space="preserve">, </v>
      </c>
      <c r="L3468">
        <f t="shared" si="372"/>
        <v>11</v>
      </c>
      <c r="M3468">
        <f t="shared" si="373"/>
        <v>11</v>
      </c>
      <c r="N3468" t="str">
        <f t="shared" si="374"/>
        <v xml:space="preserve"> months</v>
      </c>
      <c r="O3468" s="40" t="str">
        <f t="shared" si="375"/>
        <v>65 years, 11 months</v>
      </c>
    </row>
    <row r="3469" spans="8:15" x14ac:dyDescent="0.25">
      <c r="H3469" s="38">
        <v>3426</v>
      </c>
      <c r="I3469">
        <f t="shared" si="371"/>
        <v>65</v>
      </c>
      <c r="J3469" t="str">
        <f t="shared" si="369"/>
        <v xml:space="preserve"> years</v>
      </c>
      <c r="K3469" t="str">
        <f t="shared" si="370"/>
        <v xml:space="preserve">, </v>
      </c>
      <c r="L3469">
        <f t="shared" si="372"/>
        <v>11</v>
      </c>
      <c r="M3469">
        <f t="shared" si="373"/>
        <v>11</v>
      </c>
      <c r="N3469" t="str">
        <f t="shared" si="374"/>
        <v xml:space="preserve"> months</v>
      </c>
      <c r="O3469" s="40" t="str">
        <f t="shared" si="375"/>
        <v>65 years, 11 months</v>
      </c>
    </row>
    <row r="3470" spans="8:15" x14ac:dyDescent="0.25">
      <c r="H3470" s="38">
        <v>3427</v>
      </c>
      <c r="I3470">
        <f t="shared" si="371"/>
        <v>65</v>
      </c>
      <c r="J3470" t="str">
        <f t="shared" si="369"/>
        <v xml:space="preserve"> years</v>
      </c>
      <c r="K3470" t="str">
        <f t="shared" si="370"/>
        <v xml:space="preserve">, </v>
      </c>
      <c r="L3470">
        <f t="shared" si="372"/>
        <v>11</v>
      </c>
      <c r="M3470">
        <f t="shared" si="373"/>
        <v>11</v>
      </c>
      <c r="N3470" t="str">
        <f t="shared" si="374"/>
        <v xml:space="preserve"> months</v>
      </c>
      <c r="O3470" s="40" t="str">
        <f t="shared" si="375"/>
        <v>65 years, 11 months</v>
      </c>
    </row>
    <row r="3471" spans="8:15" x14ac:dyDescent="0.25">
      <c r="H3471" s="38">
        <v>3428</v>
      </c>
      <c r="I3471">
        <f t="shared" si="371"/>
        <v>66</v>
      </c>
      <c r="J3471" t="str">
        <f t="shared" si="369"/>
        <v xml:space="preserve"> years</v>
      </c>
      <c r="K3471" t="str">
        <f t="shared" si="370"/>
        <v/>
      </c>
      <c r="L3471">
        <f t="shared" si="372"/>
        <v>12</v>
      </c>
      <c r="M3471" t="str">
        <f t="shared" si="373"/>
        <v/>
      </c>
      <c r="N3471" t="str">
        <f t="shared" si="374"/>
        <v/>
      </c>
      <c r="O3471" s="40" t="str">
        <f t="shared" si="375"/>
        <v>66 years</v>
      </c>
    </row>
    <row r="3472" spans="8:15" x14ac:dyDescent="0.25">
      <c r="H3472" s="38">
        <v>3429</v>
      </c>
      <c r="I3472">
        <f t="shared" si="371"/>
        <v>66</v>
      </c>
      <c r="J3472" t="str">
        <f t="shared" si="369"/>
        <v xml:space="preserve"> years</v>
      </c>
      <c r="K3472" t="str">
        <f t="shared" si="370"/>
        <v/>
      </c>
      <c r="L3472">
        <f t="shared" si="372"/>
        <v>12</v>
      </c>
      <c r="M3472" t="str">
        <f t="shared" si="373"/>
        <v/>
      </c>
      <c r="N3472" t="str">
        <f t="shared" si="374"/>
        <v/>
      </c>
      <c r="O3472" s="40" t="str">
        <f t="shared" si="375"/>
        <v>66 years</v>
      </c>
    </row>
    <row r="3473" spans="8:15" x14ac:dyDescent="0.25">
      <c r="H3473" s="38">
        <v>3430</v>
      </c>
      <c r="I3473">
        <f t="shared" si="371"/>
        <v>66</v>
      </c>
      <c r="J3473" t="str">
        <f t="shared" si="369"/>
        <v xml:space="preserve"> years</v>
      </c>
      <c r="K3473" t="str">
        <f t="shared" si="370"/>
        <v/>
      </c>
      <c r="L3473">
        <f t="shared" si="372"/>
        <v>12</v>
      </c>
      <c r="M3473" t="str">
        <f t="shared" si="373"/>
        <v/>
      </c>
      <c r="N3473" t="str">
        <f t="shared" si="374"/>
        <v/>
      </c>
      <c r="O3473" s="40" t="str">
        <f t="shared" si="375"/>
        <v>66 years</v>
      </c>
    </row>
    <row r="3474" spans="8:15" x14ac:dyDescent="0.25">
      <c r="H3474" s="38">
        <v>3431</v>
      </c>
      <c r="I3474">
        <f t="shared" si="371"/>
        <v>66</v>
      </c>
      <c r="J3474" t="str">
        <f t="shared" si="369"/>
        <v xml:space="preserve"> years</v>
      </c>
      <c r="K3474" t="str">
        <f t="shared" si="370"/>
        <v/>
      </c>
      <c r="L3474">
        <f t="shared" si="372"/>
        <v>12</v>
      </c>
      <c r="M3474" t="str">
        <f t="shared" si="373"/>
        <v/>
      </c>
      <c r="N3474" t="str">
        <f t="shared" si="374"/>
        <v/>
      </c>
      <c r="O3474" s="40" t="str">
        <f t="shared" si="375"/>
        <v>66 years</v>
      </c>
    </row>
    <row r="3475" spans="8:15" x14ac:dyDescent="0.25">
      <c r="H3475" s="38">
        <v>3432</v>
      </c>
      <c r="I3475">
        <f t="shared" si="371"/>
        <v>66</v>
      </c>
      <c r="J3475" t="str">
        <f t="shared" si="369"/>
        <v xml:space="preserve"> years</v>
      </c>
      <c r="K3475" t="str">
        <f t="shared" si="370"/>
        <v/>
      </c>
      <c r="L3475">
        <f t="shared" si="372"/>
        <v>0</v>
      </c>
      <c r="M3475" t="str">
        <f t="shared" si="373"/>
        <v/>
      </c>
      <c r="N3475" t="str">
        <f t="shared" si="374"/>
        <v/>
      </c>
      <c r="O3475" s="40" t="str">
        <f t="shared" si="375"/>
        <v>66 years</v>
      </c>
    </row>
    <row r="3476" spans="8:15" x14ac:dyDescent="0.25">
      <c r="H3476" s="38">
        <v>3433</v>
      </c>
      <c r="I3476">
        <f t="shared" si="371"/>
        <v>66</v>
      </c>
      <c r="J3476" t="str">
        <f t="shared" si="369"/>
        <v xml:space="preserve"> years</v>
      </c>
      <c r="K3476" t="str">
        <f t="shared" si="370"/>
        <v xml:space="preserve">, </v>
      </c>
      <c r="L3476">
        <f t="shared" si="372"/>
        <v>1</v>
      </c>
      <c r="M3476">
        <f t="shared" si="373"/>
        <v>1</v>
      </c>
      <c r="N3476" t="str">
        <f t="shared" si="374"/>
        <v xml:space="preserve"> month</v>
      </c>
      <c r="O3476" s="40" t="str">
        <f t="shared" si="375"/>
        <v>66 years, 1 month</v>
      </c>
    </row>
    <row r="3477" spans="8:15" x14ac:dyDescent="0.25">
      <c r="H3477" s="38">
        <v>3434</v>
      </c>
      <c r="I3477">
        <f t="shared" si="371"/>
        <v>66</v>
      </c>
      <c r="J3477" t="str">
        <f t="shared" si="369"/>
        <v xml:space="preserve"> years</v>
      </c>
      <c r="K3477" t="str">
        <f t="shared" si="370"/>
        <v xml:space="preserve">, </v>
      </c>
      <c r="L3477">
        <f t="shared" si="372"/>
        <v>1</v>
      </c>
      <c r="M3477">
        <f t="shared" si="373"/>
        <v>1</v>
      </c>
      <c r="N3477" t="str">
        <f t="shared" si="374"/>
        <v xml:space="preserve"> month</v>
      </c>
      <c r="O3477" s="40" t="str">
        <f t="shared" si="375"/>
        <v>66 years, 1 month</v>
      </c>
    </row>
    <row r="3478" spans="8:15" x14ac:dyDescent="0.25">
      <c r="H3478" s="38">
        <v>3435</v>
      </c>
      <c r="I3478">
        <f t="shared" si="371"/>
        <v>66</v>
      </c>
      <c r="J3478" t="str">
        <f t="shared" si="369"/>
        <v xml:space="preserve"> years</v>
      </c>
      <c r="K3478" t="str">
        <f t="shared" si="370"/>
        <v xml:space="preserve">, </v>
      </c>
      <c r="L3478">
        <f t="shared" si="372"/>
        <v>1</v>
      </c>
      <c r="M3478">
        <f t="shared" si="373"/>
        <v>1</v>
      </c>
      <c r="N3478" t="str">
        <f t="shared" si="374"/>
        <v xml:space="preserve"> month</v>
      </c>
      <c r="O3478" s="40" t="str">
        <f t="shared" si="375"/>
        <v>66 years, 1 month</v>
      </c>
    </row>
    <row r="3479" spans="8:15" x14ac:dyDescent="0.25">
      <c r="H3479" s="38">
        <v>3436</v>
      </c>
      <c r="I3479">
        <f t="shared" si="371"/>
        <v>66</v>
      </c>
      <c r="J3479" t="str">
        <f t="shared" si="369"/>
        <v xml:space="preserve"> years</v>
      </c>
      <c r="K3479" t="str">
        <f t="shared" si="370"/>
        <v xml:space="preserve">, </v>
      </c>
      <c r="L3479">
        <f t="shared" si="372"/>
        <v>1</v>
      </c>
      <c r="M3479">
        <f t="shared" si="373"/>
        <v>1</v>
      </c>
      <c r="N3479" t="str">
        <f t="shared" si="374"/>
        <v xml:space="preserve"> month</v>
      </c>
      <c r="O3479" s="40" t="str">
        <f t="shared" si="375"/>
        <v>66 years, 1 month</v>
      </c>
    </row>
    <row r="3480" spans="8:15" x14ac:dyDescent="0.25">
      <c r="H3480" s="38">
        <v>3437</v>
      </c>
      <c r="I3480">
        <f t="shared" si="371"/>
        <v>66</v>
      </c>
      <c r="J3480" t="str">
        <f t="shared" si="369"/>
        <v xml:space="preserve"> years</v>
      </c>
      <c r="K3480" t="str">
        <f t="shared" si="370"/>
        <v xml:space="preserve">, </v>
      </c>
      <c r="L3480">
        <f t="shared" si="372"/>
        <v>2</v>
      </c>
      <c r="M3480">
        <f t="shared" si="373"/>
        <v>2</v>
      </c>
      <c r="N3480" t="str">
        <f t="shared" si="374"/>
        <v xml:space="preserve"> months</v>
      </c>
      <c r="O3480" s="40" t="str">
        <f t="shared" si="375"/>
        <v>66 years, 2 months</v>
      </c>
    </row>
    <row r="3481" spans="8:15" x14ac:dyDescent="0.25">
      <c r="H3481" s="38">
        <v>3438</v>
      </c>
      <c r="I3481">
        <f t="shared" si="371"/>
        <v>66</v>
      </c>
      <c r="J3481" t="str">
        <f t="shared" si="369"/>
        <v xml:space="preserve"> years</v>
      </c>
      <c r="K3481" t="str">
        <f t="shared" si="370"/>
        <v xml:space="preserve">, </v>
      </c>
      <c r="L3481">
        <f t="shared" si="372"/>
        <v>2</v>
      </c>
      <c r="M3481">
        <f t="shared" si="373"/>
        <v>2</v>
      </c>
      <c r="N3481" t="str">
        <f t="shared" si="374"/>
        <v xml:space="preserve"> months</v>
      </c>
      <c r="O3481" s="40" t="str">
        <f t="shared" si="375"/>
        <v>66 years, 2 months</v>
      </c>
    </row>
    <row r="3482" spans="8:15" x14ac:dyDescent="0.25">
      <c r="H3482" s="38">
        <v>3439</v>
      </c>
      <c r="I3482">
        <f t="shared" si="371"/>
        <v>66</v>
      </c>
      <c r="J3482" t="str">
        <f t="shared" si="369"/>
        <v xml:space="preserve"> years</v>
      </c>
      <c r="K3482" t="str">
        <f t="shared" si="370"/>
        <v xml:space="preserve">, </v>
      </c>
      <c r="L3482">
        <f t="shared" si="372"/>
        <v>2</v>
      </c>
      <c r="M3482">
        <f t="shared" si="373"/>
        <v>2</v>
      </c>
      <c r="N3482" t="str">
        <f t="shared" si="374"/>
        <v xml:space="preserve"> months</v>
      </c>
      <c r="O3482" s="40" t="str">
        <f t="shared" si="375"/>
        <v>66 years, 2 months</v>
      </c>
    </row>
    <row r="3483" spans="8:15" x14ac:dyDescent="0.25">
      <c r="H3483" s="38">
        <v>3440</v>
      </c>
      <c r="I3483">
        <f t="shared" si="371"/>
        <v>66</v>
      </c>
      <c r="J3483" t="str">
        <f t="shared" si="369"/>
        <v xml:space="preserve"> years</v>
      </c>
      <c r="K3483" t="str">
        <f t="shared" si="370"/>
        <v xml:space="preserve">, </v>
      </c>
      <c r="L3483">
        <f t="shared" si="372"/>
        <v>2</v>
      </c>
      <c r="M3483">
        <f t="shared" si="373"/>
        <v>2</v>
      </c>
      <c r="N3483" t="str">
        <f t="shared" si="374"/>
        <v xml:space="preserve"> months</v>
      </c>
      <c r="O3483" s="40" t="str">
        <f t="shared" si="375"/>
        <v>66 years, 2 months</v>
      </c>
    </row>
    <row r="3484" spans="8:15" x14ac:dyDescent="0.25">
      <c r="H3484" s="38">
        <v>3441</v>
      </c>
      <c r="I3484">
        <f t="shared" si="371"/>
        <v>66</v>
      </c>
      <c r="J3484" t="str">
        <f t="shared" ref="J3484:J3547" si="376">IF(I3484=1," year"," years")</f>
        <v xml:space="preserve"> years</v>
      </c>
      <c r="K3484" t="str">
        <f t="shared" ref="K3484:K3547" si="377">IF(OR(L3484=12,L3484=0),"",", ")</f>
        <v xml:space="preserve">, </v>
      </c>
      <c r="L3484">
        <f t="shared" si="372"/>
        <v>3</v>
      </c>
      <c r="M3484">
        <f t="shared" si="373"/>
        <v>3</v>
      </c>
      <c r="N3484" t="str">
        <f t="shared" si="374"/>
        <v xml:space="preserve"> months</v>
      </c>
      <c r="O3484" s="40" t="str">
        <f t="shared" si="375"/>
        <v>66 years, 3 months</v>
      </c>
    </row>
    <row r="3485" spans="8:15" x14ac:dyDescent="0.25">
      <c r="H3485" s="38">
        <v>3442</v>
      </c>
      <c r="I3485">
        <f t="shared" si="371"/>
        <v>66</v>
      </c>
      <c r="J3485" t="str">
        <f t="shared" si="376"/>
        <v xml:space="preserve"> years</v>
      </c>
      <c r="K3485" t="str">
        <f t="shared" si="377"/>
        <v xml:space="preserve">, </v>
      </c>
      <c r="L3485">
        <f t="shared" si="372"/>
        <v>3</v>
      </c>
      <c r="M3485">
        <f t="shared" si="373"/>
        <v>3</v>
      </c>
      <c r="N3485" t="str">
        <f t="shared" si="374"/>
        <v xml:space="preserve"> months</v>
      </c>
      <c r="O3485" s="40" t="str">
        <f t="shared" si="375"/>
        <v>66 years, 3 months</v>
      </c>
    </row>
    <row r="3486" spans="8:15" x14ac:dyDescent="0.25">
      <c r="H3486" s="38">
        <v>3443</v>
      </c>
      <c r="I3486">
        <f t="shared" si="371"/>
        <v>66</v>
      </c>
      <c r="J3486" t="str">
        <f t="shared" si="376"/>
        <v xml:space="preserve"> years</v>
      </c>
      <c r="K3486" t="str">
        <f t="shared" si="377"/>
        <v xml:space="preserve">, </v>
      </c>
      <c r="L3486">
        <f t="shared" si="372"/>
        <v>3</v>
      </c>
      <c r="M3486">
        <f t="shared" si="373"/>
        <v>3</v>
      </c>
      <c r="N3486" t="str">
        <f t="shared" si="374"/>
        <v xml:space="preserve"> months</v>
      </c>
      <c r="O3486" s="40" t="str">
        <f t="shared" si="375"/>
        <v>66 years, 3 months</v>
      </c>
    </row>
    <row r="3487" spans="8:15" x14ac:dyDescent="0.25">
      <c r="H3487" s="38">
        <v>3444</v>
      </c>
      <c r="I3487">
        <f t="shared" si="371"/>
        <v>66</v>
      </c>
      <c r="J3487" t="str">
        <f t="shared" si="376"/>
        <v xml:space="preserve"> years</v>
      </c>
      <c r="K3487" t="str">
        <f t="shared" si="377"/>
        <v xml:space="preserve">, </v>
      </c>
      <c r="L3487">
        <f t="shared" si="372"/>
        <v>3</v>
      </c>
      <c r="M3487">
        <f t="shared" si="373"/>
        <v>3</v>
      </c>
      <c r="N3487" t="str">
        <f t="shared" si="374"/>
        <v xml:space="preserve"> months</v>
      </c>
      <c r="O3487" s="40" t="str">
        <f t="shared" si="375"/>
        <v>66 years, 3 months</v>
      </c>
    </row>
    <row r="3488" spans="8:15" x14ac:dyDescent="0.25">
      <c r="H3488" s="38">
        <v>3445</v>
      </c>
      <c r="I3488">
        <f t="shared" ref="I3488:I3551" si="378">IF(INT(H3488/52)=0,"",INT(H3488/52))+IF(L3488=12,1,0)</f>
        <v>66</v>
      </c>
      <c r="J3488" t="str">
        <f t="shared" si="376"/>
        <v xml:space="preserve"> years</v>
      </c>
      <c r="K3488" t="str">
        <f t="shared" si="377"/>
        <v xml:space="preserve">, </v>
      </c>
      <c r="L3488">
        <f t="shared" si="372"/>
        <v>3</v>
      </c>
      <c r="M3488">
        <f t="shared" si="373"/>
        <v>3</v>
      </c>
      <c r="N3488" t="str">
        <f t="shared" si="374"/>
        <v xml:space="preserve"> months</v>
      </c>
      <c r="O3488" s="40" t="str">
        <f t="shared" si="375"/>
        <v>66 years, 3 months</v>
      </c>
    </row>
    <row r="3489" spans="8:15" x14ac:dyDescent="0.25">
      <c r="H3489" s="38">
        <v>3446</v>
      </c>
      <c r="I3489">
        <f t="shared" si="378"/>
        <v>66</v>
      </c>
      <c r="J3489" t="str">
        <f t="shared" si="376"/>
        <v xml:space="preserve"> years</v>
      </c>
      <c r="K3489" t="str">
        <f t="shared" si="377"/>
        <v xml:space="preserve">, </v>
      </c>
      <c r="L3489">
        <f t="shared" si="372"/>
        <v>4</v>
      </c>
      <c r="M3489">
        <f t="shared" si="373"/>
        <v>4</v>
      </c>
      <c r="N3489" t="str">
        <f t="shared" si="374"/>
        <v xml:space="preserve"> months</v>
      </c>
      <c r="O3489" s="40" t="str">
        <f t="shared" si="375"/>
        <v>66 years, 4 months</v>
      </c>
    </row>
    <row r="3490" spans="8:15" x14ac:dyDescent="0.25">
      <c r="H3490" s="38">
        <v>3447</v>
      </c>
      <c r="I3490">
        <f t="shared" si="378"/>
        <v>66</v>
      </c>
      <c r="J3490" t="str">
        <f t="shared" si="376"/>
        <v xml:space="preserve"> years</v>
      </c>
      <c r="K3490" t="str">
        <f t="shared" si="377"/>
        <v xml:space="preserve">, </v>
      </c>
      <c r="L3490">
        <f t="shared" si="372"/>
        <v>4</v>
      </c>
      <c r="M3490">
        <f t="shared" si="373"/>
        <v>4</v>
      </c>
      <c r="N3490" t="str">
        <f t="shared" si="374"/>
        <v xml:space="preserve"> months</v>
      </c>
      <c r="O3490" s="40" t="str">
        <f t="shared" si="375"/>
        <v>66 years, 4 months</v>
      </c>
    </row>
    <row r="3491" spans="8:15" x14ac:dyDescent="0.25">
      <c r="H3491" s="38">
        <v>3448</v>
      </c>
      <c r="I3491">
        <f t="shared" si="378"/>
        <v>66</v>
      </c>
      <c r="J3491" t="str">
        <f t="shared" si="376"/>
        <v xml:space="preserve"> years</v>
      </c>
      <c r="K3491" t="str">
        <f t="shared" si="377"/>
        <v xml:space="preserve">, </v>
      </c>
      <c r="L3491">
        <f t="shared" si="372"/>
        <v>4</v>
      </c>
      <c r="M3491">
        <f t="shared" si="373"/>
        <v>4</v>
      </c>
      <c r="N3491" t="str">
        <f t="shared" si="374"/>
        <v xml:space="preserve"> months</v>
      </c>
      <c r="O3491" s="40" t="str">
        <f t="shared" si="375"/>
        <v>66 years, 4 months</v>
      </c>
    </row>
    <row r="3492" spans="8:15" x14ac:dyDescent="0.25">
      <c r="H3492" s="38">
        <v>3449</v>
      </c>
      <c r="I3492">
        <f t="shared" si="378"/>
        <v>66</v>
      </c>
      <c r="J3492" t="str">
        <f t="shared" si="376"/>
        <v xml:space="preserve"> years</v>
      </c>
      <c r="K3492" t="str">
        <f t="shared" si="377"/>
        <v xml:space="preserve">, </v>
      </c>
      <c r="L3492">
        <f t="shared" si="372"/>
        <v>4</v>
      </c>
      <c r="M3492">
        <f t="shared" si="373"/>
        <v>4</v>
      </c>
      <c r="N3492" t="str">
        <f t="shared" si="374"/>
        <v xml:space="preserve"> months</v>
      </c>
      <c r="O3492" s="40" t="str">
        <f t="shared" si="375"/>
        <v>66 years, 4 months</v>
      </c>
    </row>
    <row r="3493" spans="8:15" x14ac:dyDescent="0.25">
      <c r="H3493" s="38">
        <v>3450</v>
      </c>
      <c r="I3493">
        <f t="shared" si="378"/>
        <v>66</v>
      </c>
      <c r="J3493" t="str">
        <f t="shared" si="376"/>
        <v xml:space="preserve"> years</v>
      </c>
      <c r="K3493" t="str">
        <f t="shared" si="377"/>
        <v xml:space="preserve">, </v>
      </c>
      <c r="L3493">
        <f t="shared" si="372"/>
        <v>5</v>
      </c>
      <c r="M3493">
        <f t="shared" si="373"/>
        <v>5</v>
      </c>
      <c r="N3493" t="str">
        <f t="shared" si="374"/>
        <v xml:space="preserve"> months</v>
      </c>
      <c r="O3493" s="40" t="str">
        <f t="shared" si="375"/>
        <v>66 years, 5 months</v>
      </c>
    </row>
    <row r="3494" spans="8:15" x14ac:dyDescent="0.25">
      <c r="H3494" s="38">
        <v>3451</v>
      </c>
      <c r="I3494">
        <f t="shared" si="378"/>
        <v>66</v>
      </c>
      <c r="J3494" t="str">
        <f t="shared" si="376"/>
        <v xml:space="preserve"> years</v>
      </c>
      <c r="K3494" t="str">
        <f t="shared" si="377"/>
        <v xml:space="preserve">, </v>
      </c>
      <c r="L3494">
        <f t="shared" si="372"/>
        <v>5</v>
      </c>
      <c r="M3494">
        <f t="shared" si="373"/>
        <v>5</v>
      </c>
      <c r="N3494" t="str">
        <f t="shared" si="374"/>
        <v xml:space="preserve"> months</v>
      </c>
      <c r="O3494" s="40" t="str">
        <f t="shared" si="375"/>
        <v>66 years, 5 months</v>
      </c>
    </row>
    <row r="3495" spans="8:15" x14ac:dyDescent="0.25">
      <c r="H3495" s="38">
        <v>3452</v>
      </c>
      <c r="I3495">
        <f t="shared" si="378"/>
        <v>66</v>
      </c>
      <c r="J3495" t="str">
        <f t="shared" si="376"/>
        <v xml:space="preserve"> years</v>
      </c>
      <c r="K3495" t="str">
        <f t="shared" si="377"/>
        <v xml:space="preserve">, </v>
      </c>
      <c r="L3495">
        <f t="shared" si="372"/>
        <v>5</v>
      </c>
      <c r="M3495">
        <f t="shared" si="373"/>
        <v>5</v>
      </c>
      <c r="N3495" t="str">
        <f t="shared" si="374"/>
        <v xml:space="preserve"> months</v>
      </c>
      <c r="O3495" s="40" t="str">
        <f t="shared" si="375"/>
        <v>66 years, 5 months</v>
      </c>
    </row>
    <row r="3496" spans="8:15" x14ac:dyDescent="0.25">
      <c r="H3496" s="38">
        <v>3453</v>
      </c>
      <c r="I3496">
        <f t="shared" si="378"/>
        <v>66</v>
      </c>
      <c r="J3496" t="str">
        <f t="shared" si="376"/>
        <v xml:space="preserve"> years</v>
      </c>
      <c r="K3496" t="str">
        <f t="shared" si="377"/>
        <v xml:space="preserve">, </v>
      </c>
      <c r="L3496">
        <f t="shared" si="372"/>
        <v>5</v>
      </c>
      <c r="M3496">
        <f t="shared" si="373"/>
        <v>5</v>
      </c>
      <c r="N3496" t="str">
        <f t="shared" si="374"/>
        <v xml:space="preserve"> months</v>
      </c>
      <c r="O3496" s="40" t="str">
        <f t="shared" si="375"/>
        <v>66 years, 5 months</v>
      </c>
    </row>
    <row r="3497" spans="8:15" x14ac:dyDescent="0.25">
      <c r="H3497" s="38">
        <v>3454</v>
      </c>
      <c r="I3497">
        <f t="shared" si="378"/>
        <v>66</v>
      </c>
      <c r="J3497" t="str">
        <f t="shared" si="376"/>
        <v xml:space="preserve"> years</v>
      </c>
      <c r="K3497" t="str">
        <f t="shared" si="377"/>
        <v xml:space="preserve">, </v>
      </c>
      <c r="L3497">
        <f t="shared" si="372"/>
        <v>6</v>
      </c>
      <c r="M3497">
        <f t="shared" si="373"/>
        <v>6</v>
      </c>
      <c r="N3497" t="str">
        <f t="shared" si="374"/>
        <v xml:space="preserve"> months</v>
      </c>
      <c r="O3497" s="40" t="str">
        <f t="shared" si="375"/>
        <v>66 years, 6 months</v>
      </c>
    </row>
    <row r="3498" spans="8:15" x14ac:dyDescent="0.25">
      <c r="H3498" s="38">
        <v>3455</v>
      </c>
      <c r="I3498">
        <f t="shared" si="378"/>
        <v>66</v>
      </c>
      <c r="J3498" t="str">
        <f t="shared" si="376"/>
        <v xml:space="preserve"> years</v>
      </c>
      <c r="K3498" t="str">
        <f t="shared" si="377"/>
        <v xml:space="preserve">, </v>
      </c>
      <c r="L3498">
        <f t="shared" si="372"/>
        <v>6</v>
      </c>
      <c r="M3498">
        <f t="shared" si="373"/>
        <v>6</v>
      </c>
      <c r="N3498" t="str">
        <f t="shared" si="374"/>
        <v xml:space="preserve"> months</v>
      </c>
      <c r="O3498" s="40" t="str">
        <f t="shared" si="375"/>
        <v>66 years, 6 months</v>
      </c>
    </row>
    <row r="3499" spans="8:15" x14ac:dyDescent="0.25">
      <c r="H3499" s="38">
        <v>3456</v>
      </c>
      <c r="I3499">
        <f t="shared" si="378"/>
        <v>66</v>
      </c>
      <c r="J3499" t="str">
        <f t="shared" si="376"/>
        <v xml:space="preserve"> years</v>
      </c>
      <c r="K3499" t="str">
        <f t="shared" si="377"/>
        <v xml:space="preserve">, </v>
      </c>
      <c r="L3499">
        <f t="shared" si="372"/>
        <v>6</v>
      </c>
      <c r="M3499">
        <f t="shared" si="373"/>
        <v>6</v>
      </c>
      <c r="N3499" t="str">
        <f t="shared" si="374"/>
        <v xml:space="preserve"> months</v>
      </c>
      <c r="O3499" s="40" t="str">
        <f t="shared" si="375"/>
        <v>66 years, 6 months</v>
      </c>
    </row>
    <row r="3500" spans="8:15" x14ac:dyDescent="0.25">
      <c r="H3500" s="38">
        <v>3457</v>
      </c>
      <c r="I3500">
        <f t="shared" si="378"/>
        <v>66</v>
      </c>
      <c r="J3500" t="str">
        <f t="shared" si="376"/>
        <v xml:space="preserve"> years</v>
      </c>
      <c r="K3500" t="str">
        <f t="shared" si="377"/>
        <v xml:space="preserve">, </v>
      </c>
      <c r="L3500">
        <f t="shared" si="372"/>
        <v>6</v>
      </c>
      <c r="M3500">
        <f t="shared" si="373"/>
        <v>6</v>
      </c>
      <c r="N3500" t="str">
        <f t="shared" si="374"/>
        <v xml:space="preserve"> months</v>
      </c>
      <c r="O3500" s="40" t="str">
        <f t="shared" si="375"/>
        <v>66 years, 6 months</v>
      </c>
    </row>
    <row r="3501" spans="8:15" x14ac:dyDescent="0.25">
      <c r="H3501" s="38">
        <v>3458</v>
      </c>
      <c r="I3501">
        <f t="shared" si="378"/>
        <v>66</v>
      </c>
      <c r="J3501" t="str">
        <f t="shared" si="376"/>
        <v xml:space="preserve"> years</v>
      </c>
      <c r="K3501" t="str">
        <f t="shared" si="377"/>
        <v xml:space="preserve">, </v>
      </c>
      <c r="L3501">
        <f t="shared" ref="L3501:L3564" si="379">IF((H3501/52*12-INT(H3501/52*12))=0,(H3501/52-INT(H3501/52))*12,INT((H3501/52-INT(H3501/52))*12)+1)</f>
        <v>6</v>
      </c>
      <c r="M3501">
        <f t="shared" ref="M3501:M3564" si="380">IF(OR(L3501=0,L3501=12),"",L3501)</f>
        <v>6</v>
      </c>
      <c r="N3501" t="str">
        <f t="shared" ref="N3501:N3564" si="381">IF(L3501=1," month",IF(OR(L3501=0,L3501=12),""," months"))</f>
        <v xml:space="preserve"> months</v>
      </c>
      <c r="O3501" s="40" t="str">
        <f t="shared" ref="O3501:O3564" si="382">CONCATENATE(I3501&amp;J3501&amp;K3501&amp;M3501&amp;N3501)</f>
        <v>66 years, 6 months</v>
      </c>
    </row>
    <row r="3502" spans="8:15" x14ac:dyDescent="0.25">
      <c r="H3502" s="38">
        <v>3459</v>
      </c>
      <c r="I3502">
        <f t="shared" si="378"/>
        <v>66</v>
      </c>
      <c r="J3502" t="str">
        <f t="shared" si="376"/>
        <v xml:space="preserve"> years</v>
      </c>
      <c r="K3502" t="str">
        <f t="shared" si="377"/>
        <v xml:space="preserve">, </v>
      </c>
      <c r="L3502">
        <f t="shared" si="379"/>
        <v>7</v>
      </c>
      <c r="M3502">
        <f t="shared" si="380"/>
        <v>7</v>
      </c>
      <c r="N3502" t="str">
        <f t="shared" si="381"/>
        <v xml:space="preserve"> months</v>
      </c>
      <c r="O3502" s="40" t="str">
        <f t="shared" si="382"/>
        <v>66 years, 7 months</v>
      </c>
    </row>
    <row r="3503" spans="8:15" x14ac:dyDescent="0.25">
      <c r="H3503" s="38">
        <v>3460</v>
      </c>
      <c r="I3503">
        <f t="shared" si="378"/>
        <v>66</v>
      </c>
      <c r="J3503" t="str">
        <f t="shared" si="376"/>
        <v xml:space="preserve"> years</v>
      </c>
      <c r="K3503" t="str">
        <f t="shared" si="377"/>
        <v xml:space="preserve">, </v>
      </c>
      <c r="L3503">
        <f t="shared" si="379"/>
        <v>7</v>
      </c>
      <c r="M3503">
        <f t="shared" si="380"/>
        <v>7</v>
      </c>
      <c r="N3503" t="str">
        <f t="shared" si="381"/>
        <v xml:space="preserve"> months</v>
      </c>
      <c r="O3503" s="40" t="str">
        <f t="shared" si="382"/>
        <v>66 years, 7 months</v>
      </c>
    </row>
    <row r="3504" spans="8:15" x14ac:dyDescent="0.25">
      <c r="H3504" s="38">
        <v>3461</v>
      </c>
      <c r="I3504">
        <f t="shared" si="378"/>
        <v>66</v>
      </c>
      <c r="J3504" t="str">
        <f t="shared" si="376"/>
        <v xml:space="preserve"> years</v>
      </c>
      <c r="K3504" t="str">
        <f t="shared" si="377"/>
        <v xml:space="preserve">, </v>
      </c>
      <c r="L3504">
        <f t="shared" si="379"/>
        <v>7</v>
      </c>
      <c r="M3504">
        <f t="shared" si="380"/>
        <v>7</v>
      </c>
      <c r="N3504" t="str">
        <f t="shared" si="381"/>
        <v xml:space="preserve"> months</v>
      </c>
      <c r="O3504" s="40" t="str">
        <f t="shared" si="382"/>
        <v>66 years, 7 months</v>
      </c>
    </row>
    <row r="3505" spans="8:15" x14ac:dyDescent="0.25">
      <c r="H3505" s="38">
        <v>3462</v>
      </c>
      <c r="I3505">
        <f t="shared" si="378"/>
        <v>66</v>
      </c>
      <c r="J3505" t="str">
        <f t="shared" si="376"/>
        <v xml:space="preserve"> years</v>
      </c>
      <c r="K3505" t="str">
        <f t="shared" si="377"/>
        <v xml:space="preserve">, </v>
      </c>
      <c r="L3505">
        <f t="shared" si="379"/>
        <v>7</v>
      </c>
      <c r="M3505">
        <f t="shared" si="380"/>
        <v>7</v>
      </c>
      <c r="N3505" t="str">
        <f t="shared" si="381"/>
        <v xml:space="preserve"> months</v>
      </c>
      <c r="O3505" s="40" t="str">
        <f t="shared" si="382"/>
        <v>66 years, 7 months</v>
      </c>
    </row>
    <row r="3506" spans="8:15" x14ac:dyDescent="0.25">
      <c r="H3506" s="38">
        <v>3463</v>
      </c>
      <c r="I3506">
        <f t="shared" si="378"/>
        <v>66</v>
      </c>
      <c r="J3506" t="str">
        <f t="shared" si="376"/>
        <v xml:space="preserve"> years</v>
      </c>
      <c r="K3506" t="str">
        <f t="shared" si="377"/>
        <v xml:space="preserve">, </v>
      </c>
      <c r="L3506">
        <f t="shared" si="379"/>
        <v>8</v>
      </c>
      <c r="M3506">
        <f t="shared" si="380"/>
        <v>8</v>
      </c>
      <c r="N3506" t="str">
        <f t="shared" si="381"/>
        <v xml:space="preserve"> months</v>
      </c>
      <c r="O3506" s="40" t="str">
        <f t="shared" si="382"/>
        <v>66 years, 8 months</v>
      </c>
    </row>
    <row r="3507" spans="8:15" x14ac:dyDescent="0.25">
      <c r="H3507" s="38">
        <v>3464</v>
      </c>
      <c r="I3507">
        <f t="shared" si="378"/>
        <v>66</v>
      </c>
      <c r="J3507" t="str">
        <f t="shared" si="376"/>
        <v xml:space="preserve"> years</v>
      </c>
      <c r="K3507" t="str">
        <f t="shared" si="377"/>
        <v xml:space="preserve">, </v>
      </c>
      <c r="L3507">
        <f t="shared" si="379"/>
        <v>8</v>
      </c>
      <c r="M3507">
        <f t="shared" si="380"/>
        <v>8</v>
      </c>
      <c r="N3507" t="str">
        <f t="shared" si="381"/>
        <v xml:space="preserve"> months</v>
      </c>
      <c r="O3507" s="40" t="str">
        <f t="shared" si="382"/>
        <v>66 years, 8 months</v>
      </c>
    </row>
    <row r="3508" spans="8:15" x14ac:dyDescent="0.25">
      <c r="H3508" s="38">
        <v>3465</v>
      </c>
      <c r="I3508">
        <f t="shared" si="378"/>
        <v>66</v>
      </c>
      <c r="J3508" t="str">
        <f t="shared" si="376"/>
        <v xml:space="preserve"> years</v>
      </c>
      <c r="K3508" t="str">
        <f t="shared" si="377"/>
        <v xml:space="preserve">, </v>
      </c>
      <c r="L3508">
        <f t="shared" si="379"/>
        <v>8</v>
      </c>
      <c r="M3508">
        <f t="shared" si="380"/>
        <v>8</v>
      </c>
      <c r="N3508" t="str">
        <f t="shared" si="381"/>
        <v xml:space="preserve"> months</v>
      </c>
      <c r="O3508" s="40" t="str">
        <f t="shared" si="382"/>
        <v>66 years, 8 months</v>
      </c>
    </row>
    <row r="3509" spans="8:15" x14ac:dyDescent="0.25">
      <c r="H3509" s="38">
        <v>3466</v>
      </c>
      <c r="I3509">
        <f t="shared" si="378"/>
        <v>66</v>
      </c>
      <c r="J3509" t="str">
        <f t="shared" si="376"/>
        <v xml:space="preserve"> years</v>
      </c>
      <c r="K3509" t="str">
        <f t="shared" si="377"/>
        <v xml:space="preserve">, </v>
      </c>
      <c r="L3509">
        <f t="shared" si="379"/>
        <v>8</v>
      </c>
      <c r="M3509">
        <f t="shared" si="380"/>
        <v>8</v>
      </c>
      <c r="N3509" t="str">
        <f t="shared" si="381"/>
        <v xml:space="preserve"> months</v>
      </c>
      <c r="O3509" s="40" t="str">
        <f t="shared" si="382"/>
        <v>66 years, 8 months</v>
      </c>
    </row>
    <row r="3510" spans="8:15" x14ac:dyDescent="0.25">
      <c r="H3510" s="38">
        <v>3467</v>
      </c>
      <c r="I3510">
        <f t="shared" si="378"/>
        <v>66</v>
      </c>
      <c r="J3510" t="str">
        <f t="shared" si="376"/>
        <v xml:space="preserve"> years</v>
      </c>
      <c r="K3510" t="str">
        <f t="shared" si="377"/>
        <v xml:space="preserve">, </v>
      </c>
      <c r="L3510">
        <f t="shared" si="379"/>
        <v>9</v>
      </c>
      <c r="M3510">
        <f t="shared" si="380"/>
        <v>9</v>
      </c>
      <c r="N3510" t="str">
        <f t="shared" si="381"/>
        <v xml:space="preserve"> months</v>
      </c>
      <c r="O3510" s="40" t="str">
        <f t="shared" si="382"/>
        <v>66 years, 9 months</v>
      </c>
    </row>
    <row r="3511" spans="8:15" x14ac:dyDescent="0.25">
      <c r="H3511" s="38">
        <v>3468</v>
      </c>
      <c r="I3511">
        <f t="shared" si="378"/>
        <v>66</v>
      </c>
      <c r="J3511" t="str">
        <f t="shared" si="376"/>
        <v xml:space="preserve"> years</v>
      </c>
      <c r="K3511" t="str">
        <f t="shared" si="377"/>
        <v xml:space="preserve">, </v>
      </c>
      <c r="L3511">
        <f t="shared" si="379"/>
        <v>9</v>
      </c>
      <c r="M3511">
        <f t="shared" si="380"/>
        <v>9</v>
      </c>
      <c r="N3511" t="str">
        <f t="shared" si="381"/>
        <v xml:space="preserve"> months</v>
      </c>
      <c r="O3511" s="40" t="str">
        <f t="shared" si="382"/>
        <v>66 years, 9 months</v>
      </c>
    </row>
    <row r="3512" spans="8:15" x14ac:dyDescent="0.25">
      <c r="H3512" s="38">
        <v>3469</v>
      </c>
      <c r="I3512">
        <f t="shared" si="378"/>
        <v>66</v>
      </c>
      <c r="J3512" t="str">
        <f t="shared" si="376"/>
        <v xml:space="preserve"> years</v>
      </c>
      <c r="K3512" t="str">
        <f t="shared" si="377"/>
        <v xml:space="preserve">, </v>
      </c>
      <c r="L3512">
        <f t="shared" si="379"/>
        <v>9</v>
      </c>
      <c r="M3512">
        <f t="shared" si="380"/>
        <v>9</v>
      </c>
      <c r="N3512" t="str">
        <f t="shared" si="381"/>
        <v xml:space="preserve"> months</v>
      </c>
      <c r="O3512" s="40" t="str">
        <f t="shared" si="382"/>
        <v>66 years, 9 months</v>
      </c>
    </row>
    <row r="3513" spans="8:15" x14ac:dyDescent="0.25">
      <c r="H3513" s="38">
        <v>3470</v>
      </c>
      <c r="I3513">
        <f t="shared" si="378"/>
        <v>66</v>
      </c>
      <c r="J3513" t="str">
        <f t="shared" si="376"/>
        <v xml:space="preserve"> years</v>
      </c>
      <c r="K3513" t="str">
        <f t="shared" si="377"/>
        <v xml:space="preserve">, </v>
      </c>
      <c r="L3513">
        <f t="shared" si="379"/>
        <v>9</v>
      </c>
      <c r="M3513">
        <f t="shared" si="380"/>
        <v>9</v>
      </c>
      <c r="N3513" t="str">
        <f t="shared" si="381"/>
        <v xml:space="preserve"> months</v>
      </c>
      <c r="O3513" s="40" t="str">
        <f t="shared" si="382"/>
        <v>66 years, 9 months</v>
      </c>
    </row>
    <row r="3514" spans="8:15" x14ac:dyDescent="0.25">
      <c r="H3514" s="38">
        <v>3471</v>
      </c>
      <c r="I3514">
        <f t="shared" si="378"/>
        <v>66</v>
      </c>
      <c r="J3514" t="str">
        <f t="shared" si="376"/>
        <v xml:space="preserve"> years</v>
      </c>
      <c r="K3514" t="str">
        <f t="shared" si="377"/>
        <v xml:space="preserve">, </v>
      </c>
      <c r="L3514">
        <f t="shared" si="379"/>
        <v>9</v>
      </c>
      <c r="M3514">
        <f t="shared" si="380"/>
        <v>9</v>
      </c>
      <c r="N3514" t="str">
        <f t="shared" si="381"/>
        <v xml:space="preserve"> months</v>
      </c>
      <c r="O3514" s="40" t="str">
        <f t="shared" si="382"/>
        <v>66 years, 9 months</v>
      </c>
    </row>
    <row r="3515" spans="8:15" x14ac:dyDescent="0.25">
      <c r="H3515" s="38">
        <v>3472</v>
      </c>
      <c r="I3515">
        <f t="shared" si="378"/>
        <v>66</v>
      </c>
      <c r="J3515" t="str">
        <f t="shared" si="376"/>
        <v xml:space="preserve"> years</v>
      </c>
      <c r="K3515" t="str">
        <f t="shared" si="377"/>
        <v xml:space="preserve">, </v>
      </c>
      <c r="L3515">
        <f t="shared" si="379"/>
        <v>10</v>
      </c>
      <c r="M3515">
        <f t="shared" si="380"/>
        <v>10</v>
      </c>
      <c r="N3515" t="str">
        <f t="shared" si="381"/>
        <v xml:space="preserve"> months</v>
      </c>
      <c r="O3515" s="40" t="str">
        <f t="shared" si="382"/>
        <v>66 years, 10 months</v>
      </c>
    </row>
    <row r="3516" spans="8:15" x14ac:dyDescent="0.25">
      <c r="H3516" s="38">
        <v>3473</v>
      </c>
      <c r="I3516">
        <f t="shared" si="378"/>
        <v>66</v>
      </c>
      <c r="J3516" t="str">
        <f t="shared" si="376"/>
        <v xml:space="preserve"> years</v>
      </c>
      <c r="K3516" t="str">
        <f t="shared" si="377"/>
        <v xml:space="preserve">, </v>
      </c>
      <c r="L3516">
        <f t="shared" si="379"/>
        <v>10</v>
      </c>
      <c r="M3516">
        <f t="shared" si="380"/>
        <v>10</v>
      </c>
      <c r="N3516" t="str">
        <f t="shared" si="381"/>
        <v xml:space="preserve"> months</v>
      </c>
      <c r="O3516" s="40" t="str">
        <f t="shared" si="382"/>
        <v>66 years, 10 months</v>
      </c>
    </row>
    <row r="3517" spans="8:15" x14ac:dyDescent="0.25">
      <c r="H3517" s="38">
        <v>3474</v>
      </c>
      <c r="I3517">
        <f t="shared" si="378"/>
        <v>66</v>
      </c>
      <c r="J3517" t="str">
        <f t="shared" si="376"/>
        <v xml:space="preserve"> years</v>
      </c>
      <c r="K3517" t="str">
        <f t="shared" si="377"/>
        <v xml:space="preserve">, </v>
      </c>
      <c r="L3517">
        <f t="shared" si="379"/>
        <v>10</v>
      </c>
      <c r="M3517">
        <f t="shared" si="380"/>
        <v>10</v>
      </c>
      <c r="N3517" t="str">
        <f t="shared" si="381"/>
        <v xml:space="preserve"> months</v>
      </c>
      <c r="O3517" s="40" t="str">
        <f t="shared" si="382"/>
        <v>66 years, 10 months</v>
      </c>
    </row>
    <row r="3518" spans="8:15" x14ac:dyDescent="0.25">
      <c r="H3518" s="38">
        <v>3475</v>
      </c>
      <c r="I3518">
        <f t="shared" si="378"/>
        <v>66</v>
      </c>
      <c r="J3518" t="str">
        <f t="shared" si="376"/>
        <v xml:space="preserve"> years</v>
      </c>
      <c r="K3518" t="str">
        <f t="shared" si="377"/>
        <v xml:space="preserve">, </v>
      </c>
      <c r="L3518">
        <f t="shared" si="379"/>
        <v>10</v>
      </c>
      <c r="M3518">
        <f t="shared" si="380"/>
        <v>10</v>
      </c>
      <c r="N3518" t="str">
        <f t="shared" si="381"/>
        <v xml:space="preserve"> months</v>
      </c>
      <c r="O3518" s="40" t="str">
        <f t="shared" si="382"/>
        <v>66 years, 10 months</v>
      </c>
    </row>
    <row r="3519" spans="8:15" x14ac:dyDescent="0.25">
      <c r="H3519" s="38">
        <v>3476</v>
      </c>
      <c r="I3519">
        <f t="shared" si="378"/>
        <v>66</v>
      </c>
      <c r="J3519" t="str">
        <f t="shared" si="376"/>
        <v xml:space="preserve"> years</v>
      </c>
      <c r="K3519" t="str">
        <f t="shared" si="377"/>
        <v xml:space="preserve">, </v>
      </c>
      <c r="L3519">
        <f t="shared" si="379"/>
        <v>11</v>
      </c>
      <c r="M3519">
        <f t="shared" si="380"/>
        <v>11</v>
      </c>
      <c r="N3519" t="str">
        <f t="shared" si="381"/>
        <v xml:space="preserve"> months</v>
      </c>
      <c r="O3519" s="40" t="str">
        <f t="shared" si="382"/>
        <v>66 years, 11 months</v>
      </c>
    </row>
    <row r="3520" spans="8:15" x14ac:dyDescent="0.25">
      <c r="H3520" s="38">
        <v>3477</v>
      </c>
      <c r="I3520">
        <f t="shared" si="378"/>
        <v>66</v>
      </c>
      <c r="J3520" t="str">
        <f t="shared" si="376"/>
        <v xml:space="preserve"> years</v>
      </c>
      <c r="K3520" t="str">
        <f t="shared" si="377"/>
        <v xml:space="preserve">, </v>
      </c>
      <c r="L3520">
        <f t="shared" si="379"/>
        <v>11</v>
      </c>
      <c r="M3520">
        <f t="shared" si="380"/>
        <v>11</v>
      </c>
      <c r="N3520" t="str">
        <f t="shared" si="381"/>
        <v xml:space="preserve"> months</v>
      </c>
      <c r="O3520" s="40" t="str">
        <f t="shared" si="382"/>
        <v>66 years, 11 months</v>
      </c>
    </row>
    <row r="3521" spans="8:15" x14ac:dyDescent="0.25">
      <c r="H3521" s="38">
        <v>3478</v>
      </c>
      <c r="I3521">
        <f t="shared" si="378"/>
        <v>66</v>
      </c>
      <c r="J3521" t="str">
        <f t="shared" si="376"/>
        <v xml:space="preserve"> years</v>
      </c>
      <c r="K3521" t="str">
        <f t="shared" si="377"/>
        <v xml:space="preserve">, </v>
      </c>
      <c r="L3521">
        <f t="shared" si="379"/>
        <v>11</v>
      </c>
      <c r="M3521">
        <f t="shared" si="380"/>
        <v>11</v>
      </c>
      <c r="N3521" t="str">
        <f t="shared" si="381"/>
        <v xml:space="preserve"> months</v>
      </c>
      <c r="O3521" s="40" t="str">
        <f t="shared" si="382"/>
        <v>66 years, 11 months</v>
      </c>
    </row>
    <row r="3522" spans="8:15" x14ac:dyDescent="0.25">
      <c r="H3522" s="38">
        <v>3479</v>
      </c>
      <c r="I3522">
        <f t="shared" si="378"/>
        <v>66</v>
      </c>
      <c r="J3522" t="str">
        <f t="shared" si="376"/>
        <v xml:space="preserve"> years</v>
      </c>
      <c r="K3522" t="str">
        <f t="shared" si="377"/>
        <v xml:space="preserve">, </v>
      </c>
      <c r="L3522">
        <f t="shared" si="379"/>
        <v>11</v>
      </c>
      <c r="M3522">
        <f t="shared" si="380"/>
        <v>11</v>
      </c>
      <c r="N3522" t="str">
        <f t="shared" si="381"/>
        <v xml:space="preserve"> months</v>
      </c>
      <c r="O3522" s="40" t="str">
        <f t="shared" si="382"/>
        <v>66 years, 11 months</v>
      </c>
    </row>
    <row r="3523" spans="8:15" x14ac:dyDescent="0.25">
      <c r="H3523" s="38">
        <v>3480</v>
      </c>
      <c r="I3523">
        <f t="shared" si="378"/>
        <v>67</v>
      </c>
      <c r="J3523" t="str">
        <f t="shared" si="376"/>
        <v xml:space="preserve"> years</v>
      </c>
      <c r="K3523" t="str">
        <f t="shared" si="377"/>
        <v/>
      </c>
      <c r="L3523">
        <f t="shared" si="379"/>
        <v>12</v>
      </c>
      <c r="M3523" t="str">
        <f t="shared" si="380"/>
        <v/>
      </c>
      <c r="N3523" t="str">
        <f t="shared" si="381"/>
        <v/>
      </c>
      <c r="O3523" s="40" t="str">
        <f t="shared" si="382"/>
        <v>67 years</v>
      </c>
    </row>
    <row r="3524" spans="8:15" x14ac:dyDescent="0.25">
      <c r="H3524" s="38">
        <v>3481</v>
      </c>
      <c r="I3524">
        <f t="shared" si="378"/>
        <v>67</v>
      </c>
      <c r="J3524" t="str">
        <f t="shared" si="376"/>
        <v xml:space="preserve"> years</v>
      </c>
      <c r="K3524" t="str">
        <f t="shared" si="377"/>
        <v/>
      </c>
      <c r="L3524">
        <f t="shared" si="379"/>
        <v>12</v>
      </c>
      <c r="M3524" t="str">
        <f t="shared" si="380"/>
        <v/>
      </c>
      <c r="N3524" t="str">
        <f t="shared" si="381"/>
        <v/>
      </c>
      <c r="O3524" s="40" t="str">
        <f t="shared" si="382"/>
        <v>67 years</v>
      </c>
    </row>
    <row r="3525" spans="8:15" x14ac:dyDescent="0.25">
      <c r="H3525" s="38">
        <v>3482</v>
      </c>
      <c r="I3525">
        <f t="shared" si="378"/>
        <v>67</v>
      </c>
      <c r="J3525" t="str">
        <f t="shared" si="376"/>
        <v xml:space="preserve"> years</v>
      </c>
      <c r="K3525" t="str">
        <f t="shared" si="377"/>
        <v/>
      </c>
      <c r="L3525">
        <f t="shared" si="379"/>
        <v>12</v>
      </c>
      <c r="M3525" t="str">
        <f t="shared" si="380"/>
        <v/>
      </c>
      <c r="N3525" t="str">
        <f t="shared" si="381"/>
        <v/>
      </c>
      <c r="O3525" s="40" t="str">
        <f t="shared" si="382"/>
        <v>67 years</v>
      </c>
    </row>
    <row r="3526" spans="8:15" x14ac:dyDescent="0.25">
      <c r="H3526" s="38">
        <v>3483</v>
      </c>
      <c r="I3526">
        <f t="shared" si="378"/>
        <v>67</v>
      </c>
      <c r="J3526" t="str">
        <f t="shared" si="376"/>
        <v xml:space="preserve"> years</v>
      </c>
      <c r="K3526" t="str">
        <f t="shared" si="377"/>
        <v/>
      </c>
      <c r="L3526">
        <f t="shared" si="379"/>
        <v>12</v>
      </c>
      <c r="M3526" t="str">
        <f t="shared" si="380"/>
        <v/>
      </c>
      <c r="N3526" t="str">
        <f t="shared" si="381"/>
        <v/>
      </c>
      <c r="O3526" s="40" t="str">
        <f t="shared" si="382"/>
        <v>67 years</v>
      </c>
    </row>
    <row r="3527" spans="8:15" x14ac:dyDescent="0.25">
      <c r="H3527" s="38">
        <v>3484</v>
      </c>
      <c r="I3527">
        <f t="shared" si="378"/>
        <v>67</v>
      </c>
      <c r="J3527" t="str">
        <f t="shared" si="376"/>
        <v xml:space="preserve"> years</v>
      </c>
      <c r="K3527" t="str">
        <f t="shared" si="377"/>
        <v/>
      </c>
      <c r="L3527">
        <f t="shared" si="379"/>
        <v>0</v>
      </c>
      <c r="M3527" t="str">
        <f t="shared" si="380"/>
        <v/>
      </c>
      <c r="N3527" t="str">
        <f t="shared" si="381"/>
        <v/>
      </c>
      <c r="O3527" s="40" t="str">
        <f t="shared" si="382"/>
        <v>67 years</v>
      </c>
    </row>
    <row r="3528" spans="8:15" x14ac:dyDescent="0.25">
      <c r="H3528" s="38">
        <v>3485</v>
      </c>
      <c r="I3528">
        <f t="shared" si="378"/>
        <v>67</v>
      </c>
      <c r="J3528" t="str">
        <f t="shared" si="376"/>
        <v xml:space="preserve"> years</v>
      </c>
      <c r="K3528" t="str">
        <f t="shared" si="377"/>
        <v xml:space="preserve">, </v>
      </c>
      <c r="L3528">
        <f t="shared" si="379"/>
        <v>1</v>
      </c>
      <c r="M3528">
        <f t="shared" si="380"/>
        <v>1</v>
      </c>
      <c r="N3528" t="str">
        <f t="shared" si="381"/>
        <v xml:space="preserve"> month</v>
      </c>
      <c r="O3528" s="40" t="str">
        <f t="shared" si="382"/>
        <v>67 years, 1 month</v>
      </c>
    </row>
    <row r="3529" spans="8:15" x14ac:dyDescent="0.25">
      <c r="H3529" s="38">
        <v>3486</v>
      </c>
      <c r="I3529">
        <f t="shared" si="378"/>
        <v>67</v>
      </c>
      <c r="J3529" t="str">
        <f t="shared" si="376"/>
        <v xml:space="preserve"> years</v>
      </c>
      <c r="K3529" t="str">
        <f t="shared" si="377"/>
        <v xml:space="preserve">, </v>
      </c>
      <c r="L3529">
        <f t="shared" si="379"/>
        <v>1</v>
      </c>
      <c r="M3529">
        <f t="shared" si="380"/>
        <v>1</v>
      </c>
      <c r="N3529" t="str">
        <f t="shared" si="381"/>
        <v xml:space="preserve"> month</v>
      </c>
      <c r="O3529" s="40" t="str">
        <f t="shared" si="382"/>
        <v>67 years, 1 month</v>
      </c>
    </row>
    <row r="3530" spans="8:15" x14ac:dyDescent="0.25">
      <c r="H3530" s="38">
        <v>3487</v>
      </c>
      <c r="I3530">
        <f t="shared" si="378"/>
        <v>67</v>
      </c>
      <c r="J3530" t="str">
        <f t="shared" si="376"/>
        <v xml:space="preserve"> years</v>
      </c>
      <c r="K3530" t="str">
        <f t="shared" si="377"/>
        <v xml:space="preserve">, </v>
      </c>
      <c r="L3530">
        <f t="shared" si="379"/>
        <v>1</v>
      </c>
      <c r="M3530">
        <f t="shared" si="380"/>
        <v>1</v>
      </c>
      <c r="N3530" t="str">
        <f t="shared" si="381"/>
        <v xml:space="preserve"> month</v>
      </c>
      <c r="O3530" s="40" t="str">
        <f t="shared" si="382"/>
        <v>67 years, 1 month</v>
      </c>
    </row>
    <row r="3531" spans="8:15" x14ac:dyDescent="0.25">
      <c r="H3531" s="38">
        <v>3488</v>
      </c>
      <c r="I3531">
        <f t="shared" si="378"/>
        <v>67</v>
      </c>
      <c r="J3531" t="str">
        <f t="shared" si="376"/>
        <v xml:space="preserve"> years</v>
      </c>
      <c r="K3531" t="str">
        <f t="shared" si="377"/>
        <v xml:space="preserve">, </v>
      </c>
      <c r="L3531">
        <f t="shared" si="379"/>
        <v>1</v>
      </c>
      <c r="M3531">
        <f t="shared" si="380"/>
        <v>1</v>
      </c>
      <c r="N3531" t="str">
        <f t="shared" si="381"/>
        <v xml:space="preserve"> month</v>
      </c>
      <c r="O3531" s="40" t="str">
        <f t="shared" si="382"/>
        <v>67 years, 1 month</v>
      </c>
    </row>
    <row r="3532" spans="8:15" x14ac:dyDescent="0.25">
      <c r="H3532" s="38">
        <v>3489</v>
      </c>
      <c r="I3532">
        <f t="shared" si="378"/>
        <v>67</v>
      </c>
      <c r="J3532" t="str">
        <f t="shared" si="376"/>
        <v xml:space="preserve"> years</v>
      </c>
      <c r="K3532" t="str">
        <f t="shared" si="377"/>
        <v xml:space="preserve">, </v>
      </c>
      <c r="L3532">
        <f t="shared" si="379"/>
        <v>2</v>
      </c>
      <c r="M3532">
        <f t="shared" si="380"/>
        <v>2</v>
      </c>
      <c r="N3532" t="str">
        <f t="shared" si="381"/>
        <v xml:space="preserve"> months</v>
      </c>
      <c r="O3532" s="40" t="str">
        <f t="shared" si="382"/>
        <v>67 years, 2 months</v>
      </c>
    </row>
    <row r="3533" spans="8:15" x14ac:dyDescent="0.25">
      <c r="H3533" s="38">
        <v>3490</v>
      </c>
      <c r="I3533">
        <f t="shared" si="378"/>
        <v>67</v>
      </c>
      <c r="J3533" t="str">
        <f t="shared" si="376"/>
        <v xml:space="preserve"> years</v>
      </c>
      <c r="K3533" t="str">
        <f t="shared" si="377"/>
        <v xml:space="preserve">, </v>
      </c>
      <c r="L3533">
        <f t="shared" si="379"/>
        <v>2</v>
      </c>
      <c r="M3533">
        <f t="shared" si="380"/>
        <v>2</v>
      </c>
      <c r="N3533" t="str">
        <f t="shared" si="381"/>
        <v xml:space="preserve"> months</v>
      </c>
      <c r="O3533" s="40" t="str">
        <f t="shared" si="382"/>
        <v>67 years, 2 months</v>
      </c>
    </row>
    <row r="3534" spans="8:15" x14ac:dyDescent="0.25">
      <c r="H3534" s="38">
        <v>3491</v>
      </c>
      <c r="I3534">
        <f t="shared" si="378"/>
        <v>67</v>
      </c>
      <c r="J3534" t="str">
        <f t="shared" si="376"/>
        <v xml:space="preserve"> years</v>
      </c>
      <c r="K3534" t="str">
        <f t="shared" si="377"/>
        <v xml:space="preserve">, </v>
      </c>
      <c r="L3534">
        <f t="shared" si="379"/>
        <v>2</v>
      </c>
      <c r="M3534">
        <f t="shared" si="380"/>
        <v>2</v>
      </c>
      <c r="N3534" t="str">
        <f t="shared" si="381"/>
        <v xml:space="preserve"> months</v>
      </c>
      <c r="O3534" s="40" t="str">
        <f t="shared" si="382"/>
        <v>67 years, 2 months</v>
      </c>
    </row>
    <row r="3535" spans="8:15" x14ac:dyDescent="0.25">
      <c r="H3535" s="38">
        <v>3492</v>
      </c>
      <c r="I3535">
        <f t="shared" si="378"/>
        <v>67</v>
      </c>
      <c r="J3535" t="str">
        <f t="shared" si="376"/>
        <v xml:space="preserve"> years</v>
      </c>
      <c r="K3535" t="str">
        <f t="shared" si="377"/>
        <v xml:space="preserve">, </v>
      </c>
      <c r="L3535">
        <f t="shared" si="379"/>
        <v>2</v>
      </c>
      <c r="M3535">
        <f t="shared" si="380"/>
        <v>2</v>
      </c>
      <c r="N3535" t="str">
        <f t="shared" si="381"/>
        <v xml:space="preserve"> months</v>
      </c>
      <c r="O3535" s="40" t="str">
        <f t="shared" si="382"/>
        <v>67 years, 2 months</v>
      </c>
    </row>
    <row r="3536" spans="8:15" x14ac:dyDescent="0.25">
      <c r="H3536" s="38">
        <v>3493</v>
      </c>
      <c r="I3536">
        <f t="shared" si="378"/>
        <v>67</v>
      </c>
      <c r="J3536" t="str">
        <f t="shared" si="376"/>
        <v xml:space="preserve"> years</v>
      </c>
      <c r="K3536" t="str">
        <f t="shared" si="377"/>
        <v xml:space="preserve">, </v>
      </c>
      <c r="L3536">
        <f t="shared" si="379"/>
        <v>3</v>
      </c>
      <c r="M3536">
        <f t="shared" si="380"/>
        <v>3</v>
      </c>
      <c r="N3536" t="str">
        <f t="shared" si="381"/>
        <v xml:space="preserve"> months</v>
      </c>
      <c r="O3536" s="40" t="str">
        <f t="shared" si="382"/>
        <v>67 years, 3 months</v>
      </c>
    </row>
    <row r="3537" spans="8:15" x14ac:dyDescent="0.25">
      <c r="H3537" s="38">
        <v>3494</v>
      </c>
      <c r="I3537">
        <f t="shared" si="378"/>
        <v>67</v>
      </c>
      <c r="J3537" t="str">
        <f t="shared" si="376"/>
        <v xml:space="preserve"> years</v>
      </c>
      <c r="K3537" t="str">
        <f t="shared" si="377"/>
        <v xml:space="preserve">, </v>
      </c>
      <c r="L3537">
        <f t="shared" si="379"/>
        <v>3</v>
      </c>
      <c r="M3537">
        <f t="shared" si="380"/>
        <v>3</v>
      </c>
      <c r="N3537" t="str">
        <f t="shared" si="381"/>
        <v xml:space="preserve"> months</v>
      </c>
      <c r="O3537" s="40" t="str">
        <f t="shared" si="382"/>
        <v>67 years, 3 months</v>
      </c>
    </row>
    <row r="3538" spans="8:15" x14ac:dyDescent="0.25">
      <c r="H3538" s="38">
        <v>3495</v>
      </c>
      <c r="I3538">
        <f t="shared" si="378"/>
        <v>67</v>
      </c>
      <c r="J3538" t="str">
        <f t="shared" si="376"/>
        <v xml:space="preserve"> years</v>
      </c>
      <c r="K3538" t="str">
        <f t="shared" si="377"/>
        <v xml:space="preserve">, </v>
      </c>
      <c r="L3538">
        <f t="shared" si="379"/>
        <v>3</v>
      </c>
      <c r="M3538">
        <f t="shared" si="380"/>
        <v>3</v>
      </c>
      <c r="N3538" t="str">
        <f t="shared" si="381"/>
        <v xml:space="preserve"> months</v>
      </c>
      <c r="O3538" s="40" t="str">
        <f t="shared" si="382"/>
        <v>67 years, 3 months</v>
      </c>
    </row>
    <row r="3539" spans="8:15" x14ac:dyDescent="0.25">
      <c r="H3539" s="38">
        <v>3496</v>
      </c>
      <c r="I3539">
        <f t="shared" si="378"/>
        <v>67</v>
      </c>
      <c r="J3539" t="str">
        <f t="shared" si="376"/>
        <v xml:space="preserve"> years</v>
      </c>
      <c r="K3539" t="str">
        <f t="shared" si="377"/>
        <v xml:space="preserve">, </v>
      </c>
      <c r="L3539">
        <f t="shared" si="379"/>
        <v>3</v>
      </c>
      <c r="M3539">
        <f t="shared" si="380"/>
        <v>3</v>
      </c>
      <c r="N3539" t="str">
        <f t="shared" si="381"/>
        <v xml:space="preserve"> months</v>
      </c>
      <c r="O3539" s="40" t="str">
        <f t="shared" si="382"/>
        <v>67 years, 3 months</v>
      </c>
    </row>
    <row r="3540" spans="8:15" x14ac:dyDescent="0.25">
      <c r="H3540" s="38">
        <v>3497</v>
      </c>
      <c r="I3540">
        <f t="shared" si="378"/>
        <v>67</v>
      </c>
      <c r="J3540" t="str">
        <f t="shared" si="376"/>
        <v xml:space="preserve"> years</v>
      </c>
      <c r="K3540" t="str">
        <f t="shared" si="377"/>
        <v xml:space="preserve">, </v>
      </c>
      <c r="L3540">
        <f t="shared" si="379"/>
        <v>3</v>
      </c>
      <c r="M3540">
        <f t="shared" si="380"/>
        <v>3</v>
      </c>
      <c r="N3540" t="str">
        <f t="shared" si="381"/>
        <v xml:space="preserve"> months</v>
      </c>
      <c r="O3540" s="40" t="str">
        <f t="shared" si="382"/>
        <v>67 years, 3 months</v>
      </c>
    </row>
    <row r="3541" spans="8:15" x14ac:dyDescent="0.25">
      <c r="H3541" s="38">
        <v>3498</v>
      </c>
      <c r="I3541">
        <f t="shared" si="378"/>
        <v>67</v>
      </c>
      <c r="J3541" t="str">
        <f t="shared" si="376"/>
        <v xml:space="preserve"> years</v>
      </c>
      <c r="K3541" t="str">
        <f t="shared" si="377"/>
        <v xml:space="preserve">, </v>
      </c>
      <c r="L3541">
        <f t="shared" si="379"/>
        <v>4</v>
      </c>
      <c r="M3541">
        <f t="shared" si="380"/>
        <v>4</v>
      </c>
      <c r="N3541" t="str">
        <f t="shared" si="381"/>
        <v xml:space="preserve"> months</v>
      </c>
      <c r="O3541" s="40" t="str">
        <f t="shared" si="382"/>
        <v>67 years, 4 months</v>
      </c>
    </row>
    <row r="3542" spans="8:15" x14ac:dyDescent="0.25">
      <c r="H3542" s="38">
        <v>3499</v>
      </c>
      <c r="I3542">
        <f t="shared" si="378"/>
        <v>67</v>
      </c>
      <c r="J3542" t="str">
        <f t="shared" si="376"/>
        <v xml:space="preserve"> years</v>
      </c>
      <c r="K3542" t="str">
        <f t="shared" si="377"/>
        <v xml:space="preserve">, </v>
      </c>
      <c r="L3542">
        <f t="shared" si="379"/>
        <v>4</v>
      </c>
      <c r="M3542">
        <f t="shared" si="380"/>
        <v>4</v>
      </c>
      <c r="N3542" t="str">
        <f t="shared" si="381"/>
        <v xml:space="preserve"> months</v>
      </c>
      <c r="O3542" s="40" t="str">
        <f t="shared" si="382"/>
        <v>67 years, 4 months</v>
      </c>
    </row>
    <row r="3543" spans="8:15" x14ac:dyDescent="0.25">
      <c r="H3543" s="38">
        <v>3500</v>
      </c>
      <c r="I3543">
        <f t="shared" si="378"/>
        <v>67</v>
      </c>
      <c r="J3543" t="str">
        <f t="shared" si="376"/>
        <v xml:space="preserve"> years</v>
      </c>
      <c r="K3543" t="str">
        <f t="shared" si="377"/>
        <v xml:space="preserve">, </v>
      </c>
      <c r="L3543">
        <f t="shared" si="379"/>
        <v>4</v>
      </c>
      <c r="M3543">
        <f t="shared" si="380"/>
        <v>4</v>
      </c>
      <c r="N3543" t="str">
        <f t="shared" si="381"/>
        <v xml:space="preserve"> months</v>
      </c>
      <c r="O3543" s="40" t="str">
        <f t="shared" si="382"/>
        <v>67 years, 4 months</v>
      </c>
    </row>
    <row r="3544" spans="8:15" x14ac:dyDescent="0.25">
      <c r="H3544" s="38">
        <v>3501</v>
      </c>
      <c r="I3544">
        <f t="shared" si="378"/>
        <v>67</v>
      </c>
      <c r="J3544" t="str">
        <f t="shared" si="376"/>
        <v xml:space="preserve"> years</v>
      </c>
      <c r="K3544" t="str">
        <f t="shared" si="377"/>
        <v xml:space="preserve">, </v>
      </c>
      <c r="L3544">
        <f t="shared" si="379"/>
        <v>4</v>
      </c>
      <c r="M3544">
        <f t="shared" si="380"/>
        <v>4</v>
      </c>
      <c r="N3544" t="str">
        <f t="shared" si="381"/>
        <v xml:space="preserve"> months</v>
      </c>
      <c r="O3544" s="40" t="str">
        <f t="shared" si="382"/>
        <v>67 years, 4 months</v>
      </c>
    </row>
    <row r="3545" spans="8:15" x14ac:dyDescent="0.25">
      <c r="H3545" s="38">
        <v>3502</v>
      </c>
      <c r="I3545">
        <f t="shared" si="378"/>
        <v>67</v>
      </c>
      <c r="J3545" t="str">
        <f t="shared" si="376"/>
        <v xml:space="preserve"> years</v>
      </c>
      <c r="K3545" t="str">
        <f t="shared" si="377"/>
        <v xml:space="preserve">, </v>
      </c>
      <c r="L3545">
        <f t="shared" si="379"/>
        <v>5</v>
      </c>
      <c r="M3545">
        <f t="shared" si="380"/>
        <v>5</v>
      </c>
      <c r="N3545" t="str">
        <f t="shared" si="381"/>
        <v xml:space="preserve"> months</v>
      </c>
      <c r="O3545" s="40" t="str">
        <f t="shared" si="382"/>
        <v>67 years, 5 months</v>
      </c>
    </row>
    <row r="3546" spans="8:15" x14ac:dyDescent="0.25">
      <c r="H3546" s="38">
        <v>3503</v>
      </c>
      <c r="I3546">
        <f t="shared" si="378"/>
        <v>67</v>
      </c>
      <c r="J3546" t="str">
        <f t="shared" si="376"/>
        <v xml:space="preserve"> years</v>
      </c>
      <c r="K3546" t="str">
        <f t="shared" si="377"/>
        <v xml:space="preserve">, </v>
      </c>
      <c r="L3546">
        <f t="shared" si="379"/>
        <v>5</v>
      </c>
      <c r="M3546">
        <f t="shared" si="380"/>
        <v>5</v>
      </c>
      <c r="N3546" t="str">
        <f t="shared" si="381"/>
        <v xml:space="preserve"> months</v>
      </c>
      <c r="O3546" s="40" t="str">
        <f t="shared" si="382"/>
        <v>67 years, 5 months</v>
      </c>
    </row>
    <row r="3547" spans="8:15" x14ac:dyDescent="0.25">
      <c r="H3547" s="38">
        <v>3504</v>
      </c>
      <c r="I3547">
        <f t="shared" si="378"/>
        <v>67</v>
      </c>
      <c r="J3547" t="str">
        <f t="shared" si="376"/>
        <v xml:space="preserve"> years</v>
      </c>
      <c r="K3547" t="str">
        <f t="shared" si="377"/>
        <v xml:space="preserve">, </v>
      </c>
      <c r="L3547">
        <f t="shared" si="379"/>
        <v>5</v>
      </c>
      <c r="M3547">
        <f t="shared" si="380"/>
        <v>5</v>
      </c>
      <c r="N3547" t="str">
        <f t="shared" si="381"/>
        <v xml:space="preserve"> months</v>
      </c>
      <c r="O3547" s="40" t="str">
        <f t="shared" si="382"/>
        <v>67 years, 5 months</v>
      </c>
    </row>
    <row r="3548" spans="8:15" x14ac:dyDescent="0.25">
      <c r="H3548" s="38">
        <v>3505</v>
      </c>
      <c r="I3548">
        <f t="shared" si="378"/>
        <v>67</v>
      </c>
      <c r="J3548" t="str">
        <f t="shared" ref="J3548:J3611" si="383">IF(I3548=1," year"," years")</f>
        <v xml:space="preserve"> years</v>
      </c>
      <c r="K3548" t="str">
        <f t="shared" ref="K3548:K3611" si="384">IF(OR(L3548=12,L3548=0),"",", ")</f>
        <v xml:space="preserve">, </v>
      </c>
      <c r="L3548">
        <f t="shared" si="379"/>
        <v>5</v>
      </c>
      <c r="M3548">
        <f t="shared" si="380"/>
        <v>5</v>
      </c>
      <c r="N3548" t="str">
        <f t="shared" si="381"/>
        <v xml:space="preserve"> months</v>
      </c>
      <c r="O3548" s="40" t="str">
        <f t="shared" si="382"/>
        <v>67 years, 5 months</v>
      </c>
    </row>
    <row r="3549" spans="8:15" x14ac:dyDescent="0.25">
      <c r="H3549" s="38">
        <v>3506</v>
      </c>
      <c r="I3549">
        <f t="shared" si="378"/>
        <v>67</v>
      </c>
      <c r="J3549" t="str">
        <f t="shared" si="383"/>
        <v xml:space="preserve"> years</v>
      </c>
      <c r="K3549" t="str">
        <f t="shared" si="384"/>
        <v xml:space="preserve">, </v>
      </c>
      <c r="L3549">
        <f t="shared" si="379"/>
        <v>6</v>
      </c>
      <c r="M3549">
        <f t="shared" si="380"/>
        <v>6</v>
      </c>
      <c r="N3549" t="str">
        <f t="shared" si="381"/>
        <v xml:space="preserve"> months</v>
      </c>
      <c r="O3549" s="40" t="str">
        <f t="shared" si="382"/>
        <v>67 years, 6 months</v>
      </c>
    </row>
    <row r="3550" spans="8:15" x14ac:dyDescent="0.25">
      <c r="H3550" s="38">
        <v>3507</v>
      </c>
      <c r="I3550">
        <f t="shared" si="378"/>
        <v>67</v>
      </c>
      <c r="J3550" t="str">
        <f t="shared" si="383"/>
        <v xml:space="preserve"> years</v>
      </c>
      <c r="K3550" t="str">
        <f t="shared" si="384"/>
        <v xml:space="preserve">, </v>
      </c>
      <c r="L3550">
        <f t="shared" si="379"/>
        <v>6</v>
      </c>
      <c r="M3550">
        <f t="shared" si="380"/>
        <v>6</v>
      </c>
      <c r="N3550" t="str">
        <f t="shared" si="381"/>
        <v xml:space="preserve"> months</v>
      </c>
      <c r="O3550" s="40" t="str">
        <f t="shared" si="382"/>
        <v>67 years, 6 months</v>
      </c>
    </row>
    <row r="3551" spans="8:15" x14ac:dyDescent="0.25">
      <c r="H3551" s="38">
        <v>3508</v>
      </c>
      <c r="I3551">
        <f t="shared" si="378"/>
        <v>67</v>
      </c>
      <c r="J3551" t="str">
        <f t="shared" si="383"/>
        <v xml:space="preserve"> years</v>
      </c>
      <c r="K3551" t="str">
        <f t="shared" si="384"/>
        <v xml:space="preserve">, </v>
      </c>
      <c r="L3551">
        <f t="shared" si="379"/>
        <v>6</v>
      </c>
      <c r="M3551">
        <f t="shared" si="380"/>
        <v>6</v>
      </c>
      <c r="N3551" t="str">
        <f t="shared" si="381"/>
        <v xml:space="preserve"> months</v>
      </c>
      <c r="O3551" s="40" t="str">
        <f t="shared" si="382"/>
        <v>67 years, 6 months</v>
      </c>
    </row>
    <row r="3552" spans="8:15" x14ac:dyDescent="0.25">
      <c r="H3552" s="38">
        <v>3509</v>
      </c>
      <c r="I3552">
        <f t="shared" ref="I3552:I3615" si="385">IF(INT(H3552/52)=0,"",INT(H3552/52))+IF(L3552=12,1,0)</f>
        <v>67</v>
      </c>
      <c r="J3552" t="str">
        <f t="shared" si="383"/>
        <v xml:space="preserve"> years</v>
      </c>
      <c r="K3552" t="str">
        <f t="shared" si="384"/>
        <v xml:space="preserve">, </v>
      </c>
      <c r="L3552">
        <f t="shared" si="379"/>
        <v>6</v>
      </c>
      <c r="M3552">
        <f t="shared" si="380"/>
        <v>6</v>
      </c>
      <c r="N3552" t="str">
        <f t="shared" si="381"/>
        <v xml:space="preserve"> months</v>
      </c>
      <c r="O3552" s="40" t="str">
        <f t="shared" si="382"/>
        <v>67 years, 6 months</v>
      </c>
    </row>
    <row r="3553" spans="8:15" x14ac:dyDescent="0.25">
      <c r="H3553" s="38">
        <v>3510</v>
      </c>
      <c r="I3553">
        <f t="shared" si="385"/>
        <v>67</v>
      </c>
      <c r="J3553" t="str">
        <f t="shared" si="383"/>
        <v xml:space="preserve"> years</v>
      </c>
      <c r="K3553" t="str">
        <f t="shared" si="384"/>
        <v xml:space="preserve">, </v>
      </c>
      <c r="L3553">
        <f t="shared" si="379"/>
        <v>6</v>
      </c>
      <c r="M3553">
        <f t="shared" si="380"/>
        <v>6</v>
      </c>
      <c r="N3553" t="str">
        <f t="shared" si="381"/>
        <v xml:space="preserve"> months</v>
      </c>
      <c r="O3553" s="40" t="str">
        <f t="shared" si="382"/>
        <v>67 years, 6 months</v>
      </c>
    </row>
    <row r="3554" spans="8:15" x14ac:dyDescent="0.25">
      <c r="H3554" s="38">
        <v>3511</v>
      </c>
      <c r="I3554">
        <f t="shared" si="385"/>
        <v>67</v>
      </c>
      <c r="J3554" t="str">
        <f t="shared" si="383"/>
        <v xml:space="preserve"> years</v>
      </c>
      <c r="K3554" t="str">
        <f t="shared" si="384"/>
        <v xml:space="preserve">, </v>
      </c>
      <c r="L3554">
        <f t="shared" si="379"/>
        <v>7</v>
      </c>
      <c r="M3554">
        <f t="shared" si="380"/>
        <v>7</v>
      </c>
      <c r="N3554" t="str">
        <f t="shared" si="381"/>
        <v xml:space="preserve"> months</v>
      </c>
      <c r="O3554" s="40" t="str">
        <f t="shared" si="382"/>
        <v>67 years, 7 months</v>
      </c>
    </row>
    <row r="3555" spans="8:15" x14ac:dyDescent="0.25">
      <c r="H3555" s="38">
        <v>3512</v>
      </c>
      <c r="I3555">
        <f t="shared" si="385"/>
        <v>67</v>
      </c>
      <c r="J3555" t="str">
        <f t="shared" si="383"/>
        <v xml:space="preserve"> years</v>
      </c>
      <c r="K3555" t="str">
        <f t="shared" si="384"/>
        <v xml:space="preserve">, </v>
      </c>
      <c r="L3555">
        <f t="shared" si="379"/>
        <v>7</v>
      </c>
      <c r="M3555">
        <f t="shared" si="380"/>
        <v>7</v>
      </c>
      <c r="N3555" t="str">
        <f t="shared" si="381"/>
        <v xml:space="preserve"> months</v>
      </c>
      <c r="O3555" s="40" t="str">
        <f t="shared" si="382"/>
        <v>67 years, 7 months</v>
      </c>
    </row>
    <row r="3556" spans="8:15" x14ac:dyDescent="0.25">
      <c r="H3556" s="38">
        <v>3513</v>
      </c>
      <c r="I3556">
        <f t="shared" si="385"/>
        <v>67</v>
      </c>
      <c r="J3556" t="str">
        <f t="shared" si="383"/>
        <v xml:space="preserve"> years</v>
      </c>
      <c r="K3556" t="str">
        <f t="shared" si="384"/>
        <v xml:space="preserve">, </v>
      </c>
      <c r="L3556">
        <f t="shared" si="379"/>
        <v>7</v>
      </c>
      <c r="M3556">
        <f t="shared" si="380"/>
        <v>7</v>
      </c>
      <c r="N3556" t="str">
        <f t="shared" si="381"/>
        <v xml:space="preserve"> months</v>
      </c>
      <c r="O3556" s="40" t="str">
        <f t="shared" si="382"/>
        <v>67 years, 7 months</v>
      </c>
    </row>
    <row r="3557" spans="8:15" x14ac:dyDescent="0.25">
      <c r="H3557" s="38">
        <v>3514</v>
      </c>
      <c r="I3557">
        <f t="shared" si="385"/>
        <v>67</v>
      </c>
      <c r="J3557" t="str">
        <f t="shared" si="383"/>
        <v xml:space="preserve"> years</v>
      </c>
      <c r="K3557" t="str">
        <f t="shared" si="384"/>
        <v xml:space="preserve">, </v>
      </c>
      <c r="L3557">
        <f t="shared" si="379"/>
        <v>7</v>
      </c>
      <c r="M3557">
        <f t="shared" si="380"/>
        <v>7</v>
      </c>
      <c r="N3557" t="str">
        <f t="shared" si="381"/>
        <v xml:space="preserve"> months</v>
      </c>
      <c r="O3557" s="40" t="str">
        <f t="shared" si="382"/>
        <v>67 years, 7 months</v>
      </c>
    </row>
    <row r="3558" spans="8:15" x14ac:dyDescent="0.25">
      <c r="H3558" s="38">
        <v>3515</v>
      </c>
      <c r="I3558">
        <f t="shared" si="385"/>
        <v>67</v>
      </c>
      <c r="J3558" t="str">
        <f t="shared" si="383"/>
        <v xml:space="preserve"> years</v>
      </c>
      <c r="K3558" t="str">
        <f t="shared" si="384"/>
        <v xml:space="preserve">, </v>
      </c>
      <c r="L3558">
        <f t="shared" si="379"/>
        <v>8</v>
      </c>
      <c r="M3558">
        <f t="shared" si="380"/>
        <v>8</v>
      </c>
      <c r="N3558" t="str">
        <f t="shared" si="381"/>
        <v xml:space="preserve"> months</v>
      </c>
      <c r="O3558" s="40" t="str">
        <f t="shared" si="382"/>
        <v>67 years, 8 months</v>
      </c>
    </row>
    <row r="3559" spans="8:15" x14ac:dyDescent="0.25">
      <c r="H3559" s="38">
        <v>3516</v>
      </c>
      <c r="I3559">
        <f t="shared" si="385"/>
        <v>67</v>
      </c>
      <c r="J3559" t="str">
        <f t="shared" si="383"/>
        <v xml:space="preserve"> years</v>
      </c>
      <c r="K3559" t="str">
        <f t="shared" si="384"/>
        <v xml:space="preserve">, </v>
      </c>
      <c r="L3559">
        <f t="shared" si="379"/>
        <v>8</v>
      </c>
      <c r="M3559">
        <f t="shared" si="380"/>
        <v>8</v>
      </c>
      <c r="N3559" t="str">
        <f t="shared" si="381"/>
        <v xml:space="preserve"> months</v>
      </c>
      <c r="O3559" s="40" t="str">
        <f t="shared" si="382"/>
        <v>67 years, 8 months</v>
      </c>
    </row>
    <row r="3560" spans="8:15" x14ac:dyDescent="0.25">
      <c r="H3560" s="38">
        <v>3517</v>
      </c>
      <c r="I3560">
        <f t="shared" si="385"/>
        <v>67</v>
      </c>
      <c r="J3560" t="str">
        <f t="shared" si="383"/>
        <v xml:space="preserve"> years</v>
      </c>
      <c r="K3560" t="str">
        <f t="shared" si="384"/>
        <v xml:space="preserve">, </v>
      </c>
      <c r="L3560">
        <f t="shared" si="379"/>
        <v>8</v>
      </c>
      <c r="M3560">
        <f t="shared" si="380"/>
        <v>8</v>
      </c>
      <c r="N3560" t="str">
        <f t="shared" si="381"/>
        <v xml:space="preserve"> months</v>
      </c>
      <c r="O3560" s="40" t="str">
        <f t="shared" si="382"/>
        <v>67 years, 8 months</v>
      </c>
    </row>
    <row r="3561" spans="8:15" x14ac:dyDescent="0.25">
      <c r="H3561" s="38">
        <v>3518</v>
      </c>
      <c r="I3561">
        <f t="shared" si="385"/>
        <v>67</v>
      </c>
      <c r="J3561" t="str">
        <f t="shared" si="383"/>
        <v xml:space="preserve"> years</v>
      </c>
      <c r="K3561" t="str">
        <f t="shared" si="384"/>
        <v xml:space="preserve">, </v>
      </c>
      <c r="L3561">
        <f t="shared" si="379"/>
        <v>8</v>
      </c>
      <c r="M3561">
        <f t="shared" si="380"/>
        <v>8</v>
      </c>
      <c r="N3561" t="str">
        <f t="shared" si="381"/>
        <v xml:space="preserve"> months</v>
      </c>
      <c r="O3561" s="40" t="str">
        <f t="shared" si="382"/>
        <v>67 years, 8 months</v>
      </c>
    </row>
    <row r="3562" spans="8:15" x14ac:dyDescent="0.25">
      <c r="H3562" s="38">
        <v>3519</v>
      </c>
      <c r="I3562">
        <f t="shared" si="385"/>
        <v>67</v>
      </c>
      <c r="J3562" t="str">
        <f t="shared" si="383"/>
        <v xml:space="preserve"> years</v>
      </c>
      <c r="K3562" t="str">
        <f t="shared" si="384"/>
        <v xml:space="preserve">, </v>
      </c>
      <c r="L3562">
        <f t="shared" si="379"/>
        <v>9</v>
      </c>
      <c r="M3562">
        <f t="shared" si="380"/>
        <v>9</v>
      </c>
      <c r="N3562" t="str">
        <f t="shared" si="381"/>
        <v xml:space="preserve"> months</v>
      </c>
      <c r="O3562" s="40" t="str">
        <f t="shared" si="382"/>
        <v>67 years, 9 months</v>
      </c>
    </row>
    <row r="3563" spans="8:15" x14ac:dyDescent="0.25">
      <c r="H3563" s="38">
        <v>3520</v>
      </c>
      <c r="I3563">
        <f t="shared" si="385"/>
        <v>67</v>
      </c>
      <c r="J3563" t="str">
        <f t="shared" si="383"/>
        <v xml:space="preserve"> years</v>
      </c>
      <c r="K3563" t="str">
        <f t="shared" si="384"/>
        <v xml:space="preserve">, </v>
      </c>
      <c r="L3563">
        <f t="shared" si="379"/>
        <v>9</v>
      </c>
      <c r="M3563">
        <f t="shared" si="380"/>
        <v>9</v>
      </c>
      <c r="N3563" t="str">
        <f t="shared" si="381"/>
        <v xml:space="preserve"> months</v>
      </c>
      <c r="O3563" s="40" t="str">
        <f t="shared" si="382"/>
        <v>67 years, 9 months</v>
      </c>
    </row>
    <row r="3564" spans="8:15" x14ac:dyDescent="0.25">
      <c r="H3564" s="38">
        <v>3521</v>
      </c>
      <c r="I3564">
        <f t="shared" si="385"/>
        <v>67</v>
      </c>
      <c r="J3564" t="str">
        <f t="shared" si="383"/>
        <v xml:space="preserve"> years</v>
      </c>
      <c r="K3564" t="str">
        <f t="shared" si="384"/>
        <v xml:space="preserve">, </v>
      </c>
      <c r="L3564">
        <f t="shared" si="379"/>
        <v>9</v>
      </c>
      <c r="M3564">
        <f t="shared" si="380"/>
        <v>9</v>
      </c>
      <c r="N3564" t="str">
        <f t="shared" si="381"/>
        <v xml:space="preserve"> months</v>
      </c>
      <c r="O3564" s="40" t="str">
        <f t="shared" si="382"/>
        <v>67 years, 9 months</v>
      </c>
    </row>
    <row r="3565" spans="8:15" x14ac:dyDescent="0.25">
      <c r="H3565" s="38">
        <v>3522</v>
      </c>
      <c r="I3565">
        <f t="shared" si="385"/>
        <v>67</v>
      </c>
      <c r="J3565" t="str">
        <f t="shared" si="383"/>
        <v xml:space="preserve"> years</v>
      </c>
      <c r="K3565" t="str">
        <f t="shared" si="384"/>
        <v xml:space="preserve">, </v>
      </c>
      <c r="L3565">
        <f t="shared" ref="L3565:L3628" si="386">IF((H3565/52*12-INT(H3565/52*12))=0,(H3565/52-INT(H3565/52))*12,INT((H3565/52-INT(H3565/52))*12)+1)</f>
        <v>9</v>
      </c>
      <c r="M3565">
        <f t="shared" ref="M3565:M3628" si="387">IF(OR(L3565=0,L3565=12),"",L3565)</f>
        <v>9</v>
      </c>
      <c r="N3565" t="str">
        <f t="shared" ref="N3565:N3628" si="388">IF(L3565=1," month",IF(OR(L3565=0,L3565=12),""," months"))</f>
        <v xml:space="preserve"> months</v>
      </c>
      <c r="O3565" s="40" t="str">
        <f t="shared" ref="O3565:O3628" si="389">CONCATENATE(I3565&amp;J3565&amp;K3565&amp;M3565&amp;N3565)</f>
        <v>67 years, 9 months</v>
      </c>
    </row>
    <row r="3566" spans="8:15" x14ac:dyDescent="0.25">
      <c r="H3566" s="38">
        <v>3523</v>
      </c>
      <c r="I3566">
        <f t="shared" si="385"/>
        <v>67</v>
      </c>
      <c r="J3566" t="str">
        <f t="shared" si="383"/>
        <v xml:space="preserve"> years</v>
      </c>
      <c r="K3566" t="str">
        <f t="shared" si="384"/>
        <v xml:space="preserve">, </v>
      </c>
      <c r="L3566">
        <f t="shared" si="386"/>
        <v>9</v>
      </c>
      <c r="M3566">
        <f t="shared" si="387"/>
        <v>9</v>
      </c>
      <c r="N3566" t="str">
        <f t="shared" si="388"/>
        <v xml:space="preserve"> months</v>
      </c>
      <c r="O3566" s="40" t="str">
        <f t="shared" si="389"/>
        <v>67 years, 9 months</v>
      </c>
    </row>
    <row r="3567" spans="8:15" x14ac:dyDescent="0.25">
      <c r="H3567" s="38">
        <v>3524</v>
      </c>
      <c r="I3567">
        <f t="shared" si="385"/>
        <v>67</v>
      </c>
      <c r="J3567" t="str">
        <f t="shared" si="383"/>
        <v xml:space="preserve"> years</v>
      </c>
      <c r="K3567" t="str">
        <f t="shared" si="384"/>
        <v xml:space="preserve">, </v>
      </c>
      <c r="L3567">
        <f t="shared" si="386"/>
        <v>10</v>
      </c>
      <c r="M3567">
        <f t="shared" si="387"/>
        <v>10</v>
      </c>
      <c r="N3567" t="str">
        <f t="shared" si="388"/>
        <v xml:space="preserve"> months</v>
      </c>
      <c r="O3567" s="40" t="str">
        <f t="shared" si="389"/>
        <v>67 years, 10 months</v>
      </c>
    </row>
    <row r="3568" spans="8:15" x14ac:dyDescent="0.25">
      <c r="H3568" s="38">
        <v>3525</v>
      </c>
      <c r="I3568">
        <f t="shared" si="385"/>
        <v>67</v>
      </c>
      <c r="J3568" t="str">
        <f t="shared" si="383"/>
        <v xml:space="preserve"> years</v>
      </c>
      <c r="K3568" t="str">
        <f t="shared" si="384"/>
        <v xml:space="preserve">, </v>
      </c>
      <c r="L3568">
        <f t="shared" si="386"/>
        <v>10</v>
      </c>
      <c r="M3568">
        <f t="shared" si="387"/>
        <v>10</v>
      </c>
      <c r="N3568" t="str">
        <f t="shared" si="388"/>
        <v xml:space="preserve"> months</v>
      </c>
      <c r="O3568" s="40" t="str">
        <f t="shared" si="389"/>
        <v>67 years, 10 months</v>
      </c>
    </row>
    <row r="3569" spans="8:15" x14ac:dyDescent="0.25">
      <c r="H3569" s="38">
        <v>3526</v>
      </c>
      <c r="I3569">
        <f t="shared" si="385"/>
        <v>67</v>
      </c>
      <c r="J3569" t="str">
        <f t="shared" si="383"/>
        <v xml:space="preserve"> years</v>
      </c>
      <c r="K3569" t="str">
        <f t="shared" si="384"/>
        <v xml:space="preserve">, </v>
      </c>
      <c r="L3569">
        <f t="shared" si="386"/>
        <v>10</v>
      </c>
      <c r="M3569">
        <f t="shared" si="387"/>
        <v>10</v>
      </c>
      <c r="N3569" t="str">
        <f t="shared" si="388"/>
        <v xml:space="preserve"> months</v>
      </c>
      <c r="O3569" s="40" t="str">
        <f t="shared" si="389"/>
        <v>67 years, 10 months</v>
      </c>
    </row>
    <row r="3570" spans="8:15" x14ac:dyDescent="0.25">
      <c r="H3570" s="38">
        <v>3527</v>
      </c>
      <c r="I3570">
        <f t="shared" si="385"/>
        <v>67</v>
      </c>
      <c r="J3570" t="str">
        <f t="shared" si="383"/>
        <v xml:space="preserve"> years</v>
      </c>
      <c r="K3570" t="str">
        <f t="shared" si="384"/>
        <v xml:space="preserve">, </v>
      </c>
      <c r="L3570">
        <f t="shared" si="386"/>
        <v>10</v>
      </c>
      <c r="M3570">
        <f t="shared" si="387"/>
        <v>10</v>
      </c>
      <c r="N3570" t="str">
        <f t="shared" si="388"/>
        <v xml:space="preserve"> months</v>
      </c>
      <c r="O3570" s="40" t="str">
        <f t="shared" si="389"/>
        <v>67 years, 10 months</v>
      </c>
    </row>
    <row r="3571" spans="8:15" x14ac:dyDescent="0.25">
      <c r="H3571" s="38">
        <v>3528</v>
      </c>
      <c r="I3571">
        <f t="shared" si="385"/>
        <v>67</v>
      </c>
      <c r="J3571" t="str">
        <f t="shared" si="383"/>
        <v xml:space="preserve"> years</v>
      </c>
      <c r="K3571" t="str">
        <f t="shared" si="384"/>
        <v xml:space="preserve">, </v>
      </c>
      <c r="L3571">
        <f t="shared" si="386"/>
        <v>11</v>
      </c>
      <c r="M3571">
        <f t="shared" si="387"/>
        <v>11</v>
      </c>
      <c r="N3571" t="str">
        <f t="shared" si="388"/>
        <v xml:space="preserve"> months</v>
      </c>
      <c r="O3571" s="40" t="str">
        <f t="shared" si="389"/>
        <v>67 years, 11 months</v>
      </c>
    </row>
    <row r="3572" spans="8:15" x14ac:dyDescent="0.25">
      <c r="H3572" s="38">
        <v>3529</v>
      </c>
      <c r="I3572">
        <f t="shared" si="385"/>
        <v>67</v>
      </c>
      <c r="J3572" t="str">
        <f t="shared" si="383"/>
        <v xml:space="preserve"> years</v>
      </c>
      <c r="K3572" t="str">
        <f t="shared" si="384"/>
        <v xml:space="preserve">, </v>
      </c>
      <c r="L3572">
        <f t="shared" si="386"/>
        <v>11</v>
      </c>
      <c r="M3572">
        <f t="shared" si="387"/>
        <v>11</v>
      </c>
      <c r="N3572" t="str">
        <f t="shared" si="388"/>
        <v xml:space="preserve"> months</v>
      </c>
      <c r="O3572" s="40" t="str">
        <f t="shared" si="389"/>
        <v>67 years, 11 months</v>
      </c>
    </row>
    <row r="3573" spans="8:15" x14ac:dyDescent="0.25">
      <c r="H3573" s="38">
        <v>3530</v>
      </c>
      <c r="I3573">
        <f t="shared" si="385"/>
        <v>67</v>
      </c>
      <c r="J3573" t="str">
        <f t="shared" si="383"/>
        <v xml:space="preserve"> years</v>
      </c>
      <c r="K3573" t="str">
        <f t="shared" si="384"/>
        <v xml:space="preserve">, </v>
      </c>
      <c r="L3573">
        <f t="shared" si="386"/>
        <v>11</v>
      </c>
      <c r="M3573">
        <f t="shared" si="387"/>
        <v>11</v>
      </c>
      <c r="N3573" t="str">
        <f t="shared" si="388"/>
        <v xml:space="preserve"> months</v>
      </c>
      <c r="O3573" s="40" t="str">
        <f t="shared" si="389"/>
        <v>67 years, 11 months</v>
      </c>
    </row>
    <row r="3574" spans="8:15" x14ac:dyDescent="0.25">
      <c r="H3574" s="38">
        <v>3531</v>
      </c>
      <c r="I3574">
        <f t="shared" si="385"/>
        <v>67</v>
      </c>
      <c r="J3574" t="str">
        <f t="shared" si="383"/>
        <v xml:space="preserve"> years</v>
      </c>
      <c r="K3574" t="str">
        <f t="shared" si="384"/>
        <v xml:space="preserve">, </v>
      </c>
      <c r="L3574">
        <f t="shared" si="386"/>
        <v>11</v>
      </c>
      <c r="M3574">
        <f t="shared" si="387"/>
        <v>11</v>
      </c>
      <c r="N3574" t="str">
        <f t="shared" si="388"/>
        <v xml:space="preserve"> months</v>
      </c>
      <c r="O3574" s="40" t="str">
        <f t="shared" si="389"/>
        <v>67 years, 11 months</v>
      </c>
    </row>
    <row r="3575" spans="8:15" x14ac:dyDescent="0.25">
      <c r="H3575" s="38">
        <v>3532</v>
      </c>
      <c r="I3575">
        <f t="shared" si="385"/>
        <v>68</v>
      </c>
      <c r="J3575" t="str">
        <f t="shared" si="383"/>
        <v xml:space="preserve"> years</v>
      </c>
      <c r="K3575" t="str">
        <f t="shared" si="384"/>
        <v/>
      </c>
      <c r="L3575">
        <f t="shared" si="386"/>
        <v>12</v>
      </c>
      <c r="M3575" t="str">
        <f t="shared" si="387"/>
        <v/>
      </c>
      <c r="N3575" t="str">
        <f t="shared" si="388"/>
        <v/>
      </c>
      <c r="O3575" s="40" t="str">
        <f t="shared" si="389"/>
        <v>68 years</v>
      </c>
    </row>
    <row r="3576" spans="8:15" x14ac:dyDescent="0.25">
      <c r="H3576" s="38">
        <v>3533</v>
      </c>
      <c r="I3576">
        <f t="shared" si="385"/>
        <v>68</v>
      </c>
      <c r="J3576" t="str">
        <f t="shared" si="383"/>
        <v xml:space="preserve"> years</v>
      </c>
      <c r="K3576" t="str">
        <f t="shared" si="384"/>
        <v/>
      </c>
      <c r="L3576">
        <f t="shared" si="386"/>
        <v>12</v>
      </c>
      <c r="M3576" t="str">
        <f t="shared" si="387"/>
        <v/>
      </c>
      <c r="N3576" t="str">
        <f t="shared" si="388"/>
        <v/>
      </c>
      <c r="O3576" s="40" t="str">
        <f t="shared" si="389"/>
        <v>68 years</v>
      </c>
    </row>
    <row r="3577" spans="8:15" x14ac:dyDescent="0.25">
      <c r="H3577" s="38">
        <v>3534</v>
      </c>
      <c r="I3577">
        <f t="shared" si="385"/>
        <v>68</v>
      </c>
      <c r="J3577" t="str">
        <f t="shared" si="383"/>
        <v xml:space="preserve"> years</v>
      </c>
      <c r="K3577" t="str">
        <f t="shared" si="384"/>
        <v/>
      </c>
      <c r="L3577">
        <f t="shared" si="386"/>
        <v>12</v>
      </c>
      <c r="M3577" t="str">
        <f t="shared" si="387"/>
        <v/>
      </c>
      <c r="N3577" t="str">
        <f t="shared" si="388"/>
        <v/>
      </c>
      <c r="O3577" s="40" t="str">
        <f t="shared" si="389"/>
        <v>68 years</v>
      </c>
    </row>
    <row r="3578" spans="8:15" x14ac:dyDescent="0.25">
      <c r="H3578" s="38">
        <v>3535</v>
      </c>
      <c r="I3578">
        <f t="shared" si="385"/>
        <v>68</v>
      </c>
      <c r="J3578" t="str">
        <f t="shared" si="383"/>
        <v xml:space="preserve"> years</v>
      </c>
      <c r="K3578" t="str">
        <f t="shared" si="384"/>
        <v/>
      </c>
      <c r="L3578">
        <f t="shared" si="386"/>
        <v>12</v>
      </c>
      <c r="M3578" t="str">
        <f t="shared" si="387"/>
        <v/>
      </c>
      <c r="N3578" t="str">
        <f t="shared" si="388"/>
        <v/>
      </c>
      <c r="O3578" s="40" t="str">
        <f t="shared" si="389"/>
        <v>68 years</v>
      </c>
    </row>
    <row r="3579" spans="8:15" x14ac:dyDescent="0.25">
      <c r="H3579" s="38">
        <v>3536</v>
      </c>
      <c r="I3579">
        <f t="shared" si="385"/>
        <v>68</v>
      </c>
      <c r="J3579" t="str">
        <f t="shared" si="383"/>
        <v xml:space="preserve"> years</v>
      </c>
      <c r="K3579" t="str">
        <f t="shared" si="384"/>
        <v/>
      </c>
      <c r="L3579">
        <f t="shared" si="386"/>
        <v>0</v>
      </c>
      <c r="M3579" t="str">
        <f t="shared" si="387"/>
        <v/>
      </c>
      <c r="N3579" t="str">
        <f t="shared" si="388"/>
        <v/>
      </c>
      <c r="O3579" s="40" t="str">
        <f t="shared" si="389"/>
        <v>68 years</v>
      </c>
    </row>
    <row r="3580" spans="8:15" x14ac:dyDescent="0.25">
      <c r="H3580" s="38">
        <v>3537</v>
      </c>
      <c r="I3580">
        <f t="shared" si="385"/>
        <v>68</v>
      </c>
      <c r="J3580" t="str">
        <f t="shared" si="383"/>
        <v xml:space="preserve"> years</v>
      </c>
      <c r="K3580" t="str">
        <f t="shared" si="384"/>
        <v xml:space="preserve">, </v>
      </c>
      <c r="L3580">
        <f t="shared" si="386"/>
        <v>1</v>
      </c>
      <c r="M3580">
        <f t="shared" si="387"/>
        <v>1</v>
      </c>
      <c r="N3580" t="str">
        <f t="shared" si="388"/>
        <v xml:space="preserve"> month</v>
      </c>
      <c r="O3580" s="40" t="str">
        <f t="shared" si="389"/>
        <v>68 years, 1 month</v>
      </c>
    </row>
    <row r="3581" spans="8:15" x14ac:dyDescent="0.25">
      <c r="H3581" s="38">
        <v>3538</v>
      </c>
      <c r="I3581">
        <f t="shared" si="385"/>
        <v>68</v>
      </c>
      <c r="J3581" t="str">
        <f t="shared" si="383"/>
        <v xml:space="preserve"> years</v>
      </c>
      <c r="K3581" t="str">
        <f t="shared" si="384"/>
        <v xml:space="preserve">, </v>
      </c>
      <c r="L3581">
        <f t="shared" si="386"/>
        <v>1</v>
      </c>
      <c r="M3581">
        <f t="shared" si="387"/>
        <v>1</v>
      </c>
      <c r="N3581" t="str">
        <f t="shared" si="388"/>
        <v xml:space="preserve"> month</v>
      </c>
      <c r="O3581" s="40" t="str">
        <f t="shared" si="389"/>
        <v>68 years, 1 month</v>
      </c>
    </row>
    <row r="3582" spans="8:15" x14ac:dyDescent="0.25">
      <c r="H3582" s="38">
        <v>3539</v>
      </c>
      <c r="I3582">
        <f t="shared" si="385"/>
        <v>68</v>
      </c>
      <c r="J3582" t="str">
        <f t="shared" si="383"/>
        <v xml:space="preserve"> years</v>
      </c>
      <c r="K3582" t="str">
        <f t="shared" si="384"/>
        <v xml:space="preserve">, </v>
      </c>
      <c r="L3582">
        <f t="shared" si="386"/>
        <v>1</v>
      </c>
      <c r="M3582">
        <f t="shared" si="387"/>
        <v>1</v>
      </c>
      <c r="N3582" t="str">
        <f t="shared" si="388"/>
        <v xml:space="preserve"> month</v>
      </c>
      <c r="O3582" s="40" t="str">
        <f t="shared" si="389"/>
        <v>68 years, 1 month</v>
      </c>
    </row>
    <row r="3583" spans="8:15" x14ac:dyDescent="0.25">
      <c r="H3583" s="38">
        <v>3540</v>
      </c>
      <c r="I3583">
        <f t="shared" si="385"/>
        <v>68</v>
      </c>
      <c r="J3583" t="str">
        <f t="shared" si="383"/>
        <v xml:space="preserve"> years</v>
      </c>
      <c r="K3583" t="str">
        <f t="shared" si="384"/>
        <v xml:space="preserve">, </v>
      </c>
      <c r="L3583">
        <f t="shared" si="386"/>
        <v>1</v>
      </c>
      <c r="M3583">
        <f t="shared" si="387"/>
        <v>1</v>
      </c>
      <c r="N3583" t="str">
        <f t="shared" si="388"/>
        <v xml:space="preserve"> month</v>
      </c>
      <c r="O3583" s="40" t="str">
        <f t="shared" si="389"/>
        <v>68 years, 1 month</v>
      </c>
    </row>
    <row r="3584" spans="8:15" x14ac:dyDescent="0.25">
      <c r="H3584" s="38">
        <v>3541</v>
      </c>
      <c r="I3584">
        <f t="shared" si="385"/>
        <v>68</v>
      </c>
      <c r="J3584" t="str">
        <f t="shared" si="383"/>
        <v xml:space="preserve"> years</v>
      </c>
      <c r="K3584" t="str">
        <f t="shared" si="384"/>
        <v xml:space="preserve">, </v>
      </c>
      <c r="L3584">
        <f t="shared" si="386"/>
        <v>2</v>
      </c>
      <c r="M3584">
        <f t="shared" si="387"/>
        <v>2</v>
      </c>
      <c r="N3584" t="str">
        <f t="shared" si="388"/>
        <v xml:space="preserve"> months</v>
      </c>
      <c r="O3584" s="40" t="str">
        <f t="shared" si="389"/>
        <v>68 years, 2 months</v>
      </c>
    </row>
    <row r="3585" spans="8:15" x14ac:dyDescent="0.25">
      <c r="H3585" s="38">
        <v>3542</v>
      </c>
      <c r="I3585">
        <f t="shared" si="385"/>
        <v>68</v>
      </c>
      <c r="J3585" t="str">
        <f t="shared" si="383"/>
        <v xml:space="preserve"> years</v>
      </c>
      <c r="K3585" t="str">
        <f t="shared" si="384"/>
        <v xml:space="preserve">, </v>
      </c>
      <c r="L3585">
        <f t="shared" si="386"/>
        <v>2</v>
      </c>
      <c r="M3585">
        <f t="shared" si="387"/>
        <v>2</v>
      </c>
      <c r="N3585" t="str">
        <f t="shared" si="388"/>
        <v xml:space="preserve"> months</v>
      </c>
      <c r="O3585" s="40" t="str">
        <f t="shared" si="389"/>
        <v>68 years, 2 months</v>
      </c>
    </row>
    <row r="3586" spans="8:15" x14ac:dyDescent="0.25">
      <c r="H3586" s="38">
        <v>3543</v>
      </c>
      <c r="I3586">
        <f t="shared" si="385"/>
        <v>68</v>
      </c>
      <c r="J3586" t="str">
        <f t="shared" si="383"/>
        <v xml:space="preserve"> years</v>
      </c>
      <c r="K3586" t="str">
        <f t="shared" si="384"/>
        <v xml:space="preserve">, </v>
      </c>
      <c r="L3586">
        <f t="shared" si="386"/>
        <v>2</v>
      </c>
      <c r="M3586">
        <f t="shared" si="387"/>
        <v>2</v>
      </c>
      <c r="N3586" t="str">
        <f t="shared" si="388"/>
        <v xml:space="preserve"> months</v>
      </c>
      <c r="O3586" s="40" t="str">
        <f t="shared" si="389"/>
        <v>68 years, 2 months</v>
      </c>
    </row>
    <row r="3587" spans="8:15" x14ac:dyDescent="0.25">
      <c r="H3587" s="38">
        <v>3544</v>
      </c>
      <c r="I3587">
        <f t="shared" si="385"/>
        <v>68</v>
      </c>
      <c r="J3587" t="str">
        <f t="shared" si="383"/>
        <v xml:space="preserve"> years</v>
      </c>
      <c r="K3587" t="str">
        <f t="shared" si="384"/>
        <v xml:space="preserve">, </v>
      </c>
      <c r="L3587">
        <f t="shared" si="386"/>
        <v>2</v>
      </c>
      <c r="M3587">
        <f t="shared" si="387"/>
        <v>2</v>
      </c>
      <c r="N3587" t="str">
        <f t="shared" si="388"/>
        <v xml:space="preserve"> months</v>
      </c>
      <c r="O3587" s="40" t="str">
        <f t="shared" si="389"/>
        <v>68 years, 2 months</v>
      </c>
    </row>
    <row r="3588" spans="8:15" x14ac:dyDescent="0.25">
      <c r="H3588" s="38">
        <v>3545</v>
      </c>
      <c r="I3588">
        <f t="shared" si="385"/>
        <v>68</v>
      </c>
      <c r="J3588" t="str">
        <f t="shared" si="383"/>
        <v xml:space="preserve"> years</v>
      </c>
      <c r="K3588" t="str">
        <f t="shared" si="384"/>
        <v xml:space="preserve">, </v>
      </c>
      <c r="L3588">
        <f t="shared" si="386"/>
        <v>3</v>
      </c>
      <c r="M3588">
        <f t="shared" si="387"/>
        <v>3</v>
      </c>
      <c r="N3588" t="str">
        <f t="shared" si="388"/>
        <v xml:space="preserve"> months</v>
      </c>
      <c r="O3588" s="40" t="str">
        <f t="shared" si="389"/>
        <v>68 years, 3 months</v>
      </c>
    </row>
    <row r="3589" spans="8:15" x14ac:dyDescent="0.25">
      <c r="H3589" s="38">
        <v>3546</v>
      </c>
      <c r="I3589">
        <f t="shared" si="385"/>
        <v>68</v>
      </c>
      <c r="J3589" t="str">
        <f t="shared" si="383"/>
        <v xml:space="preserve"> years</v>
      </c>
      <c r="K3589" t="str">
        <f t="shared" si="384"/>
        <v xml:space="preserve">, </v>
      </c>
      <c r="L3589">
        <f t="shared" si="386"/>
        <v>3</v>
      </c>
      <c r="M3589">
        <f t="shared" si="387"/>
        <v>3</v>
      </c>
      <c r="N3589" t="str">
        <f t="shared" si="388"/>
        <v xml:space="preserve"> months</v>
      </c>
      <c r="O3589" s="40" t="str">
        <f t="shared" si="389"/>
        <v>68 years, 3 months</v>
      </c>
    </row>
    <row r="3590" spans="8:15" x14ac:dyDescent="0.25">
      <c r="H3590" s="38">
        <v>3547</v>
      </c>
      <c r="I3590">
        <f t="shared" si="385"/>
        <v>68</v>
      </c>
      <c r="J3590" t="str">
        <f t="shared" si="383"/>
        <v xml:space="preserve"> years</v>
      </c>
      <c r="K3590" t="str">
        <f t="shared" si="384"/>
        <v xml:space="preserve">, </v>
      </c>
      <c r="L3590">
        <f t="shared" si="386"/>
        <v>3</v>
      </c>
      <c r="M3590">
        <f t="shared" si="387"/>
        <v>3</v>
      </c>
      <c r="N3590" t="str">
        <f t="shared" si="388"/>
        <v xml:space="preserve"> months</v>
      </c>
      <c r="O3590" s="40" t="str">
        <f t="shared" si="389"/>
        <v>68 years, 3 months</v>
      </c>
    </row>
    <row r="3591" spans="8:15" x14ac:dyDescent="0.25">
      <c r="H3591" s="38">
        <v>3548</v>
      </c>
      <c r="I3591">
        <f t="shared" si="385"/>
        <v>68</v>
      </c>
      <c r="J3591" t="str">
        <f t="shared" si="383"/>
        <v xml:space="preserve"> years</v>
      </c>
      <c r="K3591" t="str">
        <f t="shared" si="384"/>
        <v xml:space="preserve">, </v>
      </c>
      <c r="L3591">
        <f t="shared" si="386"/>
        <v>3</v>
      </c>
      <c r="M3591">
        <f t="shared" si="387"/>
        <v>3</v>
      </c>
      <c r="N3591" t="str">
        <f t="shared" si="388"/>
        <v xml:space="preserve"> months</v>
      </c>
      <c r="O3591" s="40" t="str">
        <f t="shared" si="389"/>
        <v>68 years, 3 months</v>
      </c>
    </row>
    <row r="3592" spans="8:15" x14ac:dyDescent="0.25">
      <c r="H3592" s="38">
        <v>3549</v>
      </c>
      <c r="I3592">
        <f t="shared" si="385"/>
        <v>68</v>
      </c>
      <c r="J3592" t="str">
        <f t="shared" si="383"/>
        <v xml:space="preserve"> years</v>
      </c>
      <c r="K3592" t="str">
        <f t="shared" si="384"/>
        <v xml:space="preserve">, </v>
      </c>
      <c r="L3592">
        <f t="shared" si="386"/>
        <v>3</v>
      </c>
      <c r="M3592">
        <f t="shared" si="387"/>
        <v>3</v>
      </c>
      <c r="N3592" t="str">
        <f t="shared" si="388"/>
        <v xml:space="preserve"> months</v>
      </c>
      <c r="O3592" s="40" t="str">
        <f t="shared" si="389"/>
        <v>68 years, 3 months</v>
      </c>
    </row>
    <row r="3593" spans="8:15" x14ac:dyDescent="0.25">
      <c r="H3593" s="38">
        <v>3550</v>
      </c>
      <c r="I3593">
        <f t="shared" si="385"/>
        <v>68</v>
      </c>
      <c r="J3593" t="str">
        <f t="shared" si="383"/>
        <v xml:space="preserve"> years</v>
      </c>
      <c r="K3593" t="str">
        <f t="shared" si="384"/>
        <v xml:space="preserve">, </v>
      </c>
      <c r="L3593">
        <f t="shared" si="386"/>
        <v>4</v>
      </c>
      <c r="M3593">
        <f t="shared" si="387"/>
        <v>4</v>
      </c>
      <c r="N3593" t="str">
        <f t="shared" si="388"/>
        <v xml:space="preserve"> months</v>
      </c>
      <c r="O3593" s="40" t="str">
        <f t="shared" si="389"/>
        <v>68 years, 4 months</v>
      </c>
    </row>
    <row r="3594" spans="8:15" x14ac:dyDescent="0.25">
      <c r="H3594" s="38">
        <v>3551</v>
      </c>
      <c r="I3594">
        <f t="shared" si="385"/>
        <v>68</v>
      </c>
      <c r="J3594" t="str">
        <f t="shared" si="383"/>
        <v xml:space="preserve"> years</v>
      </c>
      <c r="K3594" t="str">
        <f t="shared" si="384"/>
        <v xml:space="preserve">, </v>
      </c>
      <c r="L3594">
        <f t="shared" si="386"/>
        <v>4</v>
      </c>
      <c r="M3594">
        <f t="shared" si="387"/>
        <v>4</v>
      </c>
      <c r="N3594" t="str">
        <f t="shared" si="388"/>
        <v xml:space="preserve"> months</v>
      </c>
      <c r="O3594" s="40" t="str">
        <f t="shared" si="389"/>
        <v>68 years, 4 months</v>
      </c>
    </row>
    <row r="3595" spans="8:15" x14ac:dyDescent="0.25">
      <c r="H3595" s="38">
        <v>3552</v>
      </c>
      <c r="I3595">
        <f t="shared" si="385"/>
        <v>68</v>
      </c>
      <c r="J3595" t="str">
        <f t="shared" si="383"/>
        <v xml:space="preserve"> years</v>
      </c>
      <c r="K3595" t="str">
        <f t="shared" si="384"/>
        <v xml:space="preserve">, </v>
      </c>
      <c r="L3595">
        <f t="shared" si="386"/>
        <v>4</v>
      </c>
      <c r="M3595">
        <f t="shared" si="387"/>
        <v>4</v>
      </c>
      <c r="N3595" t="str">
        <f t="shared" si="388"/>
        <v xml:space="preserve"> months</v>
      </c>
      <c r="O3595" s="40" t="str">
        <f t="shared" si="389"/>
        <v>68 years, 4 months</v>
      </c>
    </row>
    <row r="3596" spans="8:15" x14ac:dyDescent="0.25">
      <c r="H3596" s="38">
        <v>3553</v>
      </c>
      <c r="I3596">
        <f t="shared" si="385"/>
        <v>68</v>
      </c>
      <c r="J3596" t="str">
        <f t="shared" si="383"/>
        <v xml:space="preserve"> years</v>
      </c>
      <c r="K3596" t="str">
        <f t="shared" si="384"/>
        <v xml:space="preserve">, </v>
      </c>
      <c r="L3596">
        <f t="shared" si="386"/>
        <v>4</v>
      </c>
      <c r="M3596">
        <f t="shared" si="387"/>
        <v>4</v>
      </c>
      <c r="N3596" t="str">
        <f t="shared" si="388"/>
        <v xml:space="preserve"> months</v>
      </c>
      <c r="O3596" s="40" t="str">
        <f t="shared" si="389"/>
        <v>68 years, 4 months</v>
      </c>
    </row>
    <row r="3597" spans="8:15" x14ac:dyDescent="0.25">
      <c r="H3597" s="38">
        <v>3554</v>
      </c>
      <c r="I3597">
        <f t="shared" si="385"/>
        <v>68</v>
      </c>
      <c r="J3597" t="str">
        <f t="shared" si="383"/>
        <v xml:space="preserve"> years</v>
      </c>
      <c r="K3597" t="str">
        <f t="shared" si="384"/>
        <v xml:space="preserve">, </v>
      </c>
      <c r="L3597">
        <f t="shared" si="386"/>
        <v>5</v>
      </c>
      <c r="M3597">
        <f t="shared" si="387"/>
        <v>5</v>
      </c>
      <c r="N3597" t="str">
        <f t="shared" si="388"/>
        <v xml:space="preserve"> months</v>
      </c>
      <c r="O3597" s="40" t="str">
        <f t="shared" si="389"/>
        <v>68 years, 5 months</v>
      </c>
    </row>
    <row r="3598" spans="8:15" x14ac:dyDescent="0.25">
      <c r="H3598" s="38">
        <v>3555</v>
      </c>
      <c r="I3598">
        <f t="shared" si="385"/>
        <v>68</v>
      </c>
      <c r="J3598" t="str">
        <f t="shared" si="383"/>
        <v xml:space="preserve"> years</v>
      </c>
      <c r="K3598" t="str">
        <f t="shared" si="384"/>
        <v xml:space="preserve">, </v>
      </c>
      <c r="L3598">
        <f t="shared" si="386"/>
        <v>5</v>
      </c>
      <c r="M3598">
        <f t="shared" si="387"/>
        <v>5</v>
      </c>
      <c r="N3598" t="str">
        <f t="shared" si="388"/>
        <v xml:space="preserve"> months</v>
      </c>
      <c r="O3598" s="40" t="str">
        <f t="shared" si="389"/>
        <v>68 years, 5 months</v>
      </c>
    </row>
    <row r="3599" spans="8:15" x14ac:dyDescent="0.25">
      <c r="H3599" s="38">
        <v>3556</v>
      </c>
      <c r="I3599">
        <f t="shared" si="385"/>
        <v>68</v>
      </c>
      <c r="J3599" t="str">
        <f t="shared" si="383"/>
        <v xml:space="preserve"> years</v>
      </c>
      <c r="K3599" t="str">
        <f t="shared" si="384"/>
        <v xml:space="preserve">, </v>
      </c>
      <c r="L3599">
        <f t="shared" si="386"/>
        <v>5</v>
      </c>
      <c r="M3599">
        <f t="shared" si="387"/>
        <v>5</v>
      </c>
      <c r="N3599" t="str">
        <f t="shared" si="388"/>
        <v xml:space="preserve"> months</v>
      </c>
      <c r="O3599" s="40" t="str">
        <f t="shared" si="389"/>
        <v>68 years, 5 months</v>
      </c>
    </row>
    <row r="3600" spans="8:15" x14ac:dyDescent="0.25">
      <c r="H3600" s="38">
        <v>3557</v>
      </c>
      <c r="I3600">
        <f t="shared" si="385"/>
        <v>68</v>
      </c>
      <c r="J3600" t="str">
        <f t="shared" si="383"/>
        <v xml:space="preserve"> years</v>
      </c>
      <c r="K3600" t="str">
        <f t="shared" si="384"/>
        <v xml:space="preserve">, </v>
      </c>
      <c r="L3600">
        <f t="shared" si="386"/>
        <v>5</v>
      </c>
      <c r="M3600">
        <f t="shared" si="387"/>
        <v>5</v>
      </c>
      <c r="N3600" t="str">
        <f t="shared" si="388"/>
        <v xml:space="preserve"> months</v>
      </c>
      <c r="O3600" s="40" t="str">
        <f t="shared" si="389"/>
        <v>68 years, 5 months</v>
      </c>
    </row>
    <row r="3601" spans="8:15" x14ac:dyDescent="0.25">
      <c r="H3601" s="38">
        <v>3558</v>
      </c>
      <c r="I3601">
        <f t="shared" si="385"/>
        <v>68</v>
      </c>
      <c r="J3601" t="str">
        <f t="shared" si="383"/>
        <v xml:space="preserve"> years</v>
      </c>
      <c r="K3601" t="str">
        <f t="shared" si="384"/>
        <v xml:space="preserve">, </v>
      </c>
      <c r="L3601">
        <f t="shared" si="386"/>
        <v>6</v>
      </c>
      <c r="M3601">
        <f t="shared" si="387"/>
        <v>6</v>
      </c>
      <c r="N3601" t="str">
        <f t="shared" si="388"/>
        <v xml:space="preserve"> months</v>
      </c>
      <c r="O3601" s="40" t="str">
        <f t="shared" si="389"/>
        <v>68 years, 6 months</v>
      </c>
    </row>
    <row r="3602" spans="8:15" x14ac:dyDescent="0.25">
      <c r="H3602" s="38">
        <v>3559</v>
      </c>
      <c r="I3602">
        <f t="shared" si="385"/>
        <v>68</v>
      </c>
      <c r="J3602" t="str">
        <f t="shared" si="383"/>
        <v xml:space="preserve"> years</v>
      </c>
      <c r="K3602" t="str">
        <f t="shared" si="384"/>
        <v xml:space="preserve">, </v>
      </c>
      <c r="L3602">
        <f t="shared" si="386"/>
        <v>6</v>
      </c>
      <c r="M3602">
        <f t="shared" si="387"/>
        <v>6</v>
      </c>
      <c r="N3602" t="str">
        <f t="shared" si="388"/>
        <v xml:space="preserve"> months</v>
      </c>
      <c r="O3602" s="40" t="str">
        <f t="shared" si="389"/>
        <v>68 years, 6 months</v>
      </c>
    </row>
    <row r="3603" spans="8:15" x14ac:dyDescent="0.25">
      <c r="H3603" s="38">
        <v>3560</v>
      </c>
      <c r="I3603">
        <f t="shared" si="385"/>
        <v>68</v>
      </c>
      <c r="J3603" t="str">
        <f t="shared" si="383"/>
        <v xml:space="preserve"> years</v>
      </c>
      <c r="K3603" t="str">
        <f t="shared" si="384"/>
        <v xml:space="preserve">, </v>
      </c>
      <c r="L3603">
        <f t="shared" si="386"/>
        <v>6</v>
      </c>
      <c r="M3603">
        <f t="shared" si="387"/>
        <v>6</v>
      </c>
      <c r="N3603" t="str">
        <f t="shared" si="388"/>
        <v xml:space="preserve"> months</v>
      </c>
      <c r="O3603" s="40" t="str">
        <f t="shared" si="389"/>
        <v>68 years, 6 months</v>
      </c>
    </row>
    <row r="3604" spans="8:15" x14ac:dyDescent="0.25">
      <c r="H3604" s="38">
        <v>3561</v>
      </c>
      <c r="I3604">
        <f t="shared" si="385"/>
        <v>68</v>
      </c>
      <c r="J3604" t="str">
        <f t="shared" si="383"/>
        <v xml:space="preserve"> years</v>
      </c>
      <c r="K3604" t="str">
        <f t="shared" si="384"/>
        <v xml:space="preserve">, </v>
      </c>
      <c r="L3604">
        <f t="shared" si="386"/>
        <v>6</v>
      </c>
      <c r="M3604">
        <f t="shared" si="387"/>
        <v>6</v>
      </c>
      <c r="N3604" t="str">
        <f t="shared" si="388"/>
        <v xml:space="preserve"> months</v>
      </c>
      <c r="O3604" s="40" t="str">
        <f t="shared" si="389"/>
        <v>68 years, 6 months</v>
      </c>
    </row>
    <row r="3605" spans="8:15" x14ac:dyDescent="0.25">
      <c r="H3605" s="38">
        <v>3562</v>
      </c>
      <c r="I3605">
        <f t="shared" si="385"/>
        <v>68</v>
      </c>
      <c r="J3605" t="str">
        <f t="shared" si="383"/>
        <v xml:space="preserve"> years</v>
      </c>
      <c r="K3605" t="str">
        <f t="shared" si="384"/>
        <v xml:space="preserve">, </v>
      </c>
      <c r="L3605">
        <f t="shared" si="386"/>
        <v>6</v>
      </c>
      <c r="M3605">
        <f t="shared" si="387"/>
        <v>6</v>
      </c>
      <c r="N3605" t="str">
        <f t="shared" si="388"/>
        <v xml:space="preserve"> months</v>
      </c>
      <c r="O3605" s="40" t="str">
        <f t="shared" si="389"/>
        <v>68 years, 6 months</v>
      </c>
    </row>
    <row r="3606" spans="8:15" x14ac:dyDescent="0.25">
      <c r="H3606" s="38">
        <v>3563</v>
      </c>
      <c r="I3606">
        <f t="shared" si="385"/>
        <v>68</v>
      </c>
      <c r="J3606" t="str">
        <f t="shared" si="383"/>
        <v xml:space="preserve"> years</v>
      </c>
      <c r="K3606" t="str">
        <f t="shared" si="384"/>
        <v xml:space="preserve">, </v>
      </c>
      <c r="L3606">
        <f t="shared" si="386"/>
        <v>7</v>
      </c>
      <c r="M3606">
        <f t="shared" si="387"/>
        <v>7</v>
      </c>
      <c r="N3606" t="str">
        <f t="shared" si="388"/>
        <v xml:space="preserve"> months</v>
      </c>
      <c r="O3606" s="40" t="str">
        <f t="shared" si="389"/>
        <v>68 years, 7 months</v>
      </c>
    </row>
    <row r="3607" spans="8:15" x14ac:dyDescent="0.25">
      <c r="H3607" s="38">
        <v>3564</v>
      </c>
      <c r="I3607">
        <f t="shared" si="385"/>
        <v>68</v>
      </c>
      <c r="J3607" t="str">
        <f t="shared" si="383"/>
        <v xml:space="preserve"> years</v>
      </c>
      <c r="K3607" t="str">
        <f t="shared" si="384"/>
        <v xml:space="preserve">, </v>
      </c>
      <c r="L3607">
        <f t="shared" si="386"/>
        <v>7</v>
      </c>
      <c r="M3607">
        <f t="shared" si="387"/>
        <v>7</v>
      </c>
      <c r="N3607" t="str">
        <f t="shared" si="388"/>
        <v xml:space="preserve"> months</v>
      </c>
      <c r="O3607" s="40" t="str">
        <f t="shared" si="389"/>
        <v>68 years, 7 months</v>
      </c>
    </row>
    <row r="3608" spans="8:15" x14ac:dyDescent="0.25">
      <c r="H3608" s="38">
        <v>3565</v>
      </c>
      <c r="I3608">
        <f t="shared" si="385"/>
        <v>68</v>
      </c>
      <c r="J3608" t="str">
        <f t="shared" si="383"/>
        <v xml:space="preserve"> years</v>
      </c>
      <c r="K3608" t="str">
        <f t="shared" si="384"/>
        <v xml:space="preserve">, </v>
      </c>
      <c r="L3608">
        <f t="shared" si="386"/>
        <v>7</v>
      </c>
      <c r="M3608">
        <f t="shared" si="387"/>
        <v>7</v>
      </c>
      <c r="N3608" t="str">
        <f t="shared" si="388"/>
        <v xml:space="preserve"> months</v>
      </c>
      <c r="O3608" s="40" t="str">
        <f t="shared" si="389"/>
        <v>68 years, 7 months</v>
      </c>
    </row>
    <row r="3609" spans="8:15" x14ac:dyDescent="0.25">
      <c r="H3609" s="38">
        <v>3566</v>
      </c>
      <c r="I3609">
        <f t="shared" si="385"/>
        <v>68</v>
      </c>
      <c r="J3609" t="str">
        <f t="shared" si="383"/>
        <v xml:space="preserve"> years</v>
      </c>
      <c r="K3609" t="str">
        <f t="shared" si="384"/>
        <v xml:space="preserve">, </v>
      </c>
      <c r="L3609">
        <f t="shared" si="386"/>
        <v>7</v>
      </c>
      <c r="M3609">
        <f t="shared" si="387"/>
        <v>7</v>
      </c>
      <c r="N3609" t="str">
        <f t="shared" si="388"/>
        <v xml:space="preserve"> months</v>
      </c>
      <c r="O3609" s="40" t="str">
        <f t="shared" si="389"/>
        <v>68 years, 7 months</v>
      </c>
    </row>
    <row r="3610" spans="8:15" x14ac:dyDescent="0.25">
      <c r="H3610" s="38">
        <v>3567</v>
      </c>
      <c r="I3610">
        <f t="shared" si="385"/>
        <v>68</v>
      </c>
      <c r="J3610" t="str">
        <f t="shared" si="383"/>
        <v xml:space="preserve"> years</v>
      </c>
      <c r="K3610" t="str">
        <f t="shared" si="384"/>
        <v xml:space="preserve">, </v>
      </c>
      <c r="L3610">
        <f t="shared" si="386"/>
        <v>8</v>
      </c>
      <c r="M3610">
        <f t="shared" si="387"/>
        <v>8</v>
      </c>
      <c r="N3610" t="str">
        <f t="shared" si="388"/>
        <v xml:space="preserve"> months</v>
      </c>
      <c r="O3610" s="40" t="str">
        <f t="shared" si="389"/>
        <v>68 years, 8 months</v>
      </c>
    </row>
    <row r="3611" spans="8:15" x14ac:dyDescent="0.25">
      <c r="H3611" s="38">
        <v>3568</v>
      </c>
      <c r="I3611">
        <f t="shared" si="385"/>
        <v>68</v>
      </c>
      <c r="J3611" t="str">
        <f t="shared" si="383"/>
        <v xml:space="preserve"> years</v>
      </c>
      <c r="K3611" t="str">
        <f t="shared" si="384"/>
        <v xml:space="preserve">, </v>
      </c>
      <c r="L3611">
        <f t="shared" si="386"/>
        <v>8</v>
      </c>
      <c r="M3611">
        <f t="shared" si="387"/>
        <v>8</v>
      </c>
      <c r="N3611" t="str">
        <f t="shared" si="388"/>
        <v xml:space="preserve"> months</v>
      </c>
      <c r="O3611" s="40" t="str">
        <f t="shared" si="389"/>
        <v>68 years, 8 months</v>
      </c>
    </row>
    <row r="3612" spans="8:15" x14ac:dyDescent="0.25">
      <c r="H3612" s="38">
        <v>3569</v>
      </c>
      <c r="I3612">
        <f t="shared" si="385"/>
        <v>68</v>
      </c>
      <c r="J3612" t="str">
        <f t="shared" ref="J3612:J3675" si="390">IF(I3612=1," year"," years")</f>
        <v xml:space="preserve"> years</v>
      </c>
      <c r="K3612" t="str">
        <f t="shared" ref="K3612:K3675" si="391">IF(OR(L3612=12,L3612=0),"",", ")</f>
        <v xml:space="preserve">, </v>
      </c>
      <c r="L3612">
        <f t="shared" si="386"/>
        <v>8</v>
      </c>
      <c r="M3612">
        <f t="shared" si="387"/>
        <v>8</v>
      </c>
      <c r="N3612" t="str">
        <f t="shared" si="388"/>
        <v xml:space="preserve"> months</v>
      </c>
      <c r="O3612" s="40" t="str">
        <f t="shared" si="389"/>
        <v>68 years, 8 months</v>
      </c>
    </row>
    <row r="3613" spans="8:15" x14ac:dyDescent="0.25">
      <c r="H3613" s="38">
        <v>3570</v>
      </c>
      <c r="I3613">
        <f t="shared" si="385"/>
        <v>68</v>
      </c>
      <c r="J3613" t="str">
        <f t="shared" si="390"/>
        <v xml:space="preserve"> years</v>
      </c>
      <c r="K3613" t="str">
        <f t="shared" si="391"/>
        <v xml:space="preserve">, </v>
      </c>
      <c r="L3613">
        <f t="shared" si="386"/>
        <v>8</v>
      </c>
      <c r="M3613">
        <f t="shared" si="387"/>
        <v>8</v>
      </c>
      <c r="N3613" t="str">
        <f t="shared" si="388"/>
        <v xml:space="preserve"> months</v>
      </c>
      <c r="O3613" s="40" t="str">
        <f t="shared" si="389"/>
        <v>68 years, 8 months</v>
      </c>
    </row>
    <row r="3614" spans="8:15" x14ac:dyDescent="0.25">
      <c r="H3614" s="38">
        <v>3571</v>
      </c>
      <c r="I3614">
        <f t="shared" si="385"/>
        <v>68</v>
      </c>
      <c r="J3614" t="str">
        <f t="shared" si="390"/>
        <v xml:space="preserve"> years</v>
      </c>
      <c r="K3614" t="str">
        <f t="shared" si="391"/>
        <v xml:space="preserve">, </v>
      </c>
      <c r="L3614">
        <f t="shared" si="386"/>
        <v>9</v>
      </c>
      <c r="M3614">
        <f t="shared" si="387"/>
        <v>9</v>
      </c>
      <c r="N3614" t="str">
        <f t="shared" si="388"/>
        <v xml:space="preserve"> months</v>
      </c>
      <c r="O3614" s="40" t="str">
        <f t="shared" si="389"/>
        <v>68 years, 9 months</v>
      </c>
    </row>
    <row r="3615" spans="8:15" x14ac:dyDescent="0.25">
      <c r="H3615" s="38">
        <v>3572</v>
      </c>
      <c r="I3615">
        <f t="shared" si="385"/>
        <v>68</v>
      </c>
      <c r="J3615" t="str">
        <f t="shared" si="390"/>
        <v xml:space="preserve"> years</v>
      </c>
      <c r="K3615" t="str">
        <f t="shared" si="391"/>
        <v xml:space="preserve">, </v>
      </c>
      <c r="L3615">
        <f t="shared" si="386"/>
        <v>9</v>
      </c>
      <c r="M3615">
        <f t="shared" si="387"/>
        <v>9</v>
      </c>
      <c r="N3615" t="str">
        <f t="shared" si="388"/>
        <v xml:space="preserve"> months</v>
      </c>
      <c r="O3615" s="40" t="str">
        <f t="shared" si="389"/>
        <v>68 years, 9 months</v>
      </c>
    </row>
    <row r="3616" spans="8:15" x14ac:dyDescent="0.25">
      <c r="H3616" s="38">
        <v>3573</v>
      </c>
      <c r="I3616">
        <f t="shared" ref="I3616:I3679" si="392">IF(INT(H3616/52)=0,"",INT(H3616/52))+IF(L3616=12,1,0)</f>
        <v>68</v>
      </c>
      <c r="J3616" t="str">
        <f t="shared" si="390"/>
        <v xml:space="preserve"> years</v>
      </c>
      <c r="K3616" t="str">
        <f t="shared" si="391"/>
        <v xml:space="preserve">, </v>
      </c>
      <c r="L3616">
        <f t="shared" si="386"/>
        <v>9</v>
      </c>
      <c r="M3616">
        <f t="shared" si="387"/>
        <v>9</v>
      </c>
      <c r="N3616" t="str">
        <f t="shared" si="388"/>
        <v xml:space="preserve"> months</v>
      </c>
      <c r="O3616" s="40" t="str">
        <f t="shared" si="389"/>
        <v>68 years, 9 months</v>
      </c>
    </row>
    <row r="3617" spans="8:15" x14ac:dyDescent="0.25">
      <c r="H3617" s="38">
        <v>3574</v>
      </c>
      <c r="I3617">
        <f t="shared" si="392"/>
        <v>68</v>
      </c>
      <c r="J3617" t="str">
        <f t="shared" si="390"/>
        <v xml:space="preserve"> years</v>
      </c>
      <c r="K3617" t="str">
        <f t="shared" si="391"/>
        <v xml:space="preserve">, </v>
      </c>
      <c r="L3617">
        <f t="shared" si="386"/>
        <v>9</v>
      </c>
      <c r="M3617">
        <f t="shared" si="387"/>
        <v>9</v>
      </c>
      <c r="N3617" t="str">
        <f t="shared" si="388"/>
        <v xml:space="preserve"> months</v>
      </c>
      <c r="O3617" s="40" t="str">
        <f t="shared" si="389"/>
        <v>68 years, 9 months</v>
      </c>
    </row>
    <row r="3618" spans="8:15" x14ac:dyDescent="0.25">
      <c r="H3618" s="38">
        <v>3575</v>
      </c>
      <c r="I3618">
        <f t="shared" si="392"/>
        <v>68</v>
      </c>
      <c r="J3618" t="str">
        <f t="shared" si="390"/>
        <v xml:space="preserve"> years</v>
      </c>
      <c r="K3618" t="str">
        <f t="shared" si="391"/>
        <v xml:space="preserve">, </v>
      </c>
      <c r="L3618">
        <f t="shared" si="386"/>
        <v>9</v>
      </c>
      <c r="M3618">
        <f t="shared" si="387"/>
        <v>9</v>
      </c>
      <c r="N3618" t="str">
        <f t="shared" si="388"/>
        <v xml:space="preserve"> months</v>
      </c>
      <c r="O3618" s="40" t="str">
        <f t="shared" si="389"/>
        <v>68 years, 9 months</v>
      </c>
    </row>
    <row r="3619" spans="8:15" x14ac:dyDescent="0.25">
      <c r="H3619" s="38">
        <v>3576</v>
      </c>
      <c r="I3619">
        <f t="shared" si="392"/>
        <v>68</v>
      </c>
      <c r="J3619" t="str">
        <f t="shared" si="390"/>
        <v xml:space="preserve"> years</v>
      </c>
      <c r="K3619" t="str">
        <f t="shared" si="391"/>
        <v xml:space="preserve">, </v>
      </c>
      <c r="L3619">
        <f t="shared" si="386"/>
        <v>10</v>
      </c>
      <c r="M3619">
        <f t="shared" si="387"/>
        <v>10</v>
      </c>
      <c r="N3619" t="str">
        <f t="shared" si="388"/>
        <v xml:space="preserve"> months</v>
      </c>
      <c r="O3619" s="40" t="str">
        <f t="shared" si="389"/>
        <v>68 years, 10 months</v>
      </c>
    </row>
    <row r="3620" spans="8:15" x14ac:dyDescent="0.25">
      <c r="H3620" s="38">
        <v>3577</v>
      </c>
      <c r="I3620">
        <f t="shared" si="392"/>
        <v>68</v>
      </c>
      <c r="J3620" t="str">
        <f t="shared" si="390"/>
        <v xml:space="preserve"> years</v>
      </c>
      <c r="K3620" t="str">
        <f t="shared" si="391"/>
        <v xml:space="preserve">, </v>
      </c>
      <c r="L3620">
        <f t="shared" si="386"/>
        <v>10</v>
      </c>
      <c r="M3620">
        <f t="shared" si="387"/>
        <v>10</v>
      </c>
      <c r="N3620" t="str">
        <f t="shared" si="388"/>
        <v xml:space="preserve"> months</v>
      </c>
      <c r="O3620" s="40" t="str">
        <f t="shared" si="389"/>
        <v>68 years, 10 months</v>
      </c>
    </row>
    <row r="3621" spans="8:15" x14ac:dyDescent="0.25">
      <c r="H3621" s="38">
        <v>3578</v>
      </c>
      <c r="I3621">
        <f t="shared" si="392"/>
        <v>68</v>
      </c>
      <c r="J3621" t="str">
        <f t="shared" si="390"/>
        <v xml:space="preserve"> years</v>
      </c>
      <c r="K3621" t="str">
        <f t="shared" si="391"/>
        <v xml:space="preserve">, </v>
      </c>
      <c r="L3621">
        <f t="shared" si="386"/>
        <v>10</v>
      </c>
      <c r="M3621">
        <f t="shared" si="387"/>
        <v>10</v>
      </c>
      <c r="N3621" t="str">
        <f t="shared" si="388"/>
        <v xml:space="preserve"> months</v>
      </c>
      <c r="O3621" s="40" t="str">
        <f t="shared" si="389"/>
        <v>68 years, 10 months</v>
      </c>
    </row>
    <row r="3622" spans="8:15" x14ac:dyDescent="0.25">
      <c r="H3622" s="38">
        <v>3579</v>
      </c>
      <c r="I3622">
        <f t="shared" si="392"/>
        <v>68</v>
      </c>
      <c r="J3622" t="str">
        <f t="shared" si="390"/>
        <v xml:space="preserve"> years</v>
      </c>
      <c r="K3622" t="str">
        <f t="shared" si="391"/>
        <v xml:space="preserve">, </v>
      </c>
      <c r="L3622">
        <f t="shared" si="386"/>
        <v>10</v>
      </c>
      <c r="M3622">
        <f t="shared" si="387"/>
        <v>10</v>
      </c>
      <c r="N3622" t="str">
        <f t="shared" si="388"/>
        <v xml:space="preserve"> months</v>
      </c>
      <c r="O3622" s="40" t="str">
        <f t="shared" si="389"/>
        <v>68 years, 10 months</v>
      </c>
    </row>
    <row r="3623" spans="8:15" x14ac:dyDescent="0.25">
      <c r="H3623" s="38">
        <v>3580</v>
      </c>
      <c r="I3623">
        <f t="shared" si="392"/>
        <v>68</v>
      </c>
      <c r="J3623" t="str">
        <f t="shared" si="390"/>
        <v xml:space="preserve"> years</v>
      </c>
      <c r="K3623" t="str">
        <f t="shared" si="391"/>
        <v xml:space="preserve">, </v>
      </c>
      <c r="L3623">
        <f t="shared" si="386"/>
        <v>11</v>
      </c>
      <c r="M3623">
        <f t="shared" si="387"/>
        <v>11</v>
      </c>
      <c r="N3623" t="str">
        <f t="shared" si="388"/>
        <v xml:space="preserve"> months</v>
      </c>
      <c r="O3623" s="40" t="str">
        <f t="shared" si="389"/>
        <v>68 years, 11 months</v>
      </c>
    </row>
    <row r="3624" spans="8:15" x14ac:dyDescent="0.25">
      <c r="H3624" s="38">
        <v>3581</v>
      </c>
      <c r="I3624">
        <f t="shared" si="392"/>
        <v>68</v>
      </c>
      <c r="J3624" t="str">
        <f t="shared" si="390"/>
        <v xml:space="preserve"> years</v>
      </c>
      <c r="K3624" t="str">
        <f t="shared" si="391"/>
        <v xml:space="preserve">, </v>
      </c>
      <c r="L3624">
        <f t="shared" si="386"/>
        <v>11</v>
      </c>
      <c r="M3624">
        <f t="shared" si="387"/>
        <v>11</v>
      </c>
      <c r="N3624" t="str">
        <f t="shared" si="388"/>
        <v xml:space="preserve"> months</v>
      </c>
      <c r="O3624" s="40" t="str">
        <f t="shared" si="389"/>
        <v>68 years, 11 months</v>
      </c>
    </row>
    <row r="3625" spans="8:15" x14ac:dyDescent="0.25">
      <c r="H3625" s="38">
        <v>3582</v>
      </c>
      <c r="I3625">
        <f t="shared" si="392"/>
        <v>68</v>
      </c>
      <c r="J3625" t="str">
        <f t="shared" si="390"/>
        <v xml:space="preserve"> years</v>
      </c>
      <c r="K3625" t="str">
        <f t="shared" si="391"/>
        <v xml:space="preserve">, </v>
      </c>
      <c r="L3625">
        <f t="shared" si="386"/>
        <v>11</v>
      </c>
      <c r="M3625">
        <f t="shared" si="387"/>
        <v>11</v>
      </c>
      <c r="N3625" t="str">
        <f t="shared" si="388"/>
        <v xml:space="preserve"> months</v>
      </c>
      <c r="O3625" s="40" t="str">
        <f t="shared" si="389"/>
        <v>68 years, 11 months</v>
      </c>
    </row>
    <row r="3626" spans="8:15" x14ac:dyDescent="0.25">
      <c r="H3626" s="38">
        <v>3583</v>
      </c>
      <c r="I3626">
        <f t="shared" si="392"/>
        <v>68</v>
      </c>
      <c r="J3626" t="str">
        <f t="shared" si="390"/>
        <v xml:space="preserve"> years</v>
      </c>
      <c r="K3626" t="str">
        <f t="shared" si="391"/>
        <v xml:space="preserve">, </v>
      </c>
      <c r="L3626">
        <f t="shared" si="386"/>
        <v>11</v>
      </c>
      <c r="M3626">
        <f t="shared" si="387"/>
        <v>11</v>
      </c>
      <c r="N3626" t="str">
        <f t="shared" si="388"/>
        <v xml:space="preserve"> months</v>
      </c>
      <c r="O3626" s="40" t="str">
        <f t="shared" si="389"/>
        <v>68 years, 11 months</v>
      </c>
    </row>
    <row r="3627" spans="8:15" x14ac:dyDescent="0.25">
      <c r="H3627" s="38">
        <v>3584</v>
      </c>
      <c r="I3627">
        <f t="shared" si="392"/>
        <v>69</v>
      </c>
      <c r="J3627" t="str">
        <f t="shared" si="390"/>
        <v xml:space="preserve"> years</v>
      </c>
      <c r="K3627" t="str">
        <f t="shared" si="391"/>
        <v/>
      </c>
      <c r="L3627">
        <f t="shared" si="386"/>
        <v>12</v>
      </c>
      <c r="M3627" t="str">
        <f t="shared" si="387"/>
        <v/>
      </c>
      <c r="N3627" t="str">
        <f t="shared" si="388"/>
        <v/>
      </c>
      <c r="O3627" s="40" t="str">
        <f t="shared" si="389"/>
        <v>69 years</v>
      </c>
    </row>
    <row r="3628" spans="8:15" x14ac:dyDescent="0.25">
      <c r="H3628" s="38">
        <v>3585</v>
      </c>
      <c r="I3628">
        <f t="shared" si="392"/>
        <v>69</v>
      </c>
      <c r="J3628" t="str">
        <f t="shared" si="390"/>
        <v xml:space="preserve"> years</v>
      </c>
      <c r="K3628" t="str">
        <f t="shared" si="391"/>
        <v/>
      </c>
      <c r="L3628">
        <f t="shared" si="386"/>
        <v>12</v>
      </c>
      <c r="M3628" t="str">
        <f t="shared" si="387"/>
        <v/>
      </c>
      <c r="N3628" t="str">
        <f t="shared" si="388"/>
        <v/>
      </c>
      <c r="O3628" s="40" t="str">
        <f t="shared" si="389"/>
        <v>69 years</v>
      </c>
    </row>
    <row r="3629" spans="8:15" x14ac:dyDescent="0.25">
      <c r="H3629" s="38">
        <v>3586</v>
      </c>
      <c r="I3629">
        <f t="shared" si="392"/>
        <v>69</v>
      </c>
      <c r="J3629" t="str">
        <f t="shared" si="390"/>
        <v xml:space="preserve"> years</v>
      </c>
      <c r="K3629" t="str">
        <f t="shared" si="391"/>
        <v/>
      </c>
      <c r="L3629">
        <f t="shared" ref="L3629:L3692" si="393">IF((H3629/52*12-INT(H3629/52*12))=0,(H3629/52-INT(H3629/52))*12,INT((H3629/52-INT(H3629/52))*12)+1)</f>
        <v>12</v>
      </c>
      <c r="M3629" t="str">
        <f t="shared" ref="M3629:M3692" si="394">IF(OR(L3629=0,L3629=12),"",L3629)</f>
        <v/>
      </c>
      <c r="N3629" t="str">
        <f t="shared" ref="N3629:N3692" si="395">IF(L3629=1," month",IF(OR(L3629=0,L3629=12),""," months"))</f>
        <v/>
      </c>
      <c r="O3629" s="40" t="str">
        <f t="shared" ref="O3629:O3692" si="396">CONCATENATE(I3629&amp;J3629&amp;K3629&amp;M3629&amp;N3629)</f>
        <v>69 years</v>
      </c>
    </row>
    <row r="3630" spans="8:15" x14ac:dyDescent="0.25">
      <c r="H3630" s="38">
        <v>3587</v>
      </c>
      <c r="I3630">
        <f t="shared" si="392"/>
        <v>69</v>
      </c>
      <c r="J3630" t="str">
        <f t="shared" si="390"/>
        <v xml:space="preserve"> years</v>
      </c>
      <c r="K3630" t="str">
        <f t="shared" si="391"/>
        <v/>
      </c>
      <c r="L3630">
        <f t="shared" si="393"/>
        <v>12</v>
      </c>
      <c r="M3630" t="str">
        <f t="shared" si="394"/>
        <v/>
      </c>
      <c r="N3630" t="str">
        <f t="shared" si="395"/>
        <v/>
      </c>
      <c r="O3630" s="40" t="str">
        <f t="shared" si="396"/>
        <v>69 years</v>
      </c>
    </row>
    <row r="3631" spans="8:15" x14ac:dyDescent="0.25">
      <c r="H3631" s="38">
        <v>3588</v>
      </c>
      <c r="I3631">
        <f t="shared" si="392"/>
        <v>69</v>
      </c>
      <c r="J3631" t="str">
        <f t="shared" si="390"/>
        <v xml:space="preserve"> years</v>
      </c>
      <c r="K3631" t="str">
        <f t="shared" si="391"/>
        <v/>
      </c>
      <c r="L3631">
        <f t="shared" si="393"/>
        <v>0</v>
      </c>
      <c r="M3631" t="str">
        <f t="shared" si="394"/>
        <v/>
      </c>
      <c r="N3631" t="str">
        <f t="shared" si="395"/>
        <v/>
      </c>
      <c r="O3631" s="40" t="str">
        <f t="shared" si="396"/>
        <v>69 years</v>
      </c>
    </row>
    <row r="3632" spans="8:15" x14ac:dyDescent="0.25">
      <c r="H3632" s="38">
        <v>3589</v>
      </c>
      <c r="I3632">
        <f t="shared" si="392"/>
        <v>69</v>
      </c>
      <c r="J3632" t="str">
        <f t="shared" si="390"/>
        <v xml:space="preserve"> years</v>
      </c>
      <c r="K3632" t="str">
        <f t="shared" si="391"/>
        <v xml:space="preserve">, </v>
      </c>
      <c r="L3632">
        <f t="shared" si="393"/>
        <v>1</v>
      </c>
      <c r="M3632">
        <f t="shared" si="394"/>
        <v>1</v>
      </c>
      <c r="N3632" t="str">
        <f t="shared" si="395"/>
        <v xml:space="preserve"> month</v>
      </c>
      <c r="O3632" s="40" t="str">
        <f t="shared" si="396"/>
        <v>69 years, 1 month</v>
      </c>
    </row>
    <row r="3633" spans="8:15" x14ac:dyDescent="0.25">
      <c r="H3633" s="38">
        <v>3590</v>
      </c>
      <c r="I3633">
        <f t="shared" si="392"/>
        <v>69</v>
      </c>
      <c r="J3633" t="str">
        <f t="shared" si="390"/>
        <v xml:space="preserve"> years</v>
      </c>
      <c r="K3633" t="str">
        <f t="shared" si="391"/>
        <v xml:space="preserve">, </v>
      </c>
      <c r="L3633">
        <f t="shared" si="393"/>
        <v>1</v>
      </c>
      <c r="M3633">
        <f t="shared" si="394"/>
        <v>1</v>
      </c>
      <c r="N3633" t="str">
        <f t="shared" si="395"/>
        <v xml:space="preserve"> month</v>
      </c>
      <c r="O3633" s="40" t="str">
        <f t="shared" si="396"/>
        <v>69 years, 1 month</v>
      </c>
    </row>
    <row r="3634" spans="8:15" x14ac:dyDescent="0.25">
      <c r="H3634" s="38">
        <v>3591</v>
      </c>
      <c r="I3634">
        <f t="shared" si="392"/>
        <v>69</v>
      </c>
      <c r="J3634" t="str">
        <f t="shared" si="390"/>
        <v xml:space="preserve"> years</v>
      </c>
      <c r="K3634" t="str">
        <f t="shared" si="391"/>
        <v xml:space="preserve">, </v>
      </c>
      <c r="L3634">
        <f t="shared" si="393"/>
        <v>1</v>
      </c>
      <c r="M3634">
        <f t="shared" si="394"/>
        <v>1</v>
      </c>
      <c r="N3634" t="str">
        <f t="shared" si="395"/>
        <v xml:space="preserve"> month</v>
      </c>
      <c r="O3634" s="40" t="str">
        <f t="shared" si="396"/>
        <v>69 years, 1 month</v>
      </c>
    </row>
    <row r="3635" spans="8:15" x14ac:dyDescent="0.25">
      <c r="H3635" s="38">
        <v>3592</v>
      </c>
      <c r="I3635">
        <f t="shared" si="392"/>
        <v>69</v>
      </c>
      <c r="J3635" t="str">
        <f t="shared" si="390"/>
        <v xml:space="preserve"> years</v>
      </c>
      <c r="K3635" t="str">
        <f t="shared" si="391"/>
        <v xml:space="preserve">, </v>
      </c>
      <c r="L3635">
        <f t="shared" si="393"/>
        <v>1</v>
      </c>
      <c r="M3635">
        <f t="shared" si="394"/>
        <v>1</v>
      </c>
      <c r="N3635" t="str">
        <f t="shared" si="395"/>
        <v xml:space="preserve"> month</v>
      </c>
      <c r="O3635" s="40" t="str">
        <f t="shared" si="396"/>
        <v>69 years, 1 month</v>
      </c>
    </row>
    <row r="3636" spans="8:15" x14ac:dyDescent="0.25">
      <c r="H3636" s="38">
        <v>3593</v>
      </c>
      <c r="I3636">
        <f t="shared" si="392"/>
        <v>69</v>
      </c>
      <c r="J3636" t="str">
        <f t="shared" si="390"/>
        <v xml:space="preserve"> years</v>
      </c>
      <c r="K3636" t="str">
        <f t="shared" si="391"/>
        <v xml:space="preserve">, </v>
      </c>
      <c r="L3636">
        <f t="shared" si="393"/>
        <v>2</v>
      </c>
      <c r="M3636">
        <f t="shared" si="394"/>
        <v>2</v>
      </c>
      <c r="N3636" t="str">
        <f t="shared" si="395"/>
        <v xml:space="preserve"> months</v>
      </c>
      <c r="O3636" s="40" t="str">
        <f t="shared" si="396"/>
        <v>69 years, 2 months</v>
      </c>
    </row>
    <row r="3637" spans="8:15" x14ac:dyDescent="0.25">
      <c r="H3637" s="38">
        <v>3594</v>
      </c>
      <c r="I3637">
        <f t="shared" si="392"/>
        <v>69</v>
      </c>
      <c r="J3637" t="str">
        <f t="shared" si="390"/>
        <v xml:space="preserve"> years</v>
      </c>
      <c r="K3637" t="str">
        <f t="shared" si="391"/>
        <v xml:space="preserve">, </v>
      </c>
      <c r="L3637">
        <f t="shared" si="393"/>
        <v>2</v>
      </c>
      <c r="M3637">
        <f t="shared" si="394"/>
        <v>2</v>
      </c>
      <c r="N3637" t="str">
        <f t="shared" si="395"/>
        <v xml:space="preserve"> months</v>
      </c>
      <c r="O3637" s="40" t="str">
        <f t="shared" si="396"/>
        <v>69 years, 2 months</v>
      </c>
    </row>
    <row r="3638" spans="8:15" x14ac:dyDescent="0.25">
      <c r="H3638" s="38">
        <v>3595</v>
      </c>
      <c r="I3638">
        <f t="shared" si="392"/>
        <v>69</v>
      </c>
      <c r="J3638" t="str">
        <f t="shared" si="390"/>
        <v xml:space="preserve"> years</v>
      </c>
      <c r="K3638" t="str">
        <f t="shared" si="391"/>
        <v xml:space="preserve">, </v>
      </c>
      <c r="L3638">
        <f t="shared" si="393"/>
        <v>2</v>
      </c>
      <c r="M3638">
        <f t="shared" si="394"/>
        <v>2</v>
      </c>
      <c r="N3638" t="str">
        <f t="shared" si="395"/>
        <v xml:space="preserve"> months</v>
      </c>
      <c r="O3638" s="40" t="str">
        <f t="shared" si="396"/>
        <v>69 years, 2 months</v>
      </c>
    </row>
    <row r="3639" spans="8:15" x14ac:dyDescent="0.25">
      <c r="H3639" s="38">
        <v>3596</v>
      </c>
      <c r="I3639">
        <f t="shared" si="392"/>
        <v>69</v>
      </c>
      <c r="J3639" t="str">
        <f t="shared" si="390"/>
        <v xml:space="preserve"> years</v>
      </c>
      <c r="K3639" t="str">
        <f t="shared" si="391"/>
        <v xml:space="preserve">, </v>
      </c>
      <c r="L3639">
        <f t="shared" si="393"/>
        <v>2</v>
      </c>
      <c r="M3639">
        <f t="shared" si="394"/>
        <v>2</v>
      </c>
      <c r="N3639" t="str">
        <f t="shared" si="395"/>
        <v xml:space="preserve"> months</v>
      </c>
      <c r="O3639" s="40" t="str">
        <f t="shared" si="396"/>
        <v>69 years, 2 months</v>
      </c>
    </row>
    <row r="3640" spans="8:15" x14ac:dyDescent="0.25">
      <c r="H3640" s="38">
        <v>3597</v>
      </c>
      <c r="I3640">
        <f t="shared" si="392"/>
        <v>69</v>
      </c>
      <c r="J3640" t="str">
        <f t="shared" si="390"/>
        <v xml:space="preserve"> years</v>
      </c>
      <c r="K3640" t="str">
        <f t="shared" si="391"/>
        <v xml:space="preserve">, </v>
      </c>
      <c r="L3640">
        <f t="shared" si="393"/>
        <v>3</v>
      </c>
      <c r="M3640">
        <f t="shared" si="394"/>
        <v>3</v>
      </c>
      <c r="N3640" t="str">
        <f t="shared" si="395"/>
        <v xml:space="preserve"> months</v>
      </c>
      <c r="O3640" s="40" t="str">
        <f t="shared" si="396"/>
        <v>69 years, 3 months</v>
      </c>
    </row>
    <row r="3641" spans="8:15" x14ac:dyDescent="0.25">
      <c r="H3641" s="38">
        <v>3598</v>
      </c>
      <c r="I3641">
        <f t="shared" si="392"/>
        <v>69</v>
      </c>
      <c r="J3641" t="str">
        <f t="shared" si="390"/>
        <v xml:space="preserve"> years</v>
      </c>
      <c r="K3641" t="str">
        <f t="shared" si="391"/>
        <v xml:space="preserve">, </v>
      </c>
      <c r="L3641">
        <f t="shared" si="393"/>
        <v>3</v>
      </c>
      <c r="M3641">
        <f t="shared" si="394"/>
        <v>3</v>
      </c>
      <c r="N3641" t="str">
        <f t="shared" si="395"/>
        <v xml:space="preserve"> months</v>
      </c>
      <c r="O3641" s="40" t="str">
        <f t="shared" si="396"/>
        <v>69 years, 3 months</v>
      </c>
    </row>
    <row r="3642" spans="8:15" x14ac:dyDescent="0.25">
      <c r="H3642" s="38">
        <v>3599</v>
      </c>
      <c r="I3642">
        <f t="shared" si="392"/>
        <v>69</v>
      </c>
      <c r="J3642" t="str">
        <f t="shared" si="390"/>
        <v xml:space="preserve"> years</v>
      </c>
      <c r="K3642" t="str">
        <f t="shared" si="391"/>
        <v xml:space="preserve">, </v>
      </c>
      <c r="L3642">
        <f t="shared" si="393"/>
        <v>3</v>
      </c>
      <c r="M3642">
        <f t="shared" si="394"/>
        <v>3</v>
      </c>
      <c r="N3642" t="str">
        <f t="shared" si="395"/>
        <v xml:space="preserve"> months</v>
      </c>
      <c r="O3642" s="40" t="str">
        <f t="shared" si="396"/>
        <v>69 years, 3 months</v>
      </c>
    </row>
    <row r="3643" spans="8:15" x14ac:dyDescent="0.25">
      <c r="H3643" s="38">
        <v>3600</v>
      </c>
      <c r="I3643">
        <f t="shared" si="392"/>
        <v>69</v>
      </c>
      <c r="J3643" t="str">
        <f t="shared" si="390"/>
        <v xml:space="preserve"> years</v>
      </c>
      <c r="K3643" t="str">
        <f t="shared" si="391"/>
        <v xml:space="preserve">, </v>
      </c>
      <c r="L3643">
        <f t="shared" si="393"/>
        <v>3</v>
      </c>
      <c r="M3643">
        <f t="shared" si="394"/>
        <v>3</v>
      </c>
      <c r="N3643" t="str">
        <f t="shared" si="395"/>
        <v xml:space="preserve"> months</v>
      </c>
      <c r="O3643" s="40" t="str">
        <f t="shared" si="396"/>
        <v>69 years, 3 months</v>
      </c>
    </row>
    <row r="3644" spans="8:15" x14ac:dyDescent="0.25">
      <c r="H3644" s="38">
        <v>3601</v>
      </c>
      <c r="I3644">
        <f t="shared" si="392"/>
        <v>69</v>
      </c>
      <c r="J3644" t="str">
        <f t="shared" si="390"/>
        <v xml:space="preserve"> years</v>
      </c>
      <c r="K3644" t="str">
        <f t="shared" si="391"/>
        <v xml:space="preserve">, </v>
      </c>
      <c r="L3644">
        <f t="shared" si="393"/>
        <v>3</v>
      </c>
      <c r="M3644">
        <f t="shared" si="394"/>
        <v>3</v>
      </c>
      <c r="N3644" t="str">
        <f t="shared" si="395"/>
        <v xml:space="preserve"> months</v>
      </c>
      <c r="O3644" s="40" t="str">
        <f t="shared" si="396"/>
        <v>69 years, 3 months</v>
      </c>
    </row>
    <row r="3645" spans="8:15" x14ac:dyDescent="0.25">
      <c r="H3645" s="38">
        <v>3602</v>
      </c>
      <c r="I3645">
        <f t="shared" si="392"/>
        <v>69</v>
      </c>
      <c r="J3645" t="str">
        <f t="shared" si="390"/>
        <v xml:space="preserve"> years</v>
      </c>
      <c r="K3645" t="str">
        <f t="shared" si="391"/>
        <v xml:space="preserve">, </v>
      </c>
      <c r="L3645">
        <f t="shared" si="393"/>
        <v>4</v>
      </c>
      <c r="M3645">
        <f t="shared" si="394"/>
        <v>4</v>
      </c>
      <c r="N3645" t="str">
        <f t="shared" si="395"/>
        <v xml:space="preserve"> months</v>
      </c>
      <c r="O3645" s="40" t="str">
        <f t="shared" si="396"/>
        <v>69 years, 4 months</v>
      </c>
    </row>
    <row r="3646" spans="8:15" x14ac:dyDescent="0.25">
      <c r="H3646" s="38">
        <v>3603</v>
      </c>
      <c r="I3646">
        <f t="shared" si="392"/>
        <v>69</v>
      </c>
      <c r="J3646" t="str">
        <f t="shared" si="390"/>
        <v xml:space="preserve"> years</v>
      </c>
      <c r="K3646" t="str">
        <f t="shared" si="391"/>
        <v xml:space="preserve">, </v>
      </c>
      <c r="L3646">
        <f t="shared" si="393"/>
        <v>4</v>
      </c>
      <c r="M3646">
        <f t="shared" si="394"/>
        <v>4</v>
      </c>
      <c r="N3646" t="str">
        <f t="shared" si="395"/>
        <v xml:space="preserve"> months</v>
      </c>
      <c r="O3646" s="40" t="str">
        <f t="shared" si="396"/>
        <v>69 years, 4 months</v>
      </c>
    </row>
    <row r="3647" spans="8:15" x14ac:dyDescent="0.25">
      <c r="H3647" s="38">
        <v>3604</v>
      </c>
      <c r="I3647">
        <f t="shared" si="392"/>
        <v>69</v>
      </c>
      <c r="J3647" t="str">
        <f t="shared" si="390"/>
        <v xml:space="preserve"> years</v>
      </c>
      <c r="K3647" t="str">
        <f t="shared" si="391"/>
        <v xml:space="preserve">, </v>
      </c>
      <c r="L3647">
        <f t="shared" si="393"/>
        <v>4</v>
      </c>
      <c r="M3647">
        <f t="shared" si="394"/>
        <v>4</v>
      </c>
      <c r="N3647" t="str">
        <f t="shared" si="395"/>
        <v xml:space="preserve"> months</v>
      </c>
      <c r="O3647" s="40" t="str">
        <f t="shared" si="396"/>
        <v>69 years, 4 months</v>
      </c>
    </row>
    <row r="3648" spans="8:15" x14ac:dyDescent="0.25">
      <c r="H3648" s="38">
        <v>3605</v>
      </c>
      <c r="I3648">
        <f t="shared" si="392"/>
        <v>69</v>
      </c>
      <c r="J3648" t="str">
        <f t="shared" si="390"/>
        <v xml:space="preserve"> years</v>
      </c>
      <c r="K3648" t="str">
        <f t="shared" si="391"/>
        <v xml:space="preserve">, </v>
      </c>
      <c r="L3648">
        <f t="shared" si="393"/>
        <v>4</v>
      </c>
      <c r="M3648">
        <f t="shared" si="394"/>
        <v>4</v>
      </c>
      <c r="N3648" t="str">
        <f t="shared" si="395"/>
        <v xml:space="preserve"> months</v>
      </c>
      <c r="O3648" s="40" t="str">
        <f t="shared" si="396"/>
        <v>69 years, 4 months</v>
      </c>
    </row>
    <row r="3649" spans="8:15" x14ac:dyDescent="0.25">
      <c r="H3649" s="38">
        <v>3606</v>
      </c>
      <c r="I3649">
        <f t="shared" si="392"/>
        <v>69</v>
      </c>
      <c r="J3649" t="str">
        <f t="shared" si="390"/>
        <v xml:space="preserve"> years</v>
      </c>
      <c r="K3649" t="str">
        <f t="shared" si="391"/>
        <v xml:space="preserve">, </v>
      </c>
      <c r="L3649">
        <f t="shared" si="393"/>
        <v>5</v>
      </c>
      <c r="M3649">
        <f t="shared" si="394"/>
        <v>5</v>
      </c>
      <c r="N3649" t="str">
        <f t="shared" si="395"/>
        <v xml:space="preserve"> months</v>
      </c>
      <c r="O3649" s="40" t="str">
        <f t="shared" si="396"/>
        <v>69 years, 5 months</v>
      </c>
    </row>
    <row r="3650" spans="8:15" x14ac:dyDescent="0.25">
      <c r="H3650" s="38">
        <v>3607</v>
      </c>
      <c r="I3650">
        <f t="shared" si="392"/>
        <v>69</v>
      </c>
      <c r="J3650" t="str">
        <f t="shared" si="390"/>
        <v xml:space="preserve"> years</v>
      </c>
      <c r="K3650" t="str">
        <f t="shared" si="391"/>
        <v xml:space="preserve">, </v>
      </c>
      <c r="L3650">
        <f t="shared" si="393"/>
        <v>5</v>
      </c>
      <c r="M3650">
        <f t="shared" si="394"/>
        <v>5</v>
      </c>
      <c r="N3650" t="str">
        <f t="shared" si="395"/>
        <v xml:space="preserve"> months</v>
      </c>
      <c r="O3650" s="40" t="str">
        <f t="shared" si="396"/>
        <v>69 years, 5 months</v>
      </c>
    </row>
    <row r="3651" spans="8:15" x14ac:dyDescent="0.25">
      <c r="H3651" s="38">
        <v>3608</v>
      </c>
      <c r="I3651">
        <f t="shared" si="392"/>
        <v>69</v>
      </c>
      <c r="J3651" t="str">
        <f t="shared" si="390"/>
        <v xml:space="preserve"> years</v>
      </c>
      <c r="K3651" t="str">
        <f t="shared" si="391"/>
        <v xml:space="preserve">, </v>
      </c>
      <c r="L3651">
        <f t="shared" si="393"/>
        <v>5</v>
      </c>
      <c r="M3651">
        <f t="shared" si="394"/>
        <v>5</v>
      </c>
      <c r="N3651" t="str">
        <f t="shared" si="395"/>
        <v xml:space="preserve"> months</v>
      </c>
      <c r="O3651" s="40" t="str">
        <f t="shared" si="396"/>
        <v>69 years, 5 months</v>
      </c>
    </row>
    <row r="3652" spans="8:15" x14ac:dyDescent="0.25">
      <c r="H3652" s="38">
        <v>3609</v>
      </c>
      <c r="I3652">
        <f t="shared" si="392"/>
        <v>69</v>
      </c>
      <c r="J3652" t="str">
        <f t="shared" si="390"/>
        <v xml:space="preserve"> years</v>
      </c>
      <c r="K3652" t="str">
        <f t="shared" si="391"/>
        <v xml:space="preserve">, </v>
      </c>
      <c r="L3652">
        <f t="shared" si="393"/>
        <v>5</v>
      </c>
      <c r="M3652">
        <f t="shared" si="394"/>
        <v>5</v>
      </c>
      <c r="N3652" t="str">
        <f t="shared" si="395"/>
        <v xml:space="preserve"> months</v>
      </c>
      <c r="O3652" s="40" t="str">
        <f t="shared" si="396"/>
        <v>69 years, 5 months</v>
      </c>
    </row>
    <row r="3653" spans="8:15" x14ac:dyDescent="0.25">
      <c r="H3653" s="38">
        <v>3610</v>
      </c>
      <c r="I3653">
        <f t="shared" si="392"/>
        <v>69</v>
      </c>
      <c r="J3653" t="str">
        <f t="shared" si="390"/>
        <v xml:space="preserve"> years</v>
      </c>
      <c r="K3653" t="str">
        <f t="shared" si="391"/>
        <v xml:space="preserve">, </v>
      </c>
      <c r="L3653">
        <f t="shared" si="393"/>
        <v>6</v>
      </c>
      <c r="M3653">
        <f t="shared" si="394"/>
        <v>6</v>
      </c>
      <c r="N3653" t="str">
        <f t="shared" si="395"/>
        <v xml:space="preserve"> months</v>
      </c>
      <c r="O3653" s="40" t="str">
        <f t="shared" si="396"/>
        <v>69 years, 6 months</v>
      </c>
    </row>
    <row r="3654" spans="8:15" x14ac:dyDescent="0.25">
      <c r="H3654" s="38">
        <v>3611</v>
      </c>
      <c r="I3654">
        <f t="shared" si="392"/>
        <v>69</v>
      </c>
      <c r="J3654" t="str">
        <f t="shared" si="390"/>
        <v xml:space="preserve"> years</v>
      </c>
      <c r="K3654" t="str">
        <f t="shared" si="391"/>
        <v xml:space="preserve">, </v>
      </c>
      <c r="L3654">
        <f t="shared" si="393"/>
        <v>6</v>
      </c>
      <c r="M3654">
        <f t="shared" si="394"/>
        <v>6</v>
      </c>
      <c r="N3654" t="str">
        <f t="shared" si="395"/>
        <v xml:space="preserve"> months</v>
      </c>
      <c r="O3654" s="40" t="str">
        <f t="shared" si="396"/>
        <v>69 years, 6 months</v>
      </c>
    </row>
    <row r="3655" spans="8:15" x14ac:dyDescent="0.25">
      <c r="H3655" s="38">
        <v>3612</v>
      </c>
      <c r="I3655">
        <f t="shared" si="392"/>
        <v>69</v>
      </c>
      <c r="J3655" t="str">
        <f t="shared" si="390"/>
        <v xml:space="preserve"> years</v>
      </c>
      <c r="K3655" t="str">
        <f t="shared" si="391"/>
        <v xml:space="preserve">, </v>
      </c>
      <c r="L3655">
        <f t="shared" si="393"/>
        <v>6</v>
      </c>
      <c r="M3655">
        <f t="shared" si="394"/>
        <v>6</v>
      </c>
      <c r="N3655" t="str">
        <f t="shared" si="395"/>
        <v xml:space="preserve"> months</v>
      </c>
      <c r="O3655" s="40" t="str">
        <f t="shared" si="396"/>
        <v>69 years, 6 months</v>
      </c>
    </row>
    <row r="3656" spans="8:15" x14ac:dyDescent="0.25">
      <c r="H3656" s="38">
        <v>3613</v>
      </c>
      <c r="I3656">
        <f t="shared" si="392"/>
        <v>69</v>
      </c>
      <c r="J3656" t="str">
        <f t="shared" si="390"/>
        <v xml:space="preserve"> years</v>
      </c>
      <c r="K3656" t="str">
        <f t="shared" si="391"/>
        <v xml:space="preserve">, </v>
      </c>
      <c r="L3656">
        <f t="shared" si="393"/>
        <v>6</v>
      </c>
      <c r="M3656">
        <f t="shared" si="394"/>
        <v>6</v>
      </c>
      <c r="N3656" t="str">
        <f t="shared" si="395"/>
        <v xml:space="preserve"> months</v>
      </c>
      <c r="O3656" s="40" t="str">
        <f t="shared" si="396"/>
        <v>69 years, 6 months</v>
      </c>
    </row>
    <row r="3657" spans="8:15" x14ac:dyDescent="0.25">
      <c r="H3657" s="38">
        <v>3614</v>
      </c>
      <c r="I3657">
        <f t="shared" si="392"/>
        <v>69</v>
      </c>
      <c r="J3657" t="str">
        <f t="shared" si="390"/>
        <v xml:space="preserve"> years</v>
      </c>
      <c r="K3657" t="str">
        <f t="shared" si="391"/>
        <v xml:space="preserve">, </v>
      </c>
      <c r="L3657">
        <f t="shared" si="393"/>
        <v>6</v>
      </c>
      <c r="M3657">
        <f t="shared" si="394"/>
        <v>6</v>
      </c>
      <c r="N3657" t="str">
        <f t="shared" si="395"/>
        <v xml:space="preserve"> months</v>
      </c>
      <c r="O3657" s="40" t="str">
        <f t="shared" si="396"/>
        <v>69 years, 6 months</v>
      </c>
    </row>
    <row r="3658" spans="8:15" x14ac:dyDescent="0.25">
      <c r="H3658" s="38">
        <v>3615</v>
      </c>
      <c r="I3658">
        <f t="shared" si="392"/>
        <v>69</v>
      </c>
      <c r="J3658" t="str">
        <f t="shared" si="390"/>
        <v xml:space="preserve"> years</v>
      </c>
      <c r="K3658" t="str">
        <f t="shared" si="391"/>
        <v xml:space="preserve">, </v>
      </c>
      <c r="L3658">
        <f t="shared" si="393"/>
        <v>7</v>
      </c>
      <c r="M3658">
        <f t="shared" si="394"/>
        <v>7</v>
      </c>
      <c r="N3658" t="str">
        <f t="shared" si="395"/>
        <v xml:space="preserve"> months</v>
      </c>
      <c r="O3658" s="40" t="str">
        <f t="shared" si="396"/>
        <v>69 years, 7 months</v>
      </c>
    </row>
    <row r="3659" spans="8:15" x14ac:dyDescent="0.25">
      <c r="H3659" s="38">
        <v>3616</v>
      </c>
      <c r="I3659">
        <f t="shared" si="392"/>
        <v>69</v>
      </c>
      <c r="J3659" t="str">
        <f t="shared" si="390"/>
        <v xml:space="preserve"> years</v>
      </c>
      <c r="K3659" t="str">
        <f t="shared" si="391"/>
        <v xml:space="preserve">, </v>
      </c>
      <c r="L3659">
        <f t="shared" si="393"/>
        <v>7</v>
      </c>
      <c r="M3659">
        <f t="shared" si="394"/>
        <v>7</v>
      </c>
      <c r="N3659" t="str">
        <f t="shared" si="395"/>
        <v xml:space="preserve"> months</v>
      </c>
      <c r="O3659" s="40" t="str">
        <f t="shared" si="396"/>
        <v>69 years, 7 months</v>
      </c>
    </row>
    <row r="3660" spans="8:15" x14ac:dyDescent="0.25">
      <c r="H3660" s="38">
        <v>3617</v>
      </c>
      <c r="I3660">
        <f t="shared" si="392"/>
        <v>69</v>
      </c>
      <c r="J3660" t="str">
        <f t="shared" si="390"/>
        <v xml:space="preserve"> years</v>
      </c>
      <c r="K3660" t="str">
        <f t="shared" si="391"/>
        <v xml:space="preserve">, </v>
      </c>
      <c r="L3660">
        <f t="shared" si="393"/>
        <v>7</v>
      </c>
      <c r="M3660">
        <f t="shared" si="394"/>
        <v>7</v>
      </c>
      <c r="N3660" t="str">
        <f t="shared" si="395"/>
        <v xml:space="preserve"> months</v>
      </c>
      <c r="O3660" s="40" t="str">
        <f t="shared" si="396"/>
        <v>69 years, 7 months</v>
      </c>
    </row>
    <row r="3661" spans="8:15" x14ac:dyDescent="0.25">
      <c r="H3661" s="38">
        <v>3618</v>
      </c>
      <c r="I3661">
        <f t="shared" si="392"/>
        <v>69</v>
      </c>
      <c r="J3661" t="str">
        <f t="shared" si="390"/>
        <v xml:space="preserve"> years</v>
      </c>
      <c r="K3661" t="str">
        <f t="shared" si="391"/>
        <v xml:space="preserve">, </v>
      </c>
      <c r="L3661">
        <f t="shared" si="393"/>
        <v>7</v>
      </c>
      <c r="M3661">
        <f t="shared" si="394"/>
        <v>7</v>
      </c>
      <c r="N3661" t="str">
        <f t="shared" si="395"/>
        <v xml:space="preserve"> months</v>
      </c>
      <c r="O3661" s="40" t="str">
        <f t="shared" si="396"/>
        <v>69 years, 7 months</v>
      </c>
    </row>
    <row r="3662" spans="8:15" x14ac:dyDescent="0.25">
      <c r="H3662" s="38">
        <v>3619</v>
      </c>
      <c r="I3662">
        <f t="shared" si="392"/>
        <v>69</v>
      </c>
      <c r="J3662" t="str">
        <f t="shared" si="390"/>
        <v xml:space="preserve"> years</v>
      </c>
      <c r="K3662" t="str">
        <f t="shared" si="391"/>
        <v xml:space="preserve">, </v>
      </c>
      <c r="L3662">
        <f t="shared" si="393"/>
        <v>8</v>
      </c>
      <c r="M3662">
        <f t="shared" si="394"/>
        <v>8</v>
      </c>
      <c r="N3662" t="str">
        <f t="shared" si="395"/>
        <v xml:space="preserve"> months</v>
      </c>
      <c r="O3662" s="40" t="str">
        <f t="shared" si="396"/>
        <v>69 years, 8 months</v>
      </c>
    </row>
    <row r="3663" spans="8:15" x14ac:dyDescent="0.25">
      <c r="H3663" s="38">
        <v>3620</v>
      </c>
      <c r="I3663">
        <f t="shared" si="392"/>
        <v>69</v>
      </c>
      <c r="J3663" t="str">
        <f t="shared" si="390"/>
        <v xml:space="preserve"> years</v>
      </c>
      <c r="K3663" t="str">
        <f t="shared" si="391"/>
        <v xml:space="preserve">, </v>
      </c>
      <c r="L3663">
        <f t="shared" si="393"/>
        <v>8</v>
      </c>
      <c r="M3663">
        <f t="shared" si="394"/>
        <v>8</v>
      </c>
      <c r="N3663" t="str">
        <f t="shared" si="395"/>
        <v xml:space="preserve"> months</v>
      </c>
      <c r="O3663" s="40" t="str">
        <f t="shared" si="396"/>
        <v>69 years, 8 months</v>
      </c>
    </row>
    <row r="3664" spans="8:15" x14ac:dyDescent="0.25">
      <c r="H3664" s="38">
        <v>3621</v>
      </c>
      <c r="I3664">
        <f t="shared" si="392"/>
        <v>69</v>
      </c>
      <c r="J3664" t="str">
        <f t="shared" si="390"/>
        <v xml:space="preserve"> years</v>
      </c>
      <c r="K3664" t="str">
        <f t="shared" si="391"/>
        <v xml:space="preserve">, </v>
      </c>
      <c r="L3664">
        <f t="shared" si="393"/>
        <v>8</v>
      </c>
      <c r="M3664">
        <f t="shared" si="394"/>
        <v>8</v>
      </c>
      <c r="N3664" t="str">
        <f t="shared" si="395"/>
        <v xml:space="preserve"> months</v>
      </c>
      <c r="O3664" s="40" t="str">
        <f t="shared" si="396"/>
        <v>69 years, 8 months</v>
      </c>
    </row>
    <row r="3665" spans="8:15" x14ac:dyDescent="0.25">
      <c r="H3665" s="38">
        <v>3622</v>
      </c>
      <c r="I3665">
        <f t="shared" si="392"/>
        <v>69</v>
      </c>
      <c r="J3665" t="str">
        <f t="shared" si="390"/>
        <v xml:space="preserve"> years</v>
      </c>
      <c r="K3665" t="str">
        <f t="shared" si="391"/>
        <v xml:space="preserve">, </v>
      </c>
      <c r="L3665">
        <f t="shared" si="393"/>
        <v>8</v>
      </c>
      <c r="M3665">
        <f t="shared" si="394"/>
        <v>8</v>
      </c>
      <c r="N3665" t="str">
        <f t="shared" si="395"/>
        <v xml:space="preserve"> months</v>
      </c>
      <c r="O3665" s="40" t="str">
        <f t="shared" si="396"/>
        <v>69 years, 8 months</v>
      </c>
    </row>
    <row r="3666" spans="8:15" x14ac:dyDescent="0.25">
      <c r="H3666" s="38">
        <v>3623</v>
      </c>
      <c r="I3666">
        <f t="shared" si="392"/>
        <v>69</v>
      </c>
      <c r="J3666" t="str">
        <f t="shared" si="390"/>
        <v xml:space="preserve"> years</v>
      </c>
      <c r="K3666" t="str">
        <f t="shared" si="391"/>
        <v xml:space="preserve">, </v>
      </c>
      <c r="L3666">
        <f t="shared" si="393"/>
        <v>9</v>
      </c>
      <c r="M3666">
        <f t="shared" si="394"/>
        <v>9</v>
      </c>
      <c r="N3666" t="str">
        <f t="shared" si="395"/>
        <v xml:space="preserve"> months</v>
      </c>
      <c r="O3666" s="40" t="str">
        <f t="shared" si="396"/>
        <v>69 years, 9 months</v>
      </c>
    </row>
    <row r="3667" spans="8:15" x14ac:dyDescent="0.25">
      <c r="H3667" s="38">
        <v>3624</v>
      </c>
      <c r="I3667">
        <f t="shared" si="392"/>
        <v>69</v>
      </c>
      <c r="J3667" t="str">
        <f t="shared" si="390"/>
        <v xml:space="preserve"> years</v>
      </c>
      <c r="K3667" t="str">
        <f t="shared" si="391"/>
        <v xml:space="preserve">, </v>
      </c>
      <c r="L3667">
        <f t="shared" si="393"/>
        <v>9</v>
      </c>
      <c r="M3667">
        <f t="shared" si="394"/>
        <v>9</v>
      </c>
      <c r="N3667" t="str">
        <f t="shared" si="395"/>
        <v xml:space="preserve"> months</v>
      </c>
      <c r="O3667" s="40" t="str">
        <f t="shared" si="396"/>
        <v>69 years, 9 months</v>
      </c>
    </row>
    <row r="3668" spans="8:15" x14ac:dyDescent="0.25">
      <c r="H3668" s="38">
        <v>3625</v>
      </c>
      <c r="I3668">
        <f t="shared" si="392"/>
        <v>69</v>
      </c>
      <c r="J3668" t="str">
        <f t="shared" si="390"/>
        <v xml:space="preserve"> years</v>
      </c>
      <c r="K3668" t="str">
        <f t="shared" si="391"/>
        <v xml:space="preserve">, </v>
      </c>
      <c r="L3668">
        <f t="shared" si="393"/>
        <v>9</v>
      </c>
      <c r="M3668">
        <f t="shared" si="394"/>
        <v>9</v>
      </c>
      <c r="N3668" t="str">
        <f t="shared" si="395"/>
        <v xml:space="preserve"> months</v>
      </c>
      <c r="O3668" s="40" t="str">
        <f t="shared" si="396"/>
        <v>69 years, 9 months</v>
      </c>
    </row>
    <row r="3669" spans="8:15" x14ac:dyDescent="0.25">
      <c r="H3669" s="38">
        <v>3626</v>
      </c>
      <c r="I3669">
        <f t="shared" si="392"/>
        <v>69</v>
      </c>
      <c r="J3669" t="str">
        <f t="shared" si="390"/>
        <v xml:space="preserve"> years</v>
      </c>
      <c r="K3669" t="str">
        <f t="shared" si="391"/>
        <v xml:space="preserve">, </v>
      </c>
      <c r="L3669">
        <f t="shared" si="393"/>
        <v>9</v>
      </c>
      <c r="M3669">
        <f t="shared" si="394"/>
        <v>9</v>
      </c>
      <c r="N3669" t="str">
        <f t="shared" si="395"/>
        <v xml:space="preserve"> months</v>
      </c>
      <c r="O3669" s="40" t="str">
        <f t="shared" si="396"/>
        <v>69 years, 9 months</v>
      </c>
    </row>
    <row r="3670" spans="8:15" x14ac:dyDescent="0.25">
      <c r="H3670" s="38">
        <v>3627</v>
      </c>
      <c r="I3670">
        <f t="shared" si="392"/>
        <v>69</v>
      </c>
      <c r="J3670" t="str">
        <f t="shared" si="390"/>
        <v xml:space="preserve"> years</v>
      </c>
      <c r="K3670" t="str">
        <f t="shared" si="391"/>
        <v xml:space="preserve">, </v>
      </c>
      <c r="L3670">
        <f t="shared" si="393"/>
        <v>9</v>
      </c>
      <c r="M3670">
        <f t="shared" si="394"/>
        <v>9</v>
      </c>
      <c r="N3670" t="str">
        <f t="shared" si="395"/>
        <v xml:space="preserve"> months</v>
      </c>
      <c r="O3670" s="40" t="str">
        <f t="shared" si="396"/>
        <v>69 years, 9 months</v>
      </c>
    </row>
    <row r="3671" spans="8:15" x14ac:dyDescent="0.25">
      <c r="H3671" s="38">
        <v>3628</v>
      </c>
      <c r="I3671">
        <f t="shared" si="392"/>
        <v>69</v>
      </c>
      <c r="J3671" t="str">
        <f t="shared" si="390"/>
        <v xml:space="preserve"> years</v>
      </c>
      <c r="K3671" t="str">
        <f t="shared" si="391"/>
        <v xml:space="preserve">, </v>
      </c>
      <c r="L3671">
        <f t="shared" si="393"/>
        <v>10</v>
      </c>
      <c r="M3671">
        <f t="shared" si="394"/>
        <v>10</v>
      </c>
      <c r="N3671" t="str">
        <f t="shared" si="395"/>
        <v xml:space="preserve"> months</v>
      </c>
      <c r="O3671" s="40" t="str">
        <f t="shared" si="396"/>
        <v>69 years, 10 months</v>
      </c>
    </row>
    <row r="3672" spans="8:15" x14ac:dyDescent="0.25">
      <c r="H3672" s="38">
        <v>3629</v>
      </c>
      <c r="I3672">
        <f t="shared" si="392"/>
        <v>69</v>
      </c>
      <c r="J3672" t="str">
        <f t="shared" si="390"/>
        <v xml:space="preserve"> years</v>
      </c>
      <c r="K3672" t="str">
        <f t="shared" si="391"/>
        <v xml:space="preserve">, </v>
      </c>
      <c r="L3672">
        <f t="shared" si="393"/>
        <v>10</v>
      </c>
      <c r="M3672">
        <f t="shared" si="394"/>
        <v>10</v>
      </c>
      <c r="N3672" t="str">
        <f t="shared" si="395"/>
        <v xml:space="preserve"> months</v>
      </c>
      <c r="O3672" s="40" t="str">
        <f t="shared" si="396"/>
        <v>69 years, 10 months</v>
      </c>
    </row>
    <row r="3673" spans="8:15" x14ac:dyDescent="0.25">
      <c r="H3673" s="38">
        <v>3630</v>
      </c>
      <c r="I3673">
        <f t="shared" si="392"/>
        <v>69</v>
      </c>
      <c r="J3673" t="str">
        <f t="shared" si="390"/>
        <v xml:space="preserve"> years</v>
      </c>
      <c r="K3673" t="str">
        <f t="shared" si="391"/>
        <v xml:space="preserve">, </v>
      </c>
      <c r="L3673">
        <f t="shared" si="393"/>
        <v>10</v>
      </c>
      <c r="M3673">
        <f t="shared" si="394"/>
        <v>10</v>
      </c>
      <c r="N3673" t="str">
        <f t="shared" si="395"/>
        <v xml:space="preserve"> months</v>
      </c>
      <c r="O3673" s="40" t="str">
        <f t="shared" si="396"/>
        <v>69 years, 10 months</v>
      </c>
    </row>
    <row r="3674" spans="8:15" x14ac:dyDescent="0.25">
      <c r="H3674" s="38">
        <v>3631</v>
      </c>
      <c r="I3674">
        <f t="shared" si="392"/>
        <v>69</v>
      </c>
      <c r="J3674" t="str">
        <f t="shared" si="390"/>
        <v xml:space="preserve"> years</v>
      </c>
      <c r="K3674" t="str">
        <f t="shared" si="391"/>
        <v xml:space="preserve">, </v>
      </c>
      <c r="L3674">
        <f t="shared" si="393"/>
        <v>10</v>
      </c>
      <c r="M3674">
        <f t="shared" si="394"/>
        <v>10</v>
      </c>
      <c r="N3674" t="str">
        <f t="shared" si="395"/>
        <v xml:space="preserve"> months</v>
      </c>
      <c r="O3674" s="40" t="str">
        <f t="shared" si="396"/>
        <v>69 years, 10 months</v>
      </c>
    </row>
    <row r="3675" spans="8:15" x14ac:dyDescent="0.25">
      <c r="H3675" s="38">
        <v>3632</v>
      </c>
      <c r="I3675">
        <f t="shared" si="392"/>
        <v>69</v>
      </c>
      <c r="J3675" t="str">
        <f t="shared" si="390"/>
        <v xml:space="preserve"> years</v>
      </c>
      <c r="K3675" t="str">
        <f t="shared" si="391"/>
        <v xml:space="preserve">, </v>
      </c>
      <c r="L3675">
        <f t="shared" si="393"/>
        <v>11</v>
      </c>
      <c r="M3675">
        <f t="shared" si="394"/>
        <v>11</v>
      </c>
      <c r="N3675" t="str">
        <f t="shared" si="395"/>
        <v xml:space="preserve"> months</v>
      </c>
      <c r="O3675" s="40" t="str">
        <f t="shared" si="396"/>
        <v>69 years, 11 months</v>
      </c>
    </row>
    <row r="3676" spans="8:15" x14ac:dyDescent="0.25">
      <c r="H3676" s="38">
        <v>3633</v>
      </c>
      <c r="I3676">
        <f t="shared" si="392"/>
        <v>69</v>
      </c>
      <c r="J3676" t="str">
        <f t="shared" ref="J3676:J3739" si="397">IF(I3676=1," year"," years")</f>
        <v xml:space="preserve"> years</v>
      </c>
      <c r="K3676" t="str">
        <f t="shared" ref="K3676:K3739" si="398">IF(OR(L3676=12,L3676=0),"",", ")</f>
        <v xml:space="preserve">, </v>
      </c>
      <c r="L3676">
        <f t="shared" si="393"/>
        <v>11</v>
      </c>
      <c r="M3676">
        <f t="shared" si="394"/>
        <v>11</v>
      </c>
      <c r="N3676" t="str">
        <f t="shared" si="395"/>
        <v xml:space="preserve"> months</v>
      </c>
      <c r="O3676" s="40" t="str">
        <f t="shared" si="396"/>
        <v>69 years, 11 months</v>
      </c>
    </row>
    <row r="3677" spans="8:15" x14ac:dyDescent="0.25">
      <c r="H3677" s="38">
        <v>3634</v>
      </c>
      <c r="I3677">
        <f t="shared" si="392"/>
        <v>69</v>
      </c>
      <c r="J3677" t="str">
        <f t="shared" si="397"/>
        <v xml:space="preserve"> years</v>
      </c>
      <c r="K3677" t="str">
        <f t="shared" si="398"/>
        <v xml:space="preserve">, </v>
      </c>
      <c r="L3677">
        <f t="shared" si="393"/>
        <v>11</v>
      </c>
      <c r="M3677">
        <f t="shared" si="394"/>
        <v>11</v>
      </c>
      <c r="N3677" t="str">
        <f t="shared" si="395"/>
        <v xml:space="preserve"> months</v>
      </c>
      <c r="O3677" s="40" t="str">
        <f t="shared" si="396"/>
        <v>69 years, 11 months</v>
      </c>
    </row>
    <row r="3678" spans="8:15" x14ac:dyDescent="0.25">
      <c r="H3678" s="38">
        <v>3635</v>
      </c>
      <c r="I3678">
        <f t="shared" si="392"/>
        <v>69</v>
      </c>
      <c r="J3678" t="str">
        <f t="shared" si="397"/>
        <v xml:space="preserve"> years</v>
      </c>
      <c r="K3678" t="str">
        <f t="shared" si="398"/>
        <v xml:space="preserve">, </v>
      </c>
      <c r="L3678">
        <f t="shared" si="393"/>
        <v>11</v>
      </c>
      <c r="M3678">
        <f t="shared" si="394"/>
        <v>11</v>
      </c>
      <c r="N3678" t="str">
        <f t="shared" si="395"/>
        <v xml:space="preserve"> months</v>
      </c>
      <c r="O3678" s="40" t="str">
        <f t="shared" si="396"/>
        <v>69 years, 11 months</v>
      </c>
    </row>
    <row r="3679" spans="8:15" x14ac:dyDescent="0.25">
      <c r="H3679" s="38">
        <v>3636</v>
      </c>
      <c r="I3679">
        <f t="shared" si="392"/>
        <v>70</v>
      </c>
      <c r="J3679" t="str">
        <f t="shared" si="397"/>
        <v xml:space="preserve"> years</v>
      </c>
      <c r="K3679" t="str">
        <f t="shared" si="398"/>
        <v/>
      </c>
      <c r="L3679">
        <f t="shared" si="393"/>
        <v>12</v>
      </c>
      <c r="M3679" t="str">
        <f t="shared" si="394"/>
        <v/>
      </c>
      <c r="N3679" t="str">
        <f t="shared" si="395"/>
        <v/>
      </c>
      <c r="O3679" s="40" t="str">
        <f t="shared" si="396"/>
        <v>70 years</v>
      </c>
    </row>
    <row r="3680" spans="8:15" x14ac:dyDescent="0.25">
      <c r="H3680" s="38">
        <v>3637</v>
      </c>
      <c r="I3680">
        <f t="shared" ref="I3680:I3743" si="399">IF(INT(H3680/52)=0,"",INT(H3680/52))+IF(L3680=12,1,0)</f>
        <v>70</v>
      </c>
      <c r="J3680" t="str">
        <f t="shared" si="397"/>
        <v xml:space="preserve"> years</v>
      </c>
      <c r="K3680" t="str">
        <f t="shared" si="398"/>
        <v/>
      </c>
      <c r="L3680">
        <f t="shared" si="393"/>
        <v>12</v>
      </c>
      <c r="M3680" t="str">
        <f t="shared" si="394"/>
        <v/>
      </c>
      <c r="N3680" t="str">
        <f t="shared" si="395"/>
        <v/>
      </c>
      <c r="O3680" s="40" t="str">
        <f t="shared" si="396"/>
        <v>70 years</v>
      </c>
    </row>
    <row r="3681" spans="8:15" x14ac:dyDescent="0.25">
      <c r="H3681" s="38">
        <v>3638</v>
      </c>
      <c r="I3681">
        <f t="shared" si="399"/>
        <v>70</v>
      </c>
      <c r="J3681" t="str">
        <f t="shared" si="397"/>
        <v xml:space="preserve"> years</v>
      </c>
      <c r="K3681" t="str">
        <f t="shared" si="398"/>
        <v/>
      </c>
      <c r="L3681">
        <f t="shared" si="393"/>
        <v>12</v>
      </c>
      <c r="M3681" t="str">
        <f t="shared" si="394"/>
        <v/>
      </c>
      <c r="N3681" t="str">
        <f t="shared" si="395"/>
        <v/>
      </c>
      <c r="O3681" s="40" t="str">
        <f t="shared" si="396"/>
        <v>70 years</v>
      </c>
    </row>
    <row r="3682" spans="8:15" x14ac:dyDescent="0.25">
      <c r="H3682" s="38">
        <v>3639</v>
      </c>
      <c r="I3682">
        <f t="shared" si="399"/>
        <v>70</v>
      </c>
      <c r="J3682" t="str">
        <f t="shared" si="397"/>
        <v xml:space="preserve"> years</v>
      </c>
      <c r="K3682" t="str">
        <f t="shared" si="398"/>
        <v/>
      </c>
      <c r="L3682">
        <f t="shared" si="393"/>
        <v>12</v>
      </c>
      <c r="M3682" t="str">
        <f t="shared" si="394"/>
        <v/>
      </c>
      <c r="N3682" t="str">
        <f t="shared" si="395"/>
        <v/>
      </c>
      <c r="O3682" s="40" t="str">
        <f t="shared" si="396"/>
        <v>70 years</v>
      </c>
    </row>
    <row r="3683" spans="8:15" x14ac:dyDescent="0.25">
      <c r="H3683" s="38">
        <v>3640</v>
      </c>
      <c r="I3683">
        <f t="shared" si="399"/>
        <v>70</v>
      </c>
      <c r="J3683" t="str">
        <f t="shared" si="397"/>
        <v xml:space="preserve"> years</v>
      </c>
      <c r="K3683" t="str">
        <f t="shared" si="398"/>
        <v/>
      </c>
      <c r="L3683">
        <f t="shared" si="393"/>
        <v>0</v>
      </c>
      <c r="M3683" t="str">
        <f t="shared" si="394"/>
        <v/>
      </c>
      <c r="N3683" t="str">
        <f t="shared" si="395"/>
        <v/>
      </c>
      <c r="O3683" s="40" t="str">
        <f t="shared" si="396"/>
        <v>70 years</v>
      </c>
    </row>
    <row r="3684" spans="8:15" x14ac:dyDescent="0.25">
      <c r="H3684" s="38">
        <v>3641</v>
      </c>
      <c r="I3684">
        <f t="shared" si="399"/>
        <v>70</v>
      </c>
      <c r="J3684" t="str">
        <f t="shared" si="397"/>
        <v xml:space="preserve"> years</v>
      </c>
      <c r="K3684" t="str">
        <f t="shared" si="398"/>
        <v xml:space="preserve">, </v>
      </c>
      <c r="L3684">
        <f t="shared" si="393"/>
        <v>1</v>
      </c>
      <c r="M3684">
        <f t="shared" si="394"/>
        <v>1</v>
      </c>
      <c r="N3684" t="str">
        <f t="shared" si="395"/>
        <v xml:space="preserve"> month</v>
      </c>
      <c r="O3684" s="40" t="str">
        <f t="shared" si="396"/>
        <v>70 years, 1 month</v>
      </c>
    </row>
    <row r="3685" spans="8:15" x14ac:dyDescent="0.25">
      <c r="H3685" s="38">
        <v>3642</v>
      </c>
      <c r="I3685">
        <f t="shared" si="399"/>
        <v>70</v>
      </c>
      <c r="J3685" t="str">
        <f t="shared" si="397"/>
        <v xml:space="preserve"> years</v>
      </c>
      <c r="K3685" t="str">
        <f t="shared" si="398"/>
        <v xml:space="preserve">, </v>
      </c>
      <c r="L3685">
        <f t="shared" si="393"/>
        <v>1</v>
      </c>
      <c r="M3685">
        <f t="shared" si="394"/>
        <v>1</v>
      </c>
      <c r="N3685" t="str">
        <f t="shared" si="395"/>
        <v xml:space="preserve"> month</v>
      </c>
      <c r="O3685" s="40" t="str">
        <f t="shared" si="396"/>
        <v>70 years, 1 month</v>
      </c>
    </row>
    <row r="3686" spans="8:15" x14ac:dyDescent="0.25">
      <c r="H3686" s="38">
        <v>3643</v>
      </c>
      <c r="I3686">
        <f t="shared" si="399"/>
        <v>70</v>
      </c>
      <c r="J3686" t="str">
        <f t="shared" si="397"/>
        <v xml:space="preserve"> years</v>
      </c>
      <c r="K3686" t="str">
        <f t="shared" si="398"/>
        <v xml:space="preserve">, </v>
      </c>
      <c r="L3686">
        <f t="shared" si="393"/>
        <v>1</v>
      </c>
      <c r="M3686">
        <f t="shared" si="394"/>
        <v>1</v>
      </c>
      <c r="N3686" t="str">
        <f t="shared" si="395"/>
        <v xml:space="preserve"> month</v>
      </c>
      <c r="O3686" s="40" t="str">
        <f t="shared" si="396"/>
        <v>70 years, 1 month</v>
      </c>
    </row>
    <row r="3687" spans="8:15" x14ac:dyDescent="0.25">
      <c r="H3687" s="38">
        <v>3644</v>
      </c>
      <c r="I3687">
        <f t="shared" si="399"/>
        <v>70</v>
      </c>
      <c r="J3687" t="str">
        <f t="shared" si="397"/>
        <v xml:space="preserve"> years</v>
      </c>
      <c r="K3687" t="str">
        <f t="shared" si="398"/>
        <v xml:space="preserve">, </v>
      </c>
      <c r="L3687">
        <f t="shared" si="393"/>
        <v>1</v>
      </c>
      <c r="M3687">
        <f t="shared" si="394"/>
        <v>1</v>
      </c>
      <c r="N3687" t="str">
        <f t="shared" si="395"/>
        <v xml:space="preserve"> month</v>
      </c>
      <c r="O3687" s="40" t="str">
        <f t="shared" si="396"/>
        <v>70 years, 1 month</v>
      </c>
    </row>
    <row r="3688" spans="8:15" x14ac:dyDescent="0.25">
      <c r="H3688" s="38">
        <v>3645</v>
      </c>
      <c r="I3688">
        <f t="shared" si="399"/>
        <v>70</v>
      </c>
      <c r="J3688" t="str">
        <f t="shared" si="397"/>
        <v xml:space="preserve"> years</v>
      </c>
      <c r="K3688" t="str">
        <f t="shared" si="398"/>
        <v xml:space="preserve">, </v>
      </c>
      <c r="L3688">
        <f t="shared" si="393"/>
        <v>2</v>
      </c>
      <c r="M3688">
        <f t="shared" si="394"/>
        <v>2</v>
      </c>
      <c r="N3688" t="str">
        <f t="shared" si="395"/>
        <v xml:space="preserve"> months</v>
      </c>
      <c r="O3688" s="40" t="str">
        <f t="shared" si="396"/>
        <v>70 years, 2 months</v>
      </c>
    </row>
    <row r="3689" spans="8:15" x14ac:dyDescent="0.25">
      <c r="H3689" s="38">
        <v>3646</v>
      </c>
      <c r="I3689">
        <f t="shared" si="399"/>
        <v>70</v>
      </c>
      <c r="J3689" t="str">
        <f t="shared" si="397"/>
        <v xml:space="preserve"> years</v>
      </c>
      <c r="K3689" t="str">
        <f t="shared" si="398"/>
        <v xml:space="preserve">, </v>
      </c>
      <c r="L3689">
        <f t="shared" si="393"/>
        <v>2</v>
      </c>
      <c r="M3689">
        <f t="shared" si="394"/>
        <v>2</v>
      </c>
      <c r="N3689" t="str">
        <f t="shared" si="395"/>
        <v xml:space="preserve"> months</v>
      </c>
      <c r="O3689" s="40" t="str">
        <f t="shared" si="396"/>
        <v>70 years, 2 months</v>
      </c>
    </row>
    <row r="3690" spans="8:15" x14ac:dyDescent="0.25">
      <c r="H3690" s="38">
        <v>3647</v>
      </c>
      <c r="I3690">
        <f t="shared" si="399"/>
        <v>70</v>
      </c>
      <c r="J3690" t="str">
        <f t="shared" si="397"/>
        <v xml:space="preserve"> years</v>
      </c>
      <c r="K3690" t="str">
        <f t="shared" si="398"/>
        <v xml:space="preserve">, </v>
      </c>
      <c r="L3690">
        <f t="shared" si="393"/>
        <v>2</v>
      </c>
      <c r="M3690">
        <f t="shared" si="394"/>
        <v>2</v>
      </c>
      <c r="N3690" t="str">
        <f t="shared" si="395"/>
        <v xml:space="preserve"> months</v>
      </c>
      <c r="O3690" s="40" t="str">
        <f t="shared" si="396"/>
        <v>70 years, 2 months</v>
      </c>
    </row>
    <row r="3691" spans="8:15" x14ac:dyDescent="0.25">
      <c r="H3691" s="38">
        <v>3648</v>
      </c>
      <c r="I3691">
        <f t="shared" si="399"/>
        <v>70</v>
      </c>
      <c r="J3691" t="str">
        <f t="shared" si="397"/>
        <v xml:space="preserve"> years</v>
      </c>
      <c r="K3691" t="str">
        <f t="shared" si="398"/>
        <v xml:space="preserve">, </v>
      </c>
      <c r="L3691">
        <f t="shared" si="393"/>
        <v>2</v>
      </c>
      <c r="M3691">
        <f t="shared" si="394"/>
        <v>2</v>
      </c>
      <c r="N3691" t="str">
        <f t="shared" si="395"/>
        <v xml:space="preserve"> months</v>
      </c>
      <c r="O3691" s="40" t="str">
        <f t="shared" si="396"/>
        <v>70 years, 2 months</v>
      </c>
    </row>
    <row r="3692" spans="8:15" x14ac:dyDescent="0.25">
      <c r="H3692" s="38">
        <v>3649</v>
      </c>
      <c r="I3692">
        <f t="shared" si="399"/>
        <v>70</v>
      </c>
      <c r="J3692" t="str">
        <f t="shared" si="397"/>
        <v xml:space="preserve"> years</v>
      </c>
      <c r="K3692" t="str">
        <f t="shared" si="398"/>
        <v xml:space="preserve">, </v>
      </c>
      <c r="L3692">
        <f t="shared" si="393"/>
        <v>3</v>
      </c>
      <c r="M3692">
        <f t="shared" si="394"/>
        <v>3</v>
      </c>
      <c r="N3692" t="str">
        <f t="shared" si="395"/>
        <v xml:space="preserve"> months</v>
      </c>
      <c r="O3692" s="40" t="str">
        <f t="shared" si="396"/>
        <v>70 years, 3 months</v>
      </c>
    </row>
    <row r="3693" spans="8:15" x14ac:dyDescent="0.25">
      <c r="H3693" s="38">
        <v>3650</v>
      </c>
      <c r="I3693">
        <f t="shared" si="399"/>
        <v>70</v>
      </c>
      <c r="J3693" t="str">
        <f t="shared" si="397"/>
        <v xml:space="preserve"> years</v>
      </c>
      <c r="K3693" t="str">
        <f t="shared" si="398"/>
        <v xml:space="preserve">, </v>
      </c>
      <c r="L3693">
        <f t="shared" ref="L3693:L3756" si="400">IF((H3693/52*12-INT(H3693/52*12))=0,(H3693/52-INT(H3693/52))*12,INT((H3693/52-INT(H3693/52))*12)+1)</f>
        <v>3</v>
      </c>
      <c r="M3693">
        <f t="shared" ref="M3693:M3756" si="401">IF(OR(L3693=0,L3693=12),"",L3693)</f>
        <v>3</v>
      </c>
      <c r="N3693" t="str">
        <f t="shared" ref="N3693:N3756" si="402">IF(L3693=1," month",IF(OR(L3693=0,L3693=12),""," months"))</f>
        <v xml:space="preserve"> months</v>
      </c>
      <c r="O3693" s="40" t="str">
        <f t="shared" ref="O3693:O3756" si="403">CONCATENATE(I3693&amp;J3693&amp;K3693&amp;M3693&amp;N3693)</f>
        <v>70 years, 3 months</v>
      </c>
    </row>
    <row r="3694" spans="8:15" x14ac:dyDescent="0.25">
      <c r="H3694" s="38">
        <v>3651</v>
      </c>
      <c r="I3694">
        <f t="shared" si="399"/>
        <v>70</v>
      </c>
      <c r="J3694" t="str">
        <f t="shared" si="397"/>
        <v xml:space="preserve"> years</v>
      </c>
      <c r="K3694" t="str">
        <f t="shared" si="398"/>
        <v xml:space="preserve">, </v>
      </c>
      <c r="L3694">
        <f t="shared" si="400"/>
        <v>3</v>
      </c>
      <c r="M3694">
        <f t="shared" si="401"/>
        <v>3</v>
      </c>
      <c r="N3694" t="str">
        <f t="shared" si="402"/>
        <v xml:space="preserve"> months</v>
      </c>
      <c r="O3694" s="40" t="str">
        <f t="shared" si="403"/>
        <v>70 years, 3 months</v>
      </c>
    </row>
    <row r="3695" spans="8:15" x14ac:dyDescent="0.25">
      <c r="H3695" s="38">
        <v>3652</v>
      </c>
      <c r="I3695">
        <f t="shared" si="399"/>
        <v>70</v>
      </c>
      <c r="J3695" t="str">
        <f t="shared" si="397"/>
        <v xml:space="preserve"> years</v>
      </c>
      <c r="K3695" t="str">
        <f t="shared" si="398"/>
        <v xml:space="preserve">, </v>
      </c>
      <c r="L3695">
        <f t="shared" si="400"/>
        <v>3</v>
      </c>
      <c r="M3695">
        <f t="shared" si="401"/>
        <v>3</v>
      </c>
      <c r="N3695" t="str">
        <f t="shared" si="402"/>
        <v xml:space="preserve"> months</v>
      </c>
      <c r="O3695" s="40" t="str">
        <f t="shared" si="403"/>
        <v>70 years, 3 months</v>
      </c>
    </row>
    <row r="3696" spans="8:15" x14ac:dyDescent="0.25">
      <c r="H3696" s="38">
        <v>3653</v>
      </c>
      <c r="I3696">
        <f t="shared" si="399"/>
        <v>70</v>
      </c>
      <c r="J3696" t="str">
        <f t="shared" si="397"/>
        <v xml:space="preserve"> years</v>
      </c>
      <c r="K3696" t="str">
        <f t="shared" si="398"/>
        <v xml:space="preserve">, </v>
      </c>
      <c r="L3696">
        <f t="shared" si="400"/>
        <v>3</v>
      </c>
      <c r="M3696">
        <f t="shared" si="401"/>
        <v>3</v>
      </c>
      <c r="N3696" t="str">
        <f t="shared" si="402"/>
        <v xml:space="preserve"> months</v>
      </c>
      <c r="O3696" s="40" t="str">
        <f t="shared" si="403"/>
        <v>70 years, 3 months</v>
      </c>
    </row>
    <row r="3697" spans="8:15" x14ac:dyDescent="0.25">
      <c r="H3697" s="38">
        <v>3654</v>
      </c>
      <c r="I3697">
        <f t="shared" si="399"/>
        <v>70</v>
      </c>
      <c r="J3697" t="str">
        <f t="shared" si="397"/>
        <v xml:space="preserve"> years</v>
      </c>
      <c r="K3697" t="str">
        <f t="shared" si="398"/>
        <v xml:space="preserve">, </v>
      </c>
      <c r="L3697">
        <f t="shared" si="400"/>
        <v>4</v>
      </c>
      <c r="M3697">
        <f t="shared" si="401"/>
        <v>4</v>
      </c>
      <c r="N3697" t="str">
        <f t="shared" si="402"/>
        <v xml:space="preserve"> months</v>
      </c>
      <c r="O3697" s="40" t="str">
        <f t="shared" si="403"/>
        <v>70 years, 4 months</v>
      </c>
    </row>
    <row r="3698" spans="8:15" x14ac:dyDescent="0.25">
      <c r="H3698" s="38">
        <v>3655</v>
      </c>
      <c r="I3698">
        <f t="shared" si="399"/>
        <v>70</v>
      </c>
      <c r="J3698" t="str">
        <f t="shared" si="397"/>
        <v xml:space="preserve"> years</v>
      </c>
      <c r="K3698" t="str">
        <f t="shared" si="398"/>
        <v xml:space="preserve">, </v>
      </c>
      <c r="L3698">
        <f t="shared" si="400"/>
        <v>4</v>
      </c>
      <c r="M3698">
        <f t="shared" si="401"/>
        <v>4</v>
      </c>
      <c r="N3698" t="str">
        <f t="shared" si="402"/>
        <v xml:space="preserve"> months</v>
      </c>
      <c r="O3698" s="40" t="str">
        <f t="shared" si="403"/>
        <v>70 years, 4 months</v>
      </c>
    </row>
    <row r="3699" spans="8:15" x14ac:dyDescent="0.25">
      <c r="H3699" s="38">
        <v>3656</v>
      </c>
      <c r="I3699">
        <f t="shared" si="399"/>
        <v>70</v>
      </c>
      <c r="J3699" t="str">
        <f t="shared" si="397"/>
        <v xml:space="preserve"> years</v>
      </c>
      <c r="K3699" t="str">
        <f t="shared" si="398"/>
        <v xml:space="preserve">, </v>
      </c>
      <c r="L3699">
        <f t="shared" si="400"/>
        <v>4</v>
      </c>
      <c r="M3699">
        <f t="shared" si="401"/>
        <v>4</v>
      </c>
      <c r="N3699" t="str">
        <f t="shared" si="402"/>
        <v xml:space="preserve"> months</v>
      </c>
      <c r="O3699" s="40" t="str">
        <f t="shared" si="403"/>
        <v>70 years, 4 months</v>
      </c>
    </row>
    <row r="3700" spans="8:15" x14ac:dyDescent="0.25">
      <c r="H3700" s="38">
        <v>3657</v>
      </c>
      <c r="I3700">
        <f t="shared" si="399"/>
        <v>70</v>
      </c>
      <c r="J3700" t="str">
        <f t="shared" si="397"/>
        <v xml:space="preserve"> years</v>
      </c>
      <c r="K3700" t="str">
        <f t="shared" si="398"/>
        <v xml:space="preserve">, </v>
      </c>
      <c r="L3700">
        <f t="shared" si="400"/>
        <v>4</v>
      </c>
      <c r="M3700">
        <f t="shared" si="401"/>
        <v>4</v>
      </c>
      <c r="N3700" t="str">
        <f t="shared" si="402"/>
        <v xml:space="preserve"> months</v>
      </c>
      <c r="O3700" s="40" t="str">
        <f t="shared" si="403"/>
        <v>70 years, 4 months</v>
      </c>
    </row>
    <row r="3701" spans="8:15" x14ac:dyDescent="0.25">
      <c r="H3701" s="38">
        <v>3658</v>
      </c>
      <c r="I3701">
        <f t="shared" si="399"/>
        <v>70</v>
      </c>
      <c r="J3701" t="str">
        <f t="shared" si="397"/>
        <v xml:space="preserve"> years</v>
      </c>
      <c r="K3701" t="str">
        <f t="shared" si="398"/>
        <v xml:space="preserve">, </v>
      </c>
      <c r="L3701">
        <f t="shared" si="400"/>
        <v>5</v>
      </c>
      <c r="M3701">
        <f t="shared" si="401"/>
        <v>5</v>
      </c>
      <c r="N3701" t="str">
        <f t="shared" si="402"/>
        <v xml:space="preserve"> months</v>
      </c>
      <c r="O3701" s="40" t="str">
        <f t="shared" si="403"/>
        <v>70 years, 5 months</v>
      </c>
    </row>
    <row r="3702" spans="8:15" x14ac:dyDescent="0.25">
      <c r="H3702" s="38">
        <v>3659</v>
      </c>
      <c r="I3702">
        <f t="shared" si="399"/>
        <v>70</v>
      </c>
      <c r="J3702" t="str">
        <f t="shared" si="397"/>
        <v xml:space="preserve"> years</v>
      </c>
      <c r="K3702" t="str">
        <f t="shared" si="398"/>
        <v xml:space="preserve">, </v>
      </c>
      <c r="L3702">
        <f t="shared" si="400"/>
        <v>5</v>
      </c>
      <c r="M3702">
        <f t="shared" si="401"/>
        <v>5</v>
      </c>
      <c r="N3702" t="str">
        <f t="shared" si="402"/>
        <v xml:space="preserve"> months</v>
      </c>
      <c r="O3702" s="40" t="str">
        <f t="shared" si="403"/>
        <v>70 years, 5 months</v>
      </c>
    </row>
    <row r="3703" spans="8:15" x14ac:dyDescent="0.25">
      <c r="H3703" s="38">
        <v>3660</v>
      </c>
      <c r="I3703">
        <f t="shared" si="399"/>
        <v>70</v>
      </c>
      <c r="J3703" t="str">
        <f t="shared" si="397"/>
        <v xml:space="preserve"> years</v>
      </c>
      <c r="K3703" t="str">
        <f t="shared" si="398"/>
        <v xml:space="preserve">, </v>
      </c>
      <c r="L3703">
        <f t="shared" si="400"/>
        <v>5</v>
      </c>
      <c r="M3703">
        <f t="shared" si="401"/>
        <v>5</v>
      </c>
      <c r="N3703" t="str">
        <f t="shared" si="402"/>
        <v xml:space="preserve"> months</v>
      </c>
      <c r="O3703" s="40" t="str">
        <f t="shared" si="403"/>
        <v>70 years, 5 months</v>
      </c>
    </row>
    <row r="3704" spans="8:15" x14ac:dyDescent="0.25">
      <c r="H3704" s="38">
        <v>3661</v>
      </c>
      <c r="I3704">
        <f t="shared" si="399"/>
        <v>70</v>
      </c>
      <c r="J3704" t="str">
        <f t="shared" si="397"/>
        <v xml:space="preserve"> years</v>
      </c>
      <c r="K3704" t="str">
        <f t="shared" si="398"/>
        <v xml:space="preserve">, </v>
      </c>
      <c r="L3704">
        <f t="shared" si="400"/>
        <v>5</v>
      </c>
      <c r="M3704">
        <f t="shared" si="401"/>
        <v>5</v>
      </c>
      <c r="N3704" t="str">
        <f t="shared" si="402"/>
        <v xml:space="preserve"> months</v>
      </c>
      <c r="O3704" s="40" t="str">
        <f t="shared" si="403"/>
        <v>70 years, 5 months</v>
      </c>
    </row>
    <row r="3705" spans="8:15" x14ac:dyDescent="0.25">
      <c r="H3705" s="38">
        <v>3662</v>
      </c>
      <c r="I3705">
        <f t="shared" si="399"/>
        <v>70</v>
      </c>
      <c r="J3705" t="str">
        <f t="shared" si="397"/>
        <v xml:space="preserve"> years</v>
      </c>
      <c r="K3705" t="str">
        <f t="shared" si="398"/>
        <v xml:space="preserve">, </v>
      </c>
      <c r="L3705">
        <f t="shared" si="400"/>
        <v>6</v>
      </c>
      <c r="M3705">
        <f t="shared" si="401"/>
        <v>6</v>
      </c>
      <c r="N3705" t="str">
        <f t="shared" si="402"/>
        <v xml:space="preserve"> months</v>
      </c>
      <c r="O3705" s="40" t="str">
        <f t="shared" si="403"/>
        <v>70 years, 6 months</v>
      </c>
    </row>
    <row r="3706" spans="8:15" x14ac:dyDescent="0.25">
      <c r="H3706" s="38">
        <v>3663</v>
      </c>
      <c r="I3706">
        <f t="shared" si="399"/>
        <v>70</v>
      </c>
      <c r="J3706" t="str">
        <f t="shared" si="397"/>
        <v xml:space="preserve"> years</v>
      </c>
      <c r="K3706" t="str">
        <f t="shared" si="398"/>
        <v xml:space="preserve">, </v>
      </c>
      <c r="L3706">
        <f t="shared" si="400"/>
        <v>6</v>
      </c>
      <c r="M3706">
        <f t="shared" si="401"/>
        <v>6</v>
      </c>
      <c r="N3706" t="str">
        <f t="shared" si="402"/>
        <v xml:space="preserve"> months</v>
      </c>
      <c r="O3706" s="40" t="str">
        <f t="shared" si="403"/>
        <v>70 years, 6 months</v>
      </c>
    </row>
    <row r="3707" spans="8:15" x14ac:dyDescent="0.25">
      <c r="H3707" s="38">
        <v>3664</v>
      </c>
      <c r="I3707">
        <f t="shared" si="399"/>
        <v>70</v>
      </c>
      <c r="J3707" t="str">
        <f t="shared" si="397"/>
        <v xml:space="preserve"> years</v>
      </c>
      <c r="K3707" t="str">
        <f t="shared" si="398"/>
        <v xml:space="preserve">, </v>
      </c>
      <c r="L3707">
        <f t="shared" si="400"/>
        <v>6</v>
      </c>
      <c r="M3707">
        <f t="shared" si="401"/>
        <v>6</v>
      </c>
      <c r="N3707" t="str">
        <f t="shared" si="402"/>
        <v xml:space="preserve"> months</v>
      </c>
      <c r="O3707" s="40" t="str">
        <f t="shared" si="403"/>
        <v>70 years, 6 months</v>
      </c>
    </row>
    <row r="3708" spans="8:15" x14ac:dyDescent="0.25">
      <c r="H3708" s="38">
        <v>3665</v>
      </c>
      <c r="I3708">
        <f t="shared" si="399"/>
        <v>70</v>
      </c>
      <c r="J3708" t="str">
        <f t="shared" si="397"/>
        <v xml:space="preserve"> years</v>
      </c>
      <c r="K3708" t="str">
        <f t="shared" si="398"/>
        <v xml:space="preserve">, </v>
      </c>
      <c r="L3708">
        <f t="shared" si="400"/>
        <v>6</v>
      </c>
      <c r="M3708">
        <f t="shared" si="401"/>
        <v>6</v>
      </c>
      <c r="N3708" t="str">
        <f t="shared" si="402"/>
        <v xml:space="preserve"> months</v>
      </c>
      <c r="O3708" s="40" t="str">
        <f t="shared" si="403"/>
        <v>70 years, 6 months</v>
      </c>
    </row>
    <row r="3709" spans="8:15" x14ac:dyDescent="0.25">
      <c r="H3709" s="38">
        <v>3666</v>
      </c>
      <c r="I3709">
        <f t="shared" si="399"/>
        <v>70</v>
      </c>
      <c r="J3709" t="str">
        <f t="shared" si="397"/>
        <v xml:space="preserve"> years</v>
      </c>
      <c r="K3709" t="str">
        <f t="shared" si="398"/>
        <v xml:space="preserve">, </v>
      </c>
      <c r="L3709">
        <f t="shared" si="400"/>
        <v>6</v>
      </c>
      <c r="M3709">
        <f t="shared" si="401"/>
        <v>6</v>
      </c>
      <c r="N3709" t="str">
        <f t="shared" si="402"/>
        <v xml:space="preserve"> months</v>
      </c>
      <c r="O3709" s="40" t="str">
        <f t="shared" si="403"/>
        <v>70 years, 6 months</v>
      </c>
    </row>
    <row r="3710" spans="8:15" x14ac:dyDescent="0.25">
      <c r="H3710" s="38">
        <v>3667</v>
      </c>
      <c r="I3710">
        <f t="shared" si="399"/>
        <v>70</v>
      </c>
      <c r="J3710" t="str">
        <f t="shared" si="397"/>
        <v xml:space="preserve"> years</v>
      </c>
      <c r="K3710" t="str">
        <f t="shared" si="398"/>
        <v xml:space="preserve">, </v>
      </c>
      <c r="L3710">
        <f t="shared" si="400"/>
        <v>7</v>
      </c>
      <c r="M3710">
        <f t="shared" si="401"/>
        <v>7</v>
      </c>
      <c r="N3710" t="str">
        <f t="shared" si="402"/>
        <v xml:space="preserve"> months</v>
      </c>
      <c r="O3710" s="40" t="str">
        <f t="shared" si="403"/>
        <v>70 years, 7 months</v>
      </c>
    </row>
    <row r="3711" spans="8:15" x14ac:dyDescent="0.25">
      <c r="H3711" s="38">
        <v>3668</v>
      </c>
      <c r="I3711">
        <f t="shared" si="399"/>
        <v>70</v>
      </c>
      <c r="J3711" t="str">
        <f t="shared" si="397"/>
        <v xml:space="preserve"> years</v>
      </c>
      <c r="K3711" t="str">
        <f t="shared" si="398"/>
        <v xml:space="preserve">, </v>
      </c>
      <c r="L3711">
        <f t="shared" si="400"/>
        <v>7</v>
      </c>
      <c r="M3711">
        <f t="shared" si="401"/>
        <v>7</v>
      </c>
      <c r="N3711" t="str">
        <f t="shared" si="402"/>
        <v xml:space="preserve"> months</v>
      </c>
      <c r="O3711" s="40" t="str">
        <f t="shared" si="403"/>
        <v>70 years, 7 months</v>
      </c>
    </row>
    <row r="3712" spans="8:15" x14ac:dyDescent="0.25">
      <c r="H3712" s="38">
        <v>3669</v>
      </c>
      <c r="I3712">
        <f t="shared" si="399"/>
        <v>70</v>
      </c>
      <c r="J3712" t="str">
        <f t="shared" si="397"/>
        <v xml:space="preserve"> years</v>
      </c>
      <c r="K3712" t="str">
        <f t="shared" si="398"/>
        <v xml:space="preserve">, </v>
      </c>
      <c r="L3712">
        <f t="shared" si="400"/>
        <v>7</v>
      </c>
      <c r="M3712">
        <f t="shared" si="401"/>
        <v>7</v>
      </c>
      <c r="N3712" t="str">
        <f t="shared" si="402"/>
        <v xml:space="preserve"> months</v>
      </c>
      <c r="O3712" s="40" t="str">
        <f t="shared" si="403"/>
        <v>70 years, 7 months</v>
      </c>
    </row>
    <row r="3713" spans="8:15" x14ac:dyDescent="0.25">
      <c r="H3713" s="38">
        <v>3670</v>
      </c>
      <c r="I3713">
        <f t="shared" si="399"/>
        <v>70</v>
      </c>
      <c r="J3713" t="str">
        <f t="shared" si="397"/>
        <v xml:space="preserve"> years</v>
      </c>
      <c r="K3713" t="str">
        <f t="shared" si="398"/>
        <v xml:space="preserve">, </v>
      </c>
      <c r="L3713">
        <f t="shared" si="400"/>
        <v>7</v>
      </c>
      <c r="M3713">
        <f t="shared" si="401"/>
        <v>7</v>
      </c>
      <c r="N3713" t="str">
        <f t="shared" si="402"/>
        <v xml:space="preserve"> months</v>
      </c>
      <c r="O3713" s="40" t="str">
        <f t="shared" si="403"/>
        <v>70 years, 7 months</v>
      </c>
    </row>
    <row r="3714" spans="8:15" x14ac:dyDescent="0.25">
      <c r="H3714" s="38">
        <v>3671</v>
      </c>
      <c r="I3714">
        <f t="shared" si="399"/>
        <v>70</v>
      </c>
      <c r="J3714" t="str">
        <f t="shared" si="397"/>
        <v xml:space="preserve"> years</v>
      </c>
      <c r="K3714" t="str">
        <f t="shared" si="398"/>
        <v xml:space="preserve">, </v>
      </c>
      <c r="L3714">
        <f t="shared" si="400"/>
        <v>8</v>
      </c>
      <c r="M3714">
        <f t="shared" si="401"/>
        <v>8</v>
      </c>
      <c r="N3714" t="str">
        <f t="shared" si="402"/>
        <v xml:space="preserve"> months</v>
      </c>
      <c r="O3714" s="40" t="str">
        <f t="shared" si="403"/>
        <v>70 years, 8 months</v>
      </c>
    </row>
    <row r="3715" spans="8:15" x14ac:dyDescent="0.25">
      <c r="H3715" s="38">
        <v>3672</v>
      </c>
      <c r="I3715">
        <f t="shared" si="399"/>
        <v>70</v>
      </c>
      <c r="J3715" t="str">
        <f t="shared" si="397"/>
        <v xml:space="preserve"> years</v>
      </c>
      <c r="K3715" t="str">
        <f t="shared" si="398"/>
        <v xml:space="preserve">, </v>
      </c>
      <c r="L3715">
        <f t="shared" si="400"/>
        <v>8</v>
      </c>
      <c r="M3715">
        <f t="shared" si="401"/>
        <v>8</v>
      </c>
      <c r="N3715" t="str">
        <f t="shared" si="402"/>
        <v xml:space="preserve"> months</v>
      </c>
      <c r="O3715" s="40" t="str">
        <f t="shared" si="403"/>
        <v>70 years, 8 months</v>
      </c>
    </row>
    <row r="3716" spans="8:15" x14ac:dyDescent="0.25">
      <c r="H3716" s="38">
        <v>3673</v>
      </c>
      <c r="I3716">
        <f t="shared" si="399"/>
        <v>70</v>
      </c>
      <c r="J3716" t="str">
        <f t="shared" si="397"/>
        <v xml:space="preserve"> years</v>
      </c>
      <c r="K3716" t="str">
        <f t="shared" si="398"/>
        <v xml:space="preserve">, </v>
      </c>
      <c r="L3716">
        <f t="shared" si="400"/>
        <v>8</v>
      </c>
      <c r="M3716">
        <f t="shared" si="401"/>
        <v>8</v>
      </c>
      <c r="N3716" t="str">
        <f t="shared" si="402"/>
        <v xml:space="preserve"> months</v>
      </c>
      <c r="O3716" s="40" t="str">
        <f t="shared" si="403"/>
        <v>70 years, 8 months</v>
      </c>
    </row>
    <row r="3717" spans="8:15" x14ac:dyDescent="0.25">
      <c r="H3717" s="38">
        <v>3674</v>
      </c>
      <c r="I3717">
        <f t="shared" si="399"/>
        <v>70</v>
      </c>
      <c r="J3717" t="str">
        <f t="shared" si="397"/>
        <v xml:space="preserve"> years</v>
      </c>
      <c r="K3717" t="str">
        <f t="shared" si="398"/>
        <v xml:space="preserve">, </v>
      </c>
      <c r="L3717">
        <f t="shared" si="400"/>
        <v>8</v>
      </c>
      <c r="M3717">
        <f t="shared" si="401"/>
        <v>8</v>
      </c>
      <c r="N3717" t="str">
        <f t="shared" si="402"/>
        <v xml:space="preserve"> months</v>
      </c>
      <c r="O3717" s="40" t="str">
        <f t="shared" si="403"/>
        <v>70 years, 8 months</v>
      </c>
    </row>
    <row r="3718" spans="8:15" x14ac:dyDescent="0.25">
      <c r="H3718" s="38">
        <v>3675</v>
      </c>
      <c r="I3718">
        <f t="shared" si="399"/>
        <v>70</v>
      </c>
      <c r="J3718" t="str">
        <f t="shared" si="397"/>
        <v xml:space="preserve"> years</v>
      </c>
      <c r="K3718" t="str">
        <f t="shared" si="398"/>
        <v xml:space="preserve">, </v>
      </c>
      <c r="L3718">
        <f t="shared" si="400"/>
        <v>9</v>
      </c>
      <c r="M3718">
        <f t="shared" si="401"/>
        <v>9</v>
      </c>
      <c r="N3718" t="str">
        <f t="shared" si="402"/>
        <v xml:space="preserve"> months</v>
      </c>
      <c r="O3718" s="40" t="str">
        <f t="shared" si="403"/>
        <v>70 years, 9 months</v>
      </c>
    </row>
    <row r="3719" spans="8:15" x14ac:dyDescent="0.25">
      <c r="H3719" s="38">
        <v>3676</v>
      </c>
      <c r="I3719">
        <f t="shared" si="399"/>
        <v>70</v>
      </c>
      <c r="J3719" t="str">
        <f t="shared" si="397"/>
        <v xml:space="preserve"> years</v>
      </c>
      <c r="K3719" t="str">
        <f t="shared" si="398"/>
        <v xml:space="preserve">, </v>
      </c>
      <c r="L3719">
        <f t="shared" si="400"/>
        <v>9</v>
      </c>
      <c r="M3719">
        <f t="shared" si="401"/>
        <v>9</v>
      </c>
      <c r="N3719" t="str">
        <f t="shared" si="402"/>
        <v xml:space="preserve"> months</v>
      </c>
      <c r="O3719" s="40" t="str">
        <f t="shared" si="403"/>
        <v>70 years, 9 months</v>
      </c>
    </row>
    <row r="3720" spans="8:15" x14ac:dyDescent="0.25">
      <c r="H3720" s="38">
        <v>3677</v>
      </c>
      <c r="I3720">
        <f t="shared" si="399"/>
        <v>70</v>
      </c>
      <c r="J3720" t="str">
        <f t="shared" si="397"/>
        <v xml:space="preserve"> years</v>
      </c>
      <c r="K3720" t="str">
        <f t="shared" si="398"/>
        <v xml:space="preserve">, </v>
      </c>
      <c r="L3720">
        <f t="shared" si="400"/>
        <v>9</v>
      </c>
      <c r="M3720">
        <f t="shared" si="401"/>
        <v>9</v>
      </c>
      <c r="N3720" t="str">
        <f t="shared" si="402"/>
        <v xml:space="preserve"> months</v>
      </c>
      <c r="O3720" s="40" t="str">
        <f t="shared" si="403"/>
        <v>70 years, 9 months</v>
      </c>
    </row>
    <row r="3721" spans="8:15" x14ac:dyDescent="0.25">
      <c r="H3721" s="38">
        <v>3678</v>
      </c>
      <c r="I3721">
        <f t="shared" si="399"/>
        <v>70</v>
      </c>
      <c r="J3721" t="str">
        <f t="shared" si="397"/>
        <v xml:space="preserve"> years</v>
      </c>
      <c r="K3721" t="str">
        <f t="shared" si="398"/>
        <v xml:space="preserve">, </v>
      </c>
      <c r="L3721">
        <f t="shared" si="400"/>
        <v>9</v>
      </c>
      <c r="M3721">
        <f t="shared" si="401"/>
        <v>9</v>
      </c>
      <c r="N3721" t="str">
        <f t="shared" si="402"/>
        <v xml:space="preserve"> months</v>
      </c>
      <c r="O3721" s="40" t="str">
        <f t="shared" si="403"/>
        <v>70 years, 9 months</v>
      </c>
    </row>
    <row r="3722" spans="8:15" x14ac:dyDescent="0.25">
      <c r="H3722" s="38">
        <v>3679</v>
      </c>
      <c r="I3722">
        <f t="shared" si="399"/>
        <v>70</v>
      </c>
      <c r="J3722" t="str">
        <f t="shared" si="397"/>
        <v xml:space="preserve"> years</v>
      </c>
      <c r="K3722" t="str">
        <f t="shared" si="398"/>
        <v xml:space="preserve">, </v>
      </c>
      <c r="L3722">
        <f t="shared" si="400"/>
        <v>9</v>
      </c>
      <c r="M3722">
        <f t="shared" si="401"/>
        <v>9</v>
      </c>
      <c r="N3722" t="str">
        <f t="shared" si="402"/>
        <v xml:space="preserve"> months</v>
      </c>
      <c r="O3722" s="40" t="str">
        <f t="shared" si="403"/>
        <v>70 years, 9 months</v>
      </c>
    </row>
    <row r="3723" spans="8:15" x14ac:dyDescent="0.25">
      <c r="H3723" s="38">
        <v>3680</v>
      </c>
      <c r="I3723">
        <f t="shared" si="399"/>
        <v>70</v>
      </c>
      <c r="J3723" t="str">
        <f t="shared" si="397"/>
        <v xml:space="preserve"> years</v>
      </c>
      <c r="K3723" t="str">
        <f t="shared" si="398"/>
        <v xml:space="preserve">, </v>
      </c>
      <c r="L3723">
        <f t="shared" si="400"/>
        <v>10</v>
      </c>
      <c r="M3723">
        <f t="shared" si="401"/>
        <v>10</v>
      </c>
      <c r="N3723" t="str">
        <f t="shared" si="402"/>
        <v xml:space="preserve"> months</v>
      </c>
      <c r="O3723" s="40" t="str">
        <f t="shared" si="403"/>
        <v>70 years, 10 months</v>
      </c>
    </row>
    <row r="3724" spans="8:15" x14ac:dyDescent="0.25">
      <c r="H3724" s="38">
        <v>3681</v>
      </c>
      <c r="I3724">
        <f t="shared" si="399"/>
        <v>70</v>
      </c>
      <c r="J3724" t="str">
        <f t="shared" si="397"/>
        <v xml:space="preserve"> years</v>
      </c>
      <c r="K3724" t="str">
        <f t="shared" si="398"/>
        <v xml:space="preserve">, </v>
      </c>
      <c r="L3724">
        <f t="shared" si="400"/>
        <v>10</v>
      </c>
      <c r="M3724">
        <f t="shared" si="401"/>
        <v>10</v>
      </c>
      <c r="N3724" t="str">
        <f t="shared" si="402"/>
        <v xml:space="preserve"> months</v>
      </c>
      <c r="O3724" s="40" t="str">
        <f t="shared" si="403"/>
        <v>70 years, 10 months</v>
      </c>
    </row>
    <row r="3725" spans="8:15" x14ac:dyDescent="0.25">
      <c r="H3725" s="38">
        <v>3682</v>
      </c>
      <c r="I3725">
        <f t="shared" si="399"/>
        <v>70</v>
      </c>
      <c r="J3725" t="str">
        <f t="shared" si="397"/>
        <v xml:space="preserve"> years</v>
      </c>
      <c r="K3725" t="str">
        <f t="shared" si="398"/>
        <v xml:space="preserve">, </v>
      </c>
      <c r="L3725">
        <f t="shared" si="400"/>
        <v>10</v>
      </c>
      <c r="M3725">
        <f t="shared" si="401"/>
        <v>10</v>
      </c>
      <c r="N3725" t="str">
        <f t="shared" si="402"/>
        <v xml:space="preserve"> months</v>
      </c>
      <c r="O3725" s="40" t="str">
        <f t="shared" si="403"/>
        <v>70 years, 10 months</v>
      </c>
    </row>
    <row r="3726" spans="8:15" x14ac:dyDescent="0.25">
      <c r="H3726" s="38">
        <v>3683</v>
      </c>
      <c r="I3726">
        <f t="shared" si="399"/>
        <v>70</v>
      </c>
      <c r="J3726" t="str">
        <f t="shared" si="397"/>
        <v xml:space="preserve"> years</v>
      </c>
      <c r="K3726" t="str">
        <f t="shared" si="398"/>
        <v xml:space="preserve">, </v>
      </c>
      <c r="L3726">
        <f t="shared" si="400"/>
        <v>10</v>
      </c>
      <c r="M3726">
        <f t="shared" si="401"/>
        <v>10</v>
      </c>
      <c r="N3726" t="str">
        <f t="shared" si="402"/>
        <v xml:space="preserve"> months</v>
      </c>
      <c r="O3726" s="40" t="str">
        <f t="shared" si="403"/>
        <v>70 years, 10 months</v>
      </c>
    </row>
    <row r="3727" spans="8:15" x14ac:dyDescent="0.25">
      <c r="H3727" s="38">
        <v>3684</v>
      </c>
      <c r="I3727">
        <f t="shared" si="399"/>
        <v>70</v>
      </c>
      <c r="J3727" t="str">
        <f t="shared" si="397"/>
        <v xml:space="preserve"> years</v>
      </c>
      <c r="K3727" t="str">
        <f t="shared" si="398"/>
        <v xml:space="preserve">, </v>
      </c>
      <c r="L3727">
        <f t="shared" si="400"/>
        <v>11</v>
      </c>
      <c r="M3727">
        <f t="shared" si="401"/>
        <v>11</v>
      </c>
      <c r="N3727" t="str">
        <f t="shared" si="402"/>
        <v xml:space="preserve"> months</v>
      </c>
      <c r="O3727" s="40" t="str">
        <f t="shared" si="403"/>
        <v>70 years, 11 months</v>
      </c>
    </row>
    <row r="3728" spans="8:15" x14ac:dyDescent="0.25">
      <c r="H3728" s="38">
        <v>3685</v>
      </c>
      <c r="I3728">
        <f t="shared" si="399"/>
        <v>70</v>
      </c>
      <c r="J3728" t="str">
        <f t="shared" si="397"/>
        <v xml:space="preserve"> years</v>
      </c>
      <c r="K3728" t="str">
        <f t="shared" si="398"/>
        <v xml:space="preserve">, </v>
      </c>
      <c r="L3728">
        <f t="shared" si="400"/>
        <v>11</v>
      </c>
      <c r="M3728">
        <f t="shared" si="401"/>
        <v>11</v>
      </c>
      <c r="N3728" t="str">
        <f t="shared" si="402"/>
        <v xml:space="preserve"> months</v>
      </c>
      <c r="O3728" s="40" t="str">
        <f t="shared" si="403"/>
        <v>70 years, 11 months</v>
      </c>
    </row>
    <row r="3729" spans="8:15" x14ac:dyDescent="0.25">
      <c r="H3729" s="38">
        <v>3686</v>
      </c>
      <c r="I3729">
        <f t="shared" si="399"/>
        <v>70</v>
      </c>
      <c r="J3729" t="str">
        <f t="shared" si="397"/>
        <v xml:space="preserve"> years</v>
      </c>
      <c r="K3729" t="str">
        <f t="shared" si="398"/>
        <v xml:space="preserve">, </v>
      </c>
      <c r="L3729">
        <f t="shared" si="400"/>
        <v>11</v>
      </c>
      <c r="M3729">
        <f t="shared" si="401"/>
        <v>11</v>
      </c>
      <c r="N3729" t="str">
        <f t="shared" si="402"/>
        <v xml:space="preserve"> months</v>
      </c>
      <c r="O3729" s="40" t="str">
        <f t="shared" si="403"/>
        <v>70 years, 11 months</v>
      </c>
    </row>
    <row r="3730" spans="8:15" x14ac:dyDescent="0.25">
      <c r="H3730" s="38">
        <v>3687</v>
      </c>
      <c r="I3730">
        <f t="shared" si="399"/>
        <v>70</v>
      </c>
      <c r="J3730" t="str">
        <f t="shared" si="397"/>
        <v xml:space="preserve"> years</v>
      </c>
      <c r="K3730" t="str">
        <f t="shared" si="398"/>
        <v xml:space="preserve">, </v>
      </c>
      <c r="L3730">
        <f t="shared" si="400"/>
        <v>11</v>
      </c>
      <c r="M3730">
        <f t="shared" si="401"/>
        <v>11</v>
      </c>
      <c r="N3730" t="str">
        <f t="shared" si="402"/>
        <v xml:space="preserve"> months</v>
      </c>
      <c r="O3730" s="40" t="str">
        <f t="shared" si="403"/>
        <v>70 years, 11 months</v>
      </c>
    </row>
    <row r="3731" spans="8:15" x14ac:dyDescent="0.25">
      <c r="H3731" s="38">
        <v>3688</v>
      </c>
      <c r="I3731">
        <f t="shared" si="399"/>
        <v>71</v>
      </c>
      <c r="J3731" t="str">
        <f t="shared" si="397"/>
        <v xml:space="preserve"> years</v>
      </c>
      <c r="K3731" t="str">
        <f t="shared" si="398"/>
        <v/>
      </c>
      <c r="L3731">
        <f t="shared" si="400"/>
        <v>12</v>
      </c>
      <c r="M3731" t="str">
        <f t="shared" si="401"/>
        <v/>
      </c>
      <c r="N3731" t="str">
        <f t="shared" si="402"/>
        <v/>
      </c>
      <c r="O3731" s="40" t="str">
        <f t="shared" si="403"/>
        <v>71 years</v>
      </c>
    </row>
    <row r="3732" spans="8:15" x14ac:dyDescent="0.25">
      <c r="H3732" s="38">
        <v>3689</v>
      </c>
      <c r="I3732">
        <f t="shared" si="399"/>
        <v>71</v>
      </c>
      <c r="J3732" t="str">
        <f t="shared" si="397"/>
        <v xml:space="preserve"> years</v>
      </c>
      <c r="K3732" t="str">
        <f t="shared" si="398"/>
        <v/>
      </c>
      <c r="L3732">
        <f t="shared" si="400"/>
        <v>12</v>
      </c>
      <c r="M3732" t="str">
        <f t="shared" si="401"/>
        <v/>
      </c>
      <c r="N3732" t="str">
        <f t="shared" si="402"/>
        <v/>
      </c>
      <c r="O3732" s="40" t="str">
        <f t="shared" si="403"/>
        <v>71 years</v>
      </c>
    </row>
    <row r="3733" spans="8:15" x14ac:dyDescent="0.25">
      <c r="H3733" s="38">
        <v>3690</v>
      </c>
      <c r="I3733">
        <f t="shared" si="399"/>
        <v>71</v>
      </c>
      <c r="J3733" t="str">
        <f t="shared" si="397"/>
        <v xml:space="preserve"> years</v>
      </c>
      <c r="K3733" t="str">
        <f t="shared" si="398"/>
        <v/>
      </c>
      <c r="L3733">
        <f t="shared" si="400"/>
        <v>12</v>
      </c>
      <c r="M3733" t="str">
        <f t="shared" si="401"/>
        <v/>
      </c>
      <c r="N3733" t="str">
        <f t="shared" si="402"/>
        <v/>
      </c>
      <c r="O3733" s="40" t="str">
        <f t="shared" si="403"/>
        <v>71 years</v>
      </c>
    </row>
    <row r="3734" spans="8:15" x14ac:dyDescent="0.25">
      <c r="H3734" s="38">
        <v>3691</v>
      </c>
      <c r="I3734">
        <f t="shared" si="399"/>
        <v>71</v>
      </c>
      <c r="J3734" t="str">
        <f t="shared" si="397"/>
        <v xml:space="preserve"> years</v>
      </c>
      <c r="K3734" t="str">
        <f t="shared" si="398"/>
        <v/>
      </c>
      <c r="L3734">
        <f t="shared" si="400"/>
        <v>12</v>
      </c>
      <c r="M3734" t="str">
        <f t="shared" si="401"/>
        <v/>
      </c>
      <c r="N3734" t="str">
        <f t="shared" si="402"/>
        <v/>
      </c>
      <c r="O3734" s="40" t="str">
        <f t="shared" si="403"/>
        <v>71 years</v>
      </c>
    </row>
    <row r="3735" spans="8:15" x14ac:dyDescent="0.25">
      <c r="H3735" s="38">
        <v>3692</v>
      </c>
      <c r="I3735">
        <f t="shared" si="399"/>
        <v>71</v>
      </c>
      <c r="J3735" t="str">
        <f t="shared" si="397"/>
        <v xml:space="preserve"> years</v>
      </c>
      <c r="K3735" t="str">
        <f t="shared" si="398"/>
        <v/>
      </c>
      <c r="L3735">
        <f t="shared" si="400"/>
        <v>0</v>
      </c>
      <c r="M3735" t="str">
        <f t="shared" si="401"/>
        <v/>
      </c>
      <c r="N3735" t="str">
        <f t="shared" si="402"/>
        <v/>
      </c>
      <c r="O3735" s="40" t="str">
        <f t="shared" si="403"/>
        <v>71 years</v>
      </c>
    </row>
    <row r="3736" spans="8:15" x14ac:dyDescent="0.25">
      <c r="H3736" s="38">
        <v>3693</v>
      </c>
      <c r="I3736">
        <f t="shared" si="399"/>
        <v>71</v>
      </c>
      <c r="J3736" t="str">
        <f t="shared" si="397"/>
        <v xml:space="preserve"> years</v>
      </c>
      <c r="K3736" t="str">
        <f t="shared" si="398"/>
        <v xml:space="preserve">, </v>
      </c>
      <c r="L3736">
        <f t="shared" si="400"/>
        <v>1</v>
      </c>
      <c r="M3736">
        <f t="shared" si="401"/>
        <v>1</v>
      </c>
      <c r="N3736" t="str">
        <f t="shared" si="402"/>
        <v xml:space="preserve"> month</v>
      </c>
      <c r="O3736" s="40" t="str">
        <f t="shared" si="403"/>
        <v>71 years, 1 month</v>
      </c>
    </row>
    <row r="3737" spans="8:15" x14ac:dyDescent="0.25">
      <c r="H3737" s="38">
        <v>3694</v>
      </c>
      <c r="I3737">
        <f t="shared" si="399"/>
        <v>71</v>
      </c>
      <c r="J3737" t="str">
        <f t="shared" si="397"/>
        <v xml:space="preserve"> years</v>
      </c>
      <c r="K3737" t="str">
        <f t="shared" si="398"/>
        <v xml:space="preserve">, </v>
      </c>
      <c r="L3737">
        <f t="shared" si="400"/>
        <v>1</v>
      </c>
      <c r="M3737">
        <f t="shared" si="401"/>
        <v>1</v>
      </c>
      <c r="N3737" t="str">
        <f t="shared" si="402"/>
        <v xml:space="preserve"> month</v>
      </c>
      <c r="O3737" s="40" t="str">
        <f t="shared" si="403"/>
        <v>71 years, 1 month</v>
      </c>
    </row>
    <row r="3738" spans="8:15" x14ac:dyDescent="0.25">
      <c r="H3738" s="38">
        <v>3695</v>
      </c>
      <c r="I3738">
        <f t="shared" si="399"/>
        <v>71</v>
      </c>
      <c r="J3738" t="str">
        <f t="shared" si="397"/>
        <v xml:space="preserve"> years</v>
      </c>
      <c r="K3738" t="str">
        <f t="shared" si="398"/>
        <v xml:space="preserve">, </v>
      </c>
      <c r="L3738">
        <f t="shared" si="400"/>
        <v>1</v>
      </c>
      <c r="M3738">
        <f t="shared" si="401"/>
        <v>1</v>
      </c>
      <c r="N3738" t="str">
        <f t="shared" si="402"/>
        <v xml:space="preserve"> month</v>
      </c>
      <c r="O3738" s="40" t="str">
        <f t="shared" si="403"/>
        <v>71 years, 1 month</v>
      </c>
    </row>
    <row r="3739" spans="8:15" x14ac:dyDescent="0.25">
      <c r="H3739" s="38">
        <v>3696</v>
      </c>
      <c r="I3739">
        <f t="shared" si="399"/>
        <v>71</v>
      </c>
      <c r="J3739" t="str">
        <f t="shared" si="397"/>
        <v xml:space="preserve"> years</v>
      </c>
      <c r="K3739" t="str">
        <f t="shared" si="398"/>
        <v xml:space="preserve">, </v>
      </c>
      <c r="L3739">
        <f t="shared" si="400"/>
        <v>1</v>
      </c>
      <c r="M3739">
        <f t="shared" si="401"/>
        <v>1</v>
      </c>
      <c r="N3739" t="str">
        <f t="shared" si="402"/>
        <v xml:space="preserve"> month</v>
      </c>
      <c r="O3739" s="40" t="str">
        <f t="shared" si="403"/>
        <v>71 years, 1 month</v>
      </c>
    </row>
    <row r="3740" spans="8:15" x14ac:dyDescent="0.25">
      <c r="H3740" s="38">
        <v>3697</v>
      </c>
      <c r="I3740">
        <f t="shared" si="399"/>
        <v>71</v>
      </c>
      <c r="J3740" t="str">
        <f t="shared" ref="J3740:J3803" si="404">IF(I3740=1," year"," years")</f>
        <v xml:space="preserve"> years</v>
      </c>
      <c r="K3740" t="str">
        <f t="shared" ref="K3740:K3803" si="405">IF(OR(L3740=12,L3740=0),"",", ")</f>
        <v xml:space="preserve">, </v>
      </c>
      <c r="L3740">
        <f t="shared" si="400"/>
        <v>2</v>
      </c>
      <c r="M3740">
        <f t="shared" si="401"/>
        <v>2</v>
      </c>
      <c r="N3740" t="str">
        <f t="shared" si="402"/>
        <v xml:space="preserve"> months</v>
      </c>
      <c r="O3740" s="40" t="str">
        <f t="shared" si="403"/>
        <v>71 years, 2 months</v>
      </c>
    </row>
    <row r="3741" spans="8:15" x14ac:dyDescent="0.25">
      <c r="H3741" s="38">
        <v>3698</v>
      </c>
      <c r="I3741">
        <f t="shared" si="399"/>
        <v>71</v>
      </c>
      <c r="J3741" t="str">
        <f t="shared" si="404"/>
        <v xml:space="preserve"> years</v>
      </c>
      <c r="K3741" t="str">
        <f t="shared" si="405"/>
        <v xml:space="preserve">, </v>
      </c>
      <c r="L3741">
        <f t="shared" si="400"/>
        <v>2</v>
      </c>
      <c r="M3741">
        <f t="shared" si="401"/>
        <v>2</v>
      </c>
      <c r="N3741" t="str">
        <f t="shared" si="402"/>
        <v xml:space="preserve"> months</v>
      </c>
      <c r="O3741" s="40" t="str">
        <f t="shared" si="403"/>
        <v>71 years, 2 months</v>
      </c>
    </row>
    <row r="3742" spans="8:15" x14ac:dyDescent="0.25">
      <c r="H3742" s="38">
        <v>3699</v>
      </c>
      <c r="I3742">
        <f t="shared" si="399"/>
        <v>71</v>
      </c>
      <c r="J3742" t="str">
        <f t="shared" si="404"/>
        <v xml:space="preserve"> years</v>
      </c>
      <c r="K3742" t="str">
        <f t="shared" si="405"/>
        <v xml:space="preserve">, </v>
      </c>
      <c r="L3742">
        <f t="shared" si="400"/>
        <v>2</v>
      </c>
      <c r="M3742">
        <f t="shared" si="401"/>
        <v>2</v>
      </c>
      <c r="N3742" t="str">
        <f t="shared" si="402"/>
        <v xml:space="preserve"> months</v>
      </c>
      <c r="O3742" s="40" t="str">
        <f t="shared" si="403"/>
        <v>71 years, 2 months</v>
      </c>
    </row>
    <row r="3743" spans="8:15" x14ac:dyDescent="0.25">
      <c r="H3743" s="38">
        <v>3700</v>
      </c>
      <c r="I3743">
        <f t="shared" si="399"/>
        <v>71</v>
      </c>
      <c r="J3743" t="str">
        <f t="shared" si="404"/>
        <v xml:space="preserve"> years</v>
      </c>
      <c r="K3743" t="str">
        <f t="shared" si="405"/>
        <v xml:space="preserve">, </v>
      </c>
      <c r="L3743">
        <f t="shared" si="400"/>
        <v>2</v>
      </c>
      <c r="M3743">
        <f t="shared" si="401"/>
        <v>2</v>
      </c>
      <c r="N3743" t="str">
        <f t="shared" si="402"/>
        <v xml:space="preserve"> months</v>
      </c>
      <c r="O3743" s="40" t="str">
        <f t="shared" si="403"/>
        <v>71 years, 2 months</v>
      </c>
    </row>
    <row r="3744" spans="8:15" x14ac:dyDescent="0.25">
      <c r="H3744" s="38">
        <v>3701</v>
      </c>
      <c r="I3744">
        <f t="shared" ref="I3744:I3807" si="406">IF(INT(H3744/52)=0,"",INT(H3744/52))+IF(L3744=12,1,0)</f>
        <v>71</v>
      </c>
      <c r="J3744" t="str">
        <f t="shared" si="404"/>
        <v xml:space="preserve"> years</v>
      </c>
      <c r="K3744" t="str">
        <f t="shared" si="405"/>
        <v xml:space="preserve">, </v>
      </c>
      <c r="L3744">
        <f t="shared" si="400"/>
        <v>3</v>
      </c>
      <c r="M3744">
        <f t="shared" si="401"/>
        <v>3</v>
      </c>
      <c r="N3744" t="str">
        <f t="shared" si="402"/>
        <v xml:space="preserve"> months</v>
      </c>
      <c r="O3744" s="40" t="str">
        <f t="shared" si="403"/>
        <v>71 years, 3 months</v>
      </c>
    </row>
    <row r="3745" spans="8:15" x14ac:dyDescent="0.25">
      <c r="H3745" s="38">
        <v>3702</v>
      </c>
      <c r="I3745">
        <f t="shared" si="406"/>
        <v>71</v>
      </c>
      <c r="J3745" t="str">
        <f t="shared" si="404"/>
        <v xml:space="preserve"> years</v>
      </c>
      <c r="K3745" t="str">
        <f t="shared" si="405"/>
        <v xml:space="preserve">, </v>
      </c>
      <c r="L3745">
        <f t="shared" si="400"/>
        <v>3</v>
      </c>
      <c r="M3745">
        <f t="shared" si="401"/>
        <v>3</v>
      </c>
      <c r="N3745" t="str">
        <f t="shared" si="402"/>
        <v xml:space="preserve"> months</v>
      </c>
      <c r="O3745" s="40" t="str">
        <f t="shared" si="403"/>
        <v>71 years, 3 months</v>
      </c>
    </row>
    <row r="3746" spans="8:15" x14ac:dyDescent="0.25">
      <c r="H3746" s="38">
        <v>3703</v>
      </c>
      <c r="I3746">
        <f t="shared" si="406"/>
        <v>71</v>
      </c>
      <c r="J3746" t="str">
        <f t="shared" si="404"/>
        <v xml:space="preserve"> years</v>
      </c>
      <c r="K3746" t="str">
        <f t="shared" si="405"/>
        <v xml:space="preserve">, </v>
      </c>
      <c r="L3746">
        <f t="shared" si="400"/>
        <v>3</v>
      </c>
      <c r="M3746">
        <f t="shared" si="401"/>
        <v>3</v>
      </c>
      <c r="N3746" t="str">
        <f t="shared" si="402"/>
        <v xml:space="preserve"> months</v>
      </c>
      <c r="O3746" s="40" t="str">
        <f t="shared" si="403"/>
        <v>71 years, 3 months</v>
      </c>
    </row>
    <row r="3747" spans="8:15" x14ac:dyDescent="0.25">
      <c r="H3747" s="38">
        <v>3704</v>
      </c>
      <c r="I3747">
        <f t="shared" si="406"/>
        <v>71</v>
      </c>
      <c r="J3747" t="str">
        <f t="shared" si="404"/>
        <v xml:space="preserve"> years</v>
      </c>
      <c r="K3747" t="str">
        <f t="shared" si="405"/>
        <v xml:space="preserve">, </v>
      </c>
      <c r="L3747">
        <f t="shared" si="400"/>
        <v>3</v>
      </c>
      <c r="M3747">
        <f t="shared" si="401"/>
        <v>3</v>
      </c>
      <c r="N3747" t="str">
        <f t="shared" si="402"/>
        <v xml:space="preserve"> months</v>
      </c>
      <c r="O3747" s="40" t="str">
        <f t="shared" si="403"/>
        <v>71 years, 3 months</v>
      </c>
    </row>
    <row r="3748" spans="8:15" x14ac:dyDescent="0.25">
      <c r="H3748" s="38">
        <v>3705</v>
      </c>
      <c r="I3748">
        <f t="shared" si="406"/>
        <v>71</v>
      </c>
      <c r="J3748" t="str">
        <f t="shared" si="404"/>
        <v xml:space="preserve"> years</v>
      </c>
      <c r="K3748" t="str">
        <f t="shared" si="405"/>
        <v xml:space="preserve">, </v>
      </c>
      <c r="L3748">
        <f t="shared" si="400"/>
        <v>3</v>
      </c>
      <c r="M3748">
        <f t="shared" si="401"/>
        <v>3</v>
      </c>
      <c r="N3748" t="str">
        <f t="shared" si="402"/>
        <v xml:space="preserve"> months</v>
      </c>
      <c r="O3748" s="40" t="str">
        <f t="shared" si="403"/>
        <v>71 years, 3 months</v>
      </c>
    </row>
    <row r="3749" spans="8:15" x14ac:dyDescent="0.25">
      <c r="H3749" s="38">
        <v>3706</v>
      </c>
      <c r="I3749">
        <f t="shared" si="406"/>
        <v>71</v>
      </c>
      <c r="J3749" t="str">
        <f t="shared" si="404"/>
        <v xml:space="preserve"> years</v>
      </c>
      <c r="K3749" t="str">
        <f t="shared" si="405"/>
        <v xml:space="preserve">, </v>
      </c>
      <c r="L3749">
        <f t="shared" si="400"/>
        <v>4</v>
      </c>
      <c r="M3749">
        <f t="shared" si="401"/>
        <v>4</v>
      </c>
      <c r="N3749" t="str">
        <f t="shared" si="402"/>
        <v xml:space="preserve"> months</v>
      </c>
      <c r="O3749" s="40" t="str">
        <f t="shared" si="403"/>
        <v>71 years, 4 months</v>
      </c>
    </row>
    <row r="3750" spans="8:15" x14ac:dyDescent="0.25">
      <c r="H3750" s="38">
        <v>3707</v>
      </c>
      <c r="I3750">
        <f t="shared" si="406"/>
        <v>71</v>
      </c>
      <c r="J3750" t="str">
        <f t="shared" si="404"/>
        <v xml:space="preserve"> years</v>
      </c>
      <c r="K3750" t="str">
        <f t="shared" si="405"/>
        <v xml:space="preserve">, </v>
      </c>
      <c r="L3750">
        <f t="shared" si="400"/>
        <v>4</v>
      </c>
      <c r="M3750">
        <f t="shared" si="401"/>
        <v>4</v>
      </c>
      <c r="N3750" t="str">
        <f t="shared" si="402"/>
        <v xml:space="preserve"> months</v>
      </c>
      <c r="O3750" s="40" t="str">
        <f t="shared" si="403"/>
        <v>71 years, 4 months</v>
      </c>
    </row>
    <row r="3751" spans="8:15" x14ac:dyDescent="0.25">
      <c r="H3751" s="38">
        <v>3708</v>
      </c>
      <c r="I3751">
        <f t="shared" si="406"/>
        <v>71</v>
      </c>
      <c r="J3751" t="str">
        <f t="shared" si="404"/>
        <v xml:space="preserve"> years</v>
      </c>
      <c r="K3751" t="str">
        <f t="shared" si="405"/>
        <v xml:space="preserve">, </v>
      </c>
      <c r="L3751">
        <f t="shared" si="400"/>
        <v>4</v>
      </c>
      <c r="M3751">
        <f t="shared" si="401"/>
        <v>4</v>
      </c>
      <c r="N3751" t="str">
        <f t="shared" si="402"/>
        <v xml:space="preserve"> months</v>
      </c>
      <c r="O3751" s="40" t="str">
        <f t="shared" si="403"/>
        <v>71 years, 4 months</v>
      </c>
    </row>
    <row r="3752" spans="8:15" x14ac:dyDescent="0.25">
      <c r="H3752" s="38">
        <v>3709</v>
      </c>
      <c r="I3752">
        <f t="shared" si="406"/>
        <v>71</v>
      </c>
      <c r="J3752" t="str">
        <f t="shared" si="404"/>
        <v xml:space="preserve"> years</v>
      </c>
      <c r="K3752" t="str">
        <f t="shared" si="405"/>
        <v xml:space="preserve">, </v>
      </c>
      <c r="L3752">
        <f t="shared" si="400"/>
        <v>4</v>
      </c>
      <c r="M3752">
        <f t="shared" si="401"/>
        <v>4</v>
      </c>
      <c r="N3752" t="str">
        <f t="shared" si="402"/>
        <v xml:space="preserve"> months</v>
      </c>
      <c r="O3752" s="40" t="str">
        <f t="shared" si="403"/>
        <v>71 years, 4 months</v>
      </c>
    </row>
    <row r="3753" spans="8:15" x14ac:dyDescent="0.25">
      <c r="H3753" s="38">
        <v>3710</v>
      </c>
      <c r="I3753">
        <f t="shared" si="406"/>
        <v>71</v>
      </c>
      <c r="J3753" t="str">
        <f t="shared" si="404"/>
        <v xml:space="preserve"> years</v>
      </c>
      <c r="K3753" t="str">
        <f t="shared" si="405"/>
        <v xml:space="preserve">, </v>
      </c>
      <c r="L3753">
        <f t="shared" si="400"/>
        <v>5</v>
      </c>
      <c r="M3753">
        <f t="shared" si="401"/>
        <v>5</v>
      </c>
      <c r="N3753" t="str">
        <f t="shared" si="402"/>
        <v xml:space="preserve"> months</v>
      </c>
      <c r="O3753" s="40" t="str">
        <f t="shared" si="403"/>
        <v>71 years, 5 months</v>
      </c>
    </row>
    <row r="3754" spans="8:15" x14ac:dyDescent="0.25">
      <c r="H3754" s="38">
        <v>3711</v>
      </c>
      <c r="I3754">
        <f t="shared" si="406"/>
        <v>71</v>
      </c>
      <c r="J3754" t="str">
        <f t="shared" si="404"/>
        <v xml:space="preserve"> years</v>
      </c>
      <c r="K3754" t="str">
        <f t="shared" si="405"/>
        <v xml:space="preserve">, </v>
      </c>
      <c r="L3754">
        <f t="shared" si="400"/>
        <v>5</v>
      </c>
      <c r="M3754">
        <f t="shared" si="401"/>
        <v>5</v>
      </c>
      <c r="N3754" t="str">
        <f t="shared" si="402"/>
        <v xml:space="preserve"> months</v>
      </c>
      <c r="O3754" s="40" t="str">
        <f t="shared" si="403"/>
        <v>71 years, 5 months</v>
      </c>
    </row>
    <row r="3755" spans="8:15" x14ac:dyDescent="0.25">
      <c r="H3755" s="38">
        <v>3712</v>
      </c>
      <c r="I3755">
        <f t="shared" si="406"/>
        <v>71</v>
      </c>
      <c r="J3755" t="str">
        <f t="shared" si="404"/>
        <v xml:space="preserve"> years</v>
      </c>
      <c r="K3755" t="str">
        <f t="shared" si="405"/>
        <v xml:space="preserve">, </v>
      </c>
      <c r="L3755">
        <f t="shared" si="400"/>
        <v>5</v>
      </c>
      <c r="M3755">
        <f t="shared" si="401"/>
        <v>5</v>
      </c>
      <c r="N3755" t="str">
        <f t="shared" si="402"/>
        <v xml:space="preserve"> months</v>
      </c>
      <c r="O3755" s="40" t="str">
        <f t="shared" si="403"/>
        <v>71 years, 5 months</v>
      </c>
    </row>
    <row r="3756" spans="8:15" x14ac:dyDescent="0.25">
      <c r="H3756" s="38">
        <v>3713</v>
      </c>
      <c r="I3756">
        <f t="shared" si="406"/>
        <v>71</v>
      </c>
      <c r="J3756" t="str">
        <f t="shared" si="404"/>
        <v xml:space="preserve"> years</v>
      </c>
      <c r="K3756" t="str">
        <f t="shared" si="405"/>
        <v xml:space="preserve">, </v>
      </c>
      <c r="L3756">
        <f t="shared" si="400"/>
        <v>5</v>
      </c>
      <c r="M3756">
        <f t="shared" si="401"/>
        <v>5</v>
      </c>
      <c r="N3756" t="str">
        <f t="shared" si="402"/>
        <v xml:space="preserve"> months</v>
      </c>
      <c r="O3756" s="40" t="str">
        <f t="shared" si="403"/>
        <v>71 years, 5 months</v>
      </c>
    </row>
    <row r="3757" spans="8:15" x14ac:dyDescent="0.25">
      <c r="H3757" s="38">
        <v>3714</v>
      </c>
      <c r="I3757">
        <f t="shared" si="406"/>
        <v>71</v>
      </c>
      <c r="J3757" t="str">
        <f t="shared" si="404"/>
        <v xml:space="preserve"> years</v>
      </c>
      <c r="K3757" t="str">
        <f t="shared" si="405"/>
        <v xml:space="preserve">, </v>
      </c>
      <c r="L3757">
        <f t="shared" ref="L3757:L3820" si="407">IF((H3757/52*12-INT(H3757/52*12))=0,(H3757/52-INT(H3757/52))*12,INT((H3757/52-INT(H3757/52))*12)+1)</f>
        <v>6</v>
      </c>
      <c r="M3757">
        <f t="shared" ref="M3757:M3820" si="408">IF(OR(L3757=0,L3757=12),"",L3757)</f>
        <v>6</v>
      </c>
      <c r="N3757" t="str">
        <f t="shared" ref="N3757:N3820" si="409">IF(L3757=1," month",IF(OR(L3757=0,L3757=12),""," months"))</f>
        <v xml:space="preserve"> months</v>
      </c>
      <c r="O3757" s="40" t="str">
        <f t="shared" ref="O3757:O3820" si="410">CONCATENATE(I3757&amp;J3757&amp;K3757&amp;M3757&amp;N3757)</f>
        <v>71 years, 6 months</v>
      </c>
    </row>
    <row r="3758" spans="8:15" x14ac:dyDescent="0.25">
      <c r="H3758" s="38">
        <v>3715</v>
      </c>
      <c r="I3758">
        <f t="shared" si="406"/>
        <v>71</v>
      </c>
      <c r="J3758" t="str">
        <f t="shared" si="404"/>
        <v xml:space="preserve"> years</v>
      </c>
      <c r="K3758" t="str">
        <f t="shared" si="405"/>
        <v xml:space="preserve">, </v>
      </c>
      <c r="L3758">
        <f t="shared" si="407"/>
        <v>6</v>
      </c>
      <c r="M3758">
        <f t="shared" si="408"/>
        <v>6</v>
      </c>
      <c r="N3758" t="str">
        <f t="shared" si="409"/>
        <v xml:space="preserve"> months</v>
      </c>
      <c r="O3758" s="40" t="str">
        <f t="shared" si="410"/>
        <v>71 years, 6 months</v>
      </c>
    </row>
    <row r="3759" spans="8:15" x14ac:dyDescent="0.25">
      <c r="H3759" s="38">
        <v>3716</v>
      </c>
      <c r="I3759">
        <f t="shared" si="406"/>
        <v>71</v>
      </c>
      <c r="J3759" t="str">
        <f t="shared" si="404"/>
        <v xml:space="preserve"> years</v>
      </c>
      <c r="K3759" t="str">
        <f t="shared" si="405"/>
        <v xml:space="preserve">, </v>
      </c>
      <c r="L3759">
        <f t="shared" si="407"/>
        <v>6</v>
      </c>
      <c r="M3759">
        <f t="shared" si="408"/>
        <v>6</v>
      </c>
      <c r="N3759" t="str">
        <f t="shared" si="409"/>
        <v xml:space="preserve"> months</v>
      </c>
      <c r="O3759" s="40" t="str">
        <f t="shared" si="410"/>
        <v>71 years, 6 months</v>
      </c>
    </row>
    <row r="3760" spans="8:15" x14ac:dyDescent="0.25">
      <c r="H3760" s="38">
        <v>3717</v>
      </c>
      <c r="I3760">
        <f t="shared" si="406"/>
        <v>71</v>
      </c>
      <c r="J3760" t="str">
        <f t="shared" si="404"/>
        <v xml:space="preserve"> years</v>
      </c>
      <c r="K3760" t="str">
        <f t="shared" si="405"/>
        <v xml:space="preserve">, </v>
      </c>
      <c r="L3760">
        <f t="shared" si="407"/>
        <v>6</v>
      </c>
      <c r="M3760">
        <f t="shared" si="408"/>
        <v>6</v>
      </c>
      <c r="N3760" t="str">
        <f t="shared" si="409"/>
        <v xml:space="preserve"> months</v>
      </c>
      <c r="O3760" s="40" t="str">
        <f t="shared" si="410"/>
        <v>71 years, 6 months</v>
      </c>
    </row>
    <row r="3761" spans="8:15" x14ac:dyDescent="0.25">
      <c r="H3761" s="38">
        <v>3718</v>
      </c>
      <c r="I3761">
        <f t="shared" si="406"/>
        <v>71</v>
      </c>
      <c r="J3761" t="str">
        <f t="shared" si="404"/>
        <v xml:space="preserve"> years</v>
      </c>
      <c r="K3761" t="str">
        <f t="shared" si="405"/>
        <v xml:space="preserve">, </v>
      </c>
      <c r="L3761">
        <f t="shared" si="407"/>
        <v>6</v>
      </c>
      <c r="M3761">
        <f t="shared" si="408"/>
        <v>6</v>
      </c>
      <c r="N3761" t="str">
        <f t="shared" si="409"/>
        <v xml:space="preserve"> months</v>
      </c>
      <c r="O3761" s="40" t="str">
        <f t="shared" si="410"/>
        <v>71 years, 6 months</v>
      </c>
    </row>
    <row r="3762" spans="8:15" x14ac:dyDescent="0.25">
      <c r="H3762" s="38">
        <v>3719</v>
      </c>
      <c r="I3762">
        <f t="shared" si="406"/>
        <v>71</v>
      </c>
      <c r="J3762" t="str">
        <f t="shared" si="404"/>
        <v xml:space="preserve"> years</v>
      </c>
      <c r="K3762" t="str">
        <f t="shared" si="405"/>
        <v xml:space="preserve">, </v>
      </c>
      <c r="L3762">
        <f t="shared" si="407"/>
        <v>7</v>
      </c>
      <c r="M3762">
        <f t="shared" si="408"/>
        <v>7</v>
      </c>
      <c r="N3762" t="str">
        <f t="shared" si="409"/>
        <v xml:space="preserve"> months</v>
      </c>
      <c r="O3762" s="40" t="str">
        <f t="shared" si="410"/>
        <v>71 years, 7 months</v>
      </c>
    </row>
    <row r="3763" spans="8:15" x14ac:dyDescent="0.25">
      <c r="H3763" s="38">
        <v>3720</v>
      </c>
      <c r="I3763">
        <f t="shared" si="406"/>
        <v>71</v>
      </c>
      <c r="J3763" t="str">
        <f t="shared" si="404"/>
        <v xml:space="preserve"> years</v>
      </c>
      <c r="K3763" t="str">
        <f t="shared" si="405"/>
        <v xml:space="preserve">, </v>
      </c>
      <c r="L3763">
        <f t="shared" si="407"/>
        <v>7</v>
      </c>
      <c r="M3763">
        <f t="shared" si="408"/>
        <v>7</v>
      </c>
      <c r="N3763" t="str">
        <f t="shared" si="409"/>
        <v xml:space="preserve"> months</v>
      </c>
      <c r="O3763" s="40" t="str">
        <f t="shared" si="410"/>
        <v>71 years, 7 months</v>
      </c>
    </row>
    <row r="3764" spans="8:15" x14ac:dyDescent="0.25">
      <c r="H3764" s="38">
        <v>3721</v>
      </c>
      <c r="I3764">
        <f t="shared" si="406"/>
        <v>71</v>
      </c>
      <c r="J3764" t="str">
        <f t="shared" si="404"/>
        <v xml:space="preserve"> years</v>
      </c>
      <c r="K3764" t="str">
        <f t="shared" si="405"/>
        <v xml:space="preserve">, </v>
      </c>
      <c r="L3764">
        <f t="shared" si="407"/>
        <v>7</v>
      </c>
      <c r="M3764">
        <f t="shared" si="408"/>
        <v>7</v>
      </c>
      <c r="N3764" t="str">
        <f t="shared" si="409"/>
        <v xml:space="preserve"> months</v>
      </c>
      <c r="O3764" s="40" t="str">
        <f t="shared" si="410"/>
        <v>71 years, 7 months</v>
      </c>
    </row>
    <row r="3765" spans="8:15" x14ac:dyDescent="0.25">
      <c r="H3765" s="38">
        <v>3722</v>
      </c>
      <c r="I3765">
        <f t="shared" si="406"/>
        <v>71</v>
      </c>
      <c r="J3765" t="str">
        <f t="shared" si="404"/>
        <v xml:space="preserve"> years</v>
      </c>
      <c r="K3765" t="str">
        <f t="shared" si="405"/>
        <v xml:space="preserve">, </v>
      </c>
      <c r="L3765">
        <f t="shared" si="407"/>
        <v>7</v>
      </c>
      <c r="M3765">
        <f t="shared" si="408"/>
        <v>7</v>
      </c>
      <c r="N3765" t="str">
        <f t="shared" si="409"/>
        <v xml:space="preserve"> months</v>
      </c>
      <c r="O3765" s="40" t="str">
        <f t="shared" si="410"/>
        <v>71 years, 7 months</v>
      </c>
    </row>
    <row r="3766" spans="8:15" x14ac:dyDescent="0.25">
      <c r="H3766" s="38">
        <v>3723</v>
      </c>
      <c r="I3766">
        <f t="shared" si="406"/>
        <v>71</v>
      </c>
      <c r="J3766" t="str">
        <f t="shared" si="404"/>
        <v xml:space="preserve"> years</v>
      </c>
      <c r="K3766" t="str">
        <f t="shared" si="405"/>
        <v xml:space="preserve">, </v>
      </c>
      <c r="L3766">
        <f t="shared" si="407"/>
        <v>8</v>
      </c>
      <c r="M3766">
        <f t="shared" si="408"/>
        <v>8</v>
      </c>
      <c r="N3766" t="str">
        <f t="shared" si="409"/>
        <v xml:space="preserve"> months</v>
      </c>
      <c r="O3766" s="40" t="str">
        <f t="shared" si="410"/>
        <v>71 years, 8 months</v>
      </c>
    </row>
    <row r="3767" spans="8:15" x14ac:dyDescent="0.25">
      <c r="H3767" s="38">
        <v>3724</v>
      </c>
      <c r="I3767">
        <f t="shared" si="406"/>
        <v>71</v>
      </c>
      <c r="J3767" t="str">
        <f t="shared" si="404"/>
        <v xml:space="preserve"> years</v>
      </c>
      <c r="K3767" t="str">
        <f t="shared" si="405"/>
        <v xml:space="preserve">, </v>
      </c>
      <c r="L3767">
        <f t="shared" si="407"/>
        <v>8</v>
      </c>
      <c r="M3767">
        <f t="shared" si="408"/>
        <v>8</v>
      </c>
      <c r="N3767" t="str">
        <f t="shared" si="409"/>
        <v xml:space="preserve"> months</v>
      </c>
      <c r="O3767" s="40" t="str">
        <f t="shared" si="410"/>
        <v>71 years, 8 months</v>
      </c>
    </row>
    <row r="3768" spans="8:15" x14ac:dyDescent="0.25">
      <c r="H3768" s="38">
        <v>3725</v>
      </c>
      <c r="I3768">
        <f t="shared" si="406"/>
        <v>71</v>
      </c>
      <c r="J3768" t="str">
        <f t="shared" si="404"/>
        <v xml:space="preserve"> years</v>
      </c>
      <c r="K3768" t="str">
        <f t="shared" si="405"/>
        <v xml:space="preserve">, </v>
      </c>
      <c r="L3768">
        <f t="shared" si="407"/>
        <v>8</v>
      </c>
      <c r="M3768">
        <f t="shared" si="408"/>
        <v>8</v>
      </c>
      <c r="N3768" t="str">
        <f t="shared" si="409"/>
        <v xml:space="preserve"> months</v>
      </c>
      <c r="O3768" s="40" t="str">
        <f t="shared" si="410"/>
        <v>71 years, 8 months</v>
      </c>
    </row>
    <row r="3769" spans="8:15" x14ac:dyDescent="0.25">
      <c r="H3769" s="38">
        <v>3726</v>
      </c>
      <c r="I3769">
        <f t="shared" si="406"/>
        <v>71</v>
      </c>
      <c r="J3769" t="str">
        <f t="shared" si="404"/>
        <v xml:space="preserve"> years</v>
      </c>
      <c r="K3769" t="str">
        <f t="shared" si="405"/>
        <v xml:space="preserve">, </v>
      </c>
      <c r="L3769">
        <f t="shared" si="407"/>
        <v>8</v>
      </c>
      <c r="M3769">
        <f t="shared" si="408"/>
        <v>8</v>
      </c>
      <c r="N3769" t="str">
        <f t="shared" si="409"/>
        <v xml:space="preserve"> months</v>
      </c>
      <c r="O3769" s="40" t="str">
        <f t="shared" si="410"/>
        <v>71 years, 8 months</v>
      </c>
    </row>
    <row r="3770" spans="8:15" x14ac:dyDescent="0.25">
      <c r="H3770" s="38">
        <v>3727</v>
      </c>
      <c r="I3770">
        <f t="shared" si="406"/>
        <v>71</v>
      </c>
      <c r="J3770" t="str">
        <f t="shared" si="404"/>
        <v xml:space="preserve"> years</v>
      </c>
      <c r="K3770" t="str">
        <f t="shared" si="405"/>
        <v xml:space="preserve">, </v>
      </c>
      <c r="L3770">
        <f t="shared" si="407"/>
        <v>9</v>
      </c>
      <c r="M3770">
        <f t="shared" si="408"/>
        <v>9</v>
      </c>
      <c r="N3770" t="str">
        <f t="shared" si="409"/>
        <v xml:space="preserve"> months</v>
      </c>
      <c r="O3770" s="40" t="str">
        <f t="shared" si="410"/>
        <v>71 years, 9 months</v>
      </c>
    </row>
    <row r="3771" spans="8:15" x14ac:dyDescent="0.25">
      <c r="H3771" s="38">
        <v>3728</v>
      </c>
      <c r="I3771">
        <f t="shared" si="406"/>
        <v>71</v>
      </c>
      <c r="J3771" t="str">
        <f t="shared" si="404"/>
        <v xml:space="preserve"> years</v>
      </c>
      <c r="K3771" t="str">
        <f t="shared" si="405"/>
        <v xml:space="preserve">, </v>
      </c>
      <c r="L3771">
        <f t="shared" si="407"/>
        <v>9</v>
      </c>
      <c r="M3771">
        <f t="shared" si="408"/>
        <v>9</v>
      </c>
      <c r="N3771" t="str">
        <f t="shared" si="409"/>
        <v xml:space="preserve"> months</v>
      </c>
      <c r="O3771" s="40" t="str">
        <f t="shared" si="410"/>
        <v>71 years, 9 months</v>
      </c>
    </row>
    <row r="3772" spans="8:15" x14ac:dyDescent="0.25">
      <c r="H3772" s="38">
        <v>3729</v>
      </c>
      <c r="I3772">
        <f t="shared" si="406"/>
        <v>71</v>
      </c>
      <c r="J3772" t="str">
        <f t="shared" si="404"/>
        <v xml:space="preserve"> years</v>
      </c>
      <c r="K3772" t="str">
        <f t="shared" si="405"/>
        <v xml:space="preserve">, </v>
      </c>
      <c r="L3772">
        <f t="shared" si="407"/>
        <v>9</v>
      </c>
      <c r="M3772">
        <f t="shared" si="408"/>
        <v>9</v>
      </c>
      <c r="N3772" t="str">
        <f t="shared" si="409"/>
        <v xml:space="preserve"> months</v>
      </c>
      <c r="O3772" s="40" t="str">
        <f t="shared" si="410"/>
        <v>71 years, 9 months</v>
      </c>
    </row>
    <row r="3773" spans="8:15" x14ac:dyDescent="0.25">
      <c r="H3773" s="38">
        <v>3730</v>
      </c>
      <c r="I3773">
        <f t="shared" si="406"/>
        <v>71</v>
      </c>
      <c r="J3773" t="str">
        <f t="shared" si="404"/>
        <v xml:space="preserve"> years</v>
      </c>
      <c r="K3773" t="str">
        <f t="shared" si="405"/>
        <v xml:space="preserve">, </v>
      </c>
      <c r="L3773">
        <f t="shared" si="407"/>
        <v>9</v>
      </c>
      <c r="M3773">
        <f t="shared" si="408"/>
        <v>9</v>
      </c>
      <c r="N3773" t="str">
        <f t="shared" si="409"/>
        <v xml:space="preserve"> months</v>
      </c>
      <c r="O3773" s="40" t="str">
        <f t="shared" si="410"/>
        <v>71 years, 9 months</v>
      </c>
    </row>
    <row r="3774" spans="8:15" x14ac:dyDescent="0.25">
      <c r="H3774" s="38">
        <v>3731</v>
      </c>
      <c r="I3774">
        <f t="shared" si="406"/>
        <v>71</v>
      </c>
      <c r="J3774" t="str">
        <f t="shared" si="404"/>
        <v xml:space="preserve"> years</v>
      </c>
      <c r="K3774" t="str">
        <f t="shared" si="405"/>
        <v xml:space="preserve">, </v>
      </c>
      <c r="L3774">
        <f t="shared" si="407"/>
        <v>9</v>
      </c>
      <c r="M3774">
        <f t="shared" si="408"/>
        <v>9</v>
      </c>
      <c r="N3774" t="str">
        <f t="shared" si="409"/>
        <v xml:space="preserve"> months</v>
      </c>
      <c r="O3774" s="40" t="str">
        <f t="shared" si="410"/>
        <v>71 years, 9 months</v>
      </c>
    </row>
    <row r="3775" spans="8:15" x14ac:dyDescent="0.25">
      <c r="H3775" s="38">
        <v>3732</v>
      </c>
      <c r="I3775">
        <f t="shared" si="406"/>
        <v>71</v>
      </c>
      <c r="J3775" t="str">
        <f t="shared" si="404"/>
        <v xml:space="preserve"> years</v>
      </c>
      <c r="K3775" t="str">
        <f t="shared" si="405"/>
        <v xml:space="preserve">, </v>
      </c>
      <c r="L3775">
        <f t="shared" si="407"/>
        <v>10</v>
      </c>
      <c r="M3775">
        <f t="shared" si="408"/>
        <v>10</v>
      </c>
      <c r="N3775" t="str">
        <f t="shared" si="409"/>
        <v xml:space="preserve"> months</v>
      </c>
      <c r="O3775" s="40" t="str">
        <f t="shared" si="410"/>
        <v>71 years, 10 months</v>
      </c>
    </row>
    <row r="3776" spans="8:15" x14ac:dyDescent="0.25">
      <c r="H3776" s="38">
        <v>3733</v>
      </c>
      <c r="I3776">
        <f t="shared" si="406"/>
        <v>71</v>
      </c>
      <c r="J3776" t="str">
        <f t="shared" si="404"/>
        <v xml:space="preserve"> years</v>
      </c>
      <c r="K3776" t="str">
        <f t="shared" si="405"/>
        <v xml:space="preserve">, </v>
      </c>
      <c r="L3776">
        <f t="shared" si="407"/>
        <v>10</v>
      </c>
      <c r="M3776">
        <f t="shared" si="408"/>
        <v>10</v>
      </c>
      <c r="N3776" t="str">
        <f t="shared" si="409"/>
        <v xml:space="preserve"> months</v>
      </c>
      <c r="O3776" s="40" t="str">
        <f t="shared" si="410"/>
        <v>71 years, 10 months</v>
      </c>
    </row>
    <row r="3777" spans="8:15" x14ac:dyDescent="0.25">
      <c r="H3777" s="38">
        <v>3734</v>
      </c>
      <c r="I3777">
        <f t="shared" si="406"/>
        <v>71</v>
      </c>
      <c r="J3777" t="str">
        <f t="shared" si="404"/>
        <v xml:space="preserve"> years</v>
      </c>
      <c r="K3777" t="str">
        <f t="shared" si="405"/>
        <v xml:space="preserve">, </v>
      </c>
      <c r="L3777">
        <f t="shared" si="407"/>
        <v>10</v>
      </c>
      <c r="M3777">
        <f t="shared" si="408"/>
        <v>10</v>
      </c>
      <c r="N3777" t="str">
        <f t="shared" si="409"/>
        <v xml:space="preserve"> months</v>
      </c>
      <c r="O3777" s="40" t="str">
        <f t="shared" si="410"/>
        <v>71 years, 10 months</v>
      </c>
    </row>
    <row r="3778" spans="8:15" x14ac:dyDescent="0.25">
      <c r="H3778" s="38">
        <v>3735</v>
      </c>
      <c r="I3778">
        <f t="shared" si="406"/>
        <v>71</v>
      </c>
      <c r="J3778" t="str">
        <f t="shared" si="404"/>
        <v xml:space="preserve"> years</v>
      </c>
      <c r="K3778" t="str">
        <f t="shared" si="405"/>
        <v xml:space="preserve">, </v>
      </c>
      <c r="L3778">
        <f t="shared" si="407"/>
        <v>10</v>
      </c>
      <c r="M3778">
        <f t="shared" si="408"/>
        <v>10</v>
      </c>
      <c r="N3778" t="str">
        <f t="shared" si="409"/>
        <v xml:space="preserve"> months</v>
      </c>
      <c r="O3778" s="40" t="str">
        <f t="shared" si="410"/>
        <v>71 years, 10 months</v>
      </c>
    </row>
    <row r="3779" spans="8:15" x14ac:dyDescent="0.25">
      <c r="H3779" s="38">
        <v>3736</v>
      </c>
      <c r="I3779">
        <f t="shared" si="406"/>
        <v>71</v>
      </c>
      <c r="J3779" t="str">
        <f t="shared" si="404"/>
        <v xml:space="preserve"> years</v>
      </c>
      <c r="K3779" t="str">
        <f t="shared" si="405"/>
        <v xml:space="preserve">, </v>
      </c>
      <c r="L3779">
        <f t="shared" si="407"/>
        <v>11</v>
      </c>
      <c r="M3779">
        <f t="shared" si="408"/>
        <v>11</v>
      </c>
      <c r="N3779" t="str">
        <f t="shared" si="409"/>
        <v xml:space="preserve"> months</v>
      </c>
      <c r="O3779" s="40" t="str">
        <f t="shared" si="410"/>
        <v>71 years, 11 months</v>
      </c>
    </row>
    <row r="3780" spans="8:15" x14ac:dyDescent="0.25">
      <c r="H3780" s="38">
        <v>3737</v>
      </c>
      <c r="I3780">
        <f t="shared" si="406"/>
        <v>71</v>
      </c>
      <c r="J3780" t="str">
        <f t="shared" si="404"/>
        <v xml:space="preserve"> years</v>
      </c>
      <c r="K3780" t="str">
        <f t="shared" si="405"/>
        <v xml:space="preserve">, </v>
      </c>
      <c r="L3780">
        <f t="shared" si="407"/>
        <v>11</v>
      </c>
      <c r="M3780">
        <f t="shared" si="408"/>
        <v>11</v>
      </c>
      <c r="N3780" t="str">
        <f t="shared" si="409"/>
        <v xml:space="preserve"> months</v>
      </c>
      <c r="O3780" s="40" t="str">
        <f t="shared" si="410"/>
        <v>71 years, 11 months</v>
      </c>
    </row>
    <row r="3781" spans="8:15" x14ac:dyDescent="0.25">
      <c r="H3781" s="38">
        <v>3738</v>
      </c>
      <c r="I3781">
        <f t="shared" si="406"/>
        <v>71</v>
      </c>
      <c r="J3781" t="str">
        <f t="shared" si="404"/>
        <v xml:space="preserve"> years</v>
      </c>
      <c r="K3781" t="str">
        <f t="shared" si="405"/>
        <v xml:space="preserve">, </v>
      </c>
      <c r="L3781">
        <f t="shared" si="407"/>
        <v>11</v>
      </c>
      <c r="M3781">
        <f t="shared" si="408"/>
        <v>11</v>
      </c>
      <c r="N3781" t="str">
        <f t="shared" si="409"/>
        <v xml:space="preserve"> months</v>
      </c>
      <c r="O3781" s="40" t="str">
        <f t="shared" si="410"/>
        <v>71 years, 11 months</v>
      </c>
    </row>
    <row r="3782" spans="8:15" x14ac:dyDescent="0.25">
      <c r="H3782" s="38">
        <v>3739</v>
      </c>
      <c r="I3782">
        <f t="shared" si="406"/>
        <v>71</v>
      </c>
      <c r="J3782" t="str">
        <f t="shared" si="404"/>
        <v xml:space="preserve"> years</v>
      </c>
      <c r="K3782" t="str">
        <f t="shared" si="405"/>
        <v xml:space="preserve">, </v>
      </c>
      <c r="L3782">
        <f t="shared" si="407"/>
        <v>11</v>
      </c>
      <c r="M3782">
        <f t="shared" si="408"/>
        <v>11</v>
      </c>
      <c r="N3782" t="str">
        <f t="shared" si="409"/>
        <v xml:space="preserve"> months</v>
      </c>
      <c r="O3782" s="40" t="str">
        <f t="shared" si="410"/>
        <v>71 years, 11 months</v>
      </c>
    </row>
    <row r="3783" spans="8:15" x14ac:dyDescent="0.25">
      <c r="H3783" s="38">
        <v>3740</v>
      </c>
      <c r="I3783">
        <f t="shared" si="406"/>
        <v>72</v>
      </c>
      <c r="J3783" t="str">
        <f t="shared" si="404"/>
        <v xml:space="preserve"> years</v>
      </c>
      <c r="K3783" t="str">
        <f t="shared" si="405"/>
        <v/>
      </c>
      <c r="L3783">
        <f t="shared" si="407"/>
        <v>12</v>
      </c>
      <c r="M3783" t="str">
        <f t="shared" si="408"/>
        <v/>
      </c>
      <c r="N3783" t="str">
        <f t="shared" si="409"/>
        <v/>
      </c>
      <c r="O3783" s="40" t="str">
        <f t="shared" si="410"/>
        <v>72 years</v>
      </c>
    </row>
    <row r="3784" spans="8:15" x14ac:dyDescent="0.25">
      <c r="H3784" s="38">
        <v>3741</v>
      </c>
      <c r="I3784">
        <f t="shared" si="406"/>
        <v>72</v>
      </c>
      <c r="J3784" t="str">
        <f t="shared" si="404"/>
        <v xml:space="preserve"> years</v>
      </c>
      <c r="K3784" t="str">
        <f t="shared" si="405"/>
        <v/>
      </c>
      <c r="L3784">
        <f t="shared" si="407"/>
        <v>12</v>
      </c>
      <c r="M3784" t="str">
        <f t="shared" si="408"/>
        <v/>
      </c>
      <c r="N3784" t="str">
        <f t="shared" si="409"/>
        <v/>
      </c>
      <c r="O3784" s="40" t="str">
        <f t="shared" si="410"/>
        <v>72 years</v>
      </c>
    </row>
    <row r="3785" spans="8:15" x14ac:dyDescent="0.25">
      <c r="H3785" s="38">
        <v>3742</v>
      </c>
      <c r="I3785">
        <f t="shared" si="406"/>
        <v>72</v>
      </c>
      <c r="J3785" t="str">
        <f t="shared" si="404"/>
        <v xml:space="preserve"> years</v>
      </c>
      <c r="K3785" t="str">
        <f t="shared" si="405"/>
        <v/>
      </c>
      <c r="L3785">
        <f t="shared" si="407"/>
        <v>12</v>
      </c>
      <c r="M3785" t="str">
        <f t="shared" si="408"/>
        <v/>
      </c>
      <c r="N3785" t="str">
        <f t="shared" si="409"/>
        <v/>
      </c>
      <c r="O3785" s="40" t="str">
        <f t="shared" si="410"/>
        <v>72 years</v>
      </c>
    </row>
    <row r="3786" spans="8:15" x14ac:dyDescent="0.25">
      <c r="H3786" s="38">
        <v>3743</v>
      </c>
      <c r="I3786">
        <f t="shared" si="406"/>
        <v>72</v>
      </c>
      <c r="J3786" t="str">
        <f t="shared" si="404"/>
        <v xml:space="preserve"> years</v>
      </c>
      <c r="K3786" t="str">
        <f t="shared" si="405"/>
        <v/>
      </c>
      <c r="L3786">
        <f t="shared" si="407"/>
        <v>12</v>
      </c>
      <c r="M3786" t="str">
        <f t="shared" si="408"/>
        <v/>
      </c>
      <c r="N3786" t="str">
        <f t="shared" si="409"/>
        <v/>
      </c>
      <c r="O3786" s="40" t="str">
        <f t="shared" si="410"/>
        <v>72 years</v>
      </c>
    </row>
    <row r="3787" spans="8:15" x14ac:dyDescent="0.25">
      <c r="H3787" s="38">
        <v>3744</v>
      </c>
      <c r="I3787">
        <f t="shared" si="406"/>
        <v>72</v>
      </c>
      <c r="J3787" t="str">
        <f t="shared" si="404"/>
        <v xml:space="preserve"> years</v>
      </c>
      <c r="K3787" t="str">
        <f t="shared" si="405"/>
        <v/>
      </c>
      <c r="L3787">
        <f t="shared" si="407"/>
        <v>0</v>
      </c>
      <c r="M3787" t="str">
        <f t="shared" si="408"/>
        <v/>
      </c>
      <c r="N3787" t="str">
        <f t="shared" si="409"/>
        <v/>
      </c>
      <c r="O3787" s="40" t="str">
        <f t="shared" si="410"/>
        <v>72 years</v>
      </c>
    </row>
    <row r="3788" spans="8:15" x14ac:dyDescent="0.25">
      <c r="H3788" s="38">
        <v>3745</v>
      </c>
      <c r="I3788">
        <f t="shared" si="406"/>
        <v>72</v>
      </c>
      <c r="J3788" t="str">
        <f t="shared" si="404"/>
        <v xml:space="preserve"> years</v>
      </c>
      <c r="K3788" t="str">
        <f t="shared" si="405"/>
        <v xml:space="preserve">, </v>
      </c>
      <c r="L3788">
        <f t="shared" si="407"/>
        <v>1</v>
      </c>
      <c r="M3788">
        <f t="shared" si="408"/>
        <v>1</v>
      </c>
      <c r="N3788" t="str">
        <f t="shared" si="409"/>
        <v xml:space="preserve"> month</v>
      </c>
      <c r="O3788" s="40" t="str">
        <f t="shared" si="410"/>
        <v>72 years, 1 month</v>
      </c>
    </row>
    <row r="3789" spans="8:15" x14ac:dyDescent="0.25">
      <c r="H3789" s="38">
        <v>3746</v>
      </c>
      <c r="I3789">
        <f t="shared" si="406"/>
        <v>72</v>
      </c>
      <c r="J3789" t="str">
        <f t="shared" si="404"/>
        <v xml:space="preserve"> years</v>
      </c>
      <c r="K3789" t="str">
        <f t="shared" si="405"/>
        <v xml:space="preserve">, </v>
      </c>
      <c r="L3789">
        <f t="shared" si="407"/>
        <v>1</v>
      </c>
      <c r="M3789">
        <f t="shared" si="408"/>
        <v>1</v>
      </c>
      <c r="N3789" t="str">
        <f t="shared" si="409"/>
        <v xml:space="preserve"> month</v>
      </c>
      <c r="O3789" s="40" t="str">
        <f t="shared" si="410"/>
        <v>72 years, 1 month</v>
      </c>
    </row>
    <row r="3790" spans="8:15" x14ac:dyDescent="0.25">
      <c r="H3790" s="38">
        <v>3747</v>
      </c>
      <c r="I3790">
        <f t="shared" si="406"/>
        <v>72</v>
      </c>
      <c r="J3790" t="str">
        <f t="shared" si="404"/>
        <v xml:space="preserve"> years</v>
      </c>
      <c r="K3790" t="str">
        <f t="shared" si="405"/>
        <v xml:space="preserve">, </v>
      </c>
      <c r="L3790">
        <f t="shared" si="407"/>
        <v>1</v>
      </c>
      <c r="M3790">
        <f t="shared" si="408"/>
        <v>1</v>
      </c>
      <c r="N3790" t="str">
        <f t="shared" si="409"/>
        <v xml:space="preserve"> month</v>
      </c>
      <c r="O3790" s="40" t="str">
        <f t="shared" si="410"/>
        <v>72 years, 1 month</v>
      </c>
    </row>
    <row r="3791" spans="8:15" x14ac:dyDescent="0.25">
      <c r="H3791" s="38">
        <v>3748</v>
      </c>
      <c r="I3791">
        <f t="shared" si="406"/>
        <v>72</v>
      </c>
      <c r="J3791" t="str">
        <f t="shared" si="404"/>
        <v xml:space="preserve"> years</v>
      </c>
      <c r="K3791" t="str">
        <f t="shared" si="405"/>
        <v xml:space="preserve">, </v>
      </c>
      <c r="L3791">
        <f t="shared" si="407"/>
        <v>1</v>
      </c>
      <c r="M3791">
        <f t="shared" si="408"/>
        <v>1</v>
      </c>
      <c r="N3791" t="str">
        <f t="shared" si="409"/>
        <v xml:space="preserve"> month</v>
      </c>
      <c r="O3791" s="40" t="str">
        <f t="shared" si="410"/>
        <v>72 years, 1 month</v>
      </c>
    </row>
    <row r="3792" spans="8:15" x14ac:dyDescent="0.25">
      <c r="H3792" s="38">
        <v>3749</v>
      </c>
      <c r="I3792">
        <f t="shared" si="406"/>
        <v>72</v>
      </c>
      <c r="J3792" t="str">
        <f t="shared" si="404"/>
        <v xml:space="preserve"> years</v>
      </c>
      <c r="K3792" t="str">
        <f t="shared" si="405"/>
        <v xml:space="preserve">, </v>
      </c>
      <c r="L3792">
        <f t="shared" si="407"/>
        <v>2</v>
      </c>
      <c r="M3792">
        <f t="shared" si="408"/>
        <v>2</v>
      </c>
      <c r="N3792" t="str">
        <f t="shared" si="409"/>
        <v xml:space="preserve"> months</v>
      </c>
      <c r="O3792" s="40" t="str">
        <f t="shared" si="410"/>
        <v>72 years, 2 months</v>
      </c>
    </row>
    <row r="3793" spans="8:15" x14ac:dyDescent="0.25">
      <c r="H3793" s="38">
        <v>3750</v>
      </c>
      <c r="I3793">
        <f t="shared" si="406"/>
        <v>72</v>
      </c>
      <c r="J3793" t="str">
        <f t="shared" si="404"/>
        <v xml:space="preserve"> years</v>
      </c>
      <c r="K3793" t="str">
        <f t="shared" si="405"/>
        <v xml:space="preserve">, </v>
      </c>
      <c r="L3793">
        <f t="shared" si="407"/>
        <v>2</v>
      </c>
      <c r="M3793">
        <f t="shared" si="408"/>
        <v>2</v>
      </c>
      <c r="N3793" t="str">
        <f t="shared" si="409"/>
        <v xml:space="preserve"> months</v>
      </c>
      <c r="O3793" s="40" t="str">
        <f t="shared" si="410"/>
        <v>72 years, 2 months</v>
      </c>
    </row>
    <row r="3794" spans="8:15" x14ac:dyDescent="0.25">
      <c r="H3794" s="38">
        <v>3751</v>
      </c>
      <c r="I3794">
        <f t="shared" si="406"/>
        <v>72</v>
      </c>
      <c r="J3794" t="str">
        <f t="shared" si="404"/>
        <v xml:space="preserve"> years</v>
      </c>
      <c r="K3794" t="str">
        <f t="shared" si="405"/>
        <v xml:space="preserve">, </v>
      </c>
      <c r="L3794">
        <f t="shared" si="407"/>
        <v>2</v>
      </c>
      <c r="M3794">
        <f t="shared" si="408"/>
        <v>2</v>
      </c>
      <c r="N3794" t="str">
        <f t="shared" si="409"/>
        <v xml:space="preserve"> months</v>
      </c>
      <c r="O3794" s="40" t="str">
        <f t="shared" si="410"/>
        <v>72 years, 2 months</v>
      </c>
    </row>
    <row r="3795" spans="8:15" x14ac:dyDescent="0.25">
      <c r="H3795" s="38">
        <v>3752</v>
      </c>
      <c r="I3795">
        <f t="shared" si="406"/>
        <v>72</v>
      </c>
      <c r="J3795" t="str">
        <f t="shared" si="404"/>
        <v xml:space="preserve"> years</v>
      </c>
      <c r="K3795" t="str">
        <f t="shared" si="405"/>
        <v xml:space="preserve">, </v>
      </c>
      <c r="L3795">
        <f t="shared" si="407"/>
        <v>2</v>
      </c>
      <c r="M3795">
        <f t="shared" si="408"/>
        <v>2</v>
      </c>
      <c r="N3795" t="str">
        <f t="shared" si="409"/>
        <v xml:space="preserve"> months</v>
      </c>
      <c r="O3795" s="40" t="str">
        <f t="shared" si="410"/>
        <v>72 years, 2 months</v>
      </c>
    </row>
    <row r="3796" spans="8:15" x14ac:dyDescent="0.25">
      <c r="H3796" s="38">
        <v>3753</v>
      </c>
      <c r="I3796">
        <f t="shared" si="406"/>
        <v>72</v>
      </c>
      <c r="J3796" t="str">
        <f t="shared" si="404"/>
        <v xml:space="preserve"> years</v>
      </c>
      <c r="K3796" t="str">
        <f t="shared" si="405"/>
        <v xml:space="preserve">, </v>
      </c>
      <c r="L3796">
        <f t="shared" si="407"/>
        <v>3</v>
      </c>
      <c r="M3796">
        <f t="shared" si="408"/>
        <v>3</v>
      </c>
      <c r="N3796" t="str">
        <f t="shared" si="409"/>
        <v xml:space="preserve"> months</v>
      </c>
      <c r="O3796" s="40" t="str">
        <f t="shared" si="410"/>
        <v>72 years, 3 months</v>
      </c>
    </row>
    <row r="3797" spans="8:15" x14ac:dyDescent="0.25">
      <c r="H3797" s="38">
        <v>3754</v>
      </c>
      <c r="I3797">
        <f t="shared" si="406"/>
        <v>72</v>
      </c>
      <c r="J3797" t="str">
        <f t="shared" si="404"/>
        <v xml:space="preserve"> years</v>
      </c>
      <c r="K3797" t="str">
        <f t="shared" si="405"/>
        <v xml:space="preserve">, </v>
      </c>
      <c r="L3797">
        <f t="shared" si="407"/>
        <v>3</v>
      </c>
      <c r="M3797">
        <f t="shared" si="408"/>
        <v>3</v>
      </c>
      <c r="N3797" t="str">
        <f t="shared" si="409"/>
        <v xml:space="preserve"> months</v>
      </c>
      <c r="O3797" s="40" t="str">
        <f t="shared" si="410"/>
        <v>72 years, 3 months</v>
      </c>
    </row>
    <row r="3798" spans="8:15" x14ac:dyDescent="0.25">
      <c r="H3798" s="38">
        <v>3755</v>
      </c>
      <c r="I3798">
        <f t="shared" si="406"/>
        <v>72</v>
      </c>
      <c r="J3798" t="str">
        <f t="shared" si="404"/>
        <v xml:space="preserve"> years</v>
      </c>
      <c r="K3798" t="str">
        <f t="shared" si="405"/>
        <v xml:space="preserve">, </v>
      </c>
      <c r="L3798">
        <f t="shared" si="407"/>
        <v>3</v>
      </c>
      <c r="M3798">
        <f t="shared" si="408"/>
        <v>3</v>
      </c>
      <c r="N3798" t="str">
        <f t="shared" si="409"/>
        <v xml:space="preserve"> months</v>
      </c>
      <c r="O3798" s="40" t="str">
        <f t="shared" si="410"/>
        <v>72 years, 3 months</v>
      </c>
    </row>
    <row r="3799" spans="8:15" x14ac:dyDescent="0.25">
      <c r="H3799" s="38">
        <v>3756</v>
      </c>
      <c r="I3799">
        <f t="shared" si="406"/>
        <v>72</v>
      </c>
      <c r="J3799" t="str">
        <f t="shared" si="404"/>
        <v xml:space="preserve"> years</v>
      </c>
      <c r="K3799" t="str">
        <f t="shared" si="405"/>
        <v xml:space="preserve">, </v>
      </c>
      <c r="L3799">
        <f t="shared" si="407"/>
        <v>3</v>
      </c>
      <c r="M3799">
        <f t="shared" si="408"/>
        <v>3</v>
      </c>
      <c r="N3799" t="str">
        <f t="shared" si="409"/>
        <v xml:space="preserve"> months</v>
      </c>
      <c r="O3799" s="40" t="str">
        <f t="shared" si="410"/>
        <v>72 years, 3 months</v>
      </c>
    </row>
    <row r="3800" spans="8:15" x14ac:dyDescent="0.25">
      <c r="H3800" s="38">
        <v>3757</v>
      </c>
      <c r="I3800">
        <f t="shared" si="406"/>
        <v>72</v>
      </c>
      <c r="J3800" t="str">
        <f t="shared" si="404"/>
        <v xml:space="preserve"> years</v>
      </c>
      <c r="K3800" t="str">
        <f t="shared" si="405"/>
        <v xml:space="preserve">, </v>
      </c>
      <c r="L3800">
        <f t="shared" si="407"/>
        <v>3</v>
      </c>
      <c r="M3800">
        <f t="shared" si="408"/>
        <v>3</v>
      </c>
      <c r="N3800" t="str">
        <f t="shared" si="409"/>
        <v xml:space="preserve"> months</v>
      </c>
      <c r="O3800" s="40" t="str">
        <f t="shared" si="410"/>
        <v>72 years, 3 months</v>
      </c>
    </row>
    <row r="3801" spans="8:15" x14ac:dyDescent="0.25">
      <c r="H3801" s="38">
        <v>3758</v>
      </c>
      <c r="I3801">
        <f t="shared" si="406"/>
        <v>72</v>
      </c>
      <c r="J3801" t="str">
        <f t="shared" si="404"/>
        <v xml:space="preserve"> years</v>
      </c>
      <c r="K3801" t="str">
        <f t="shared" si="405"/>
        <v xml:space="preserve">, </v>
      </c>
      <c r="L3801">
        <f t="shared" si="407"/>
        <v>4</v>
      </c>
      <c r="M3801">
        <f t="shared" si="408"/>
        <v>4</v>
      </c>
      <c r="N3801" t="str">
        <f t="shared" si="409"/>
        <v xml:space="preserve"> months</v>
      </c>
      <c r="O3801" s="40" t="str">
        <f t="shared" si="410"/>
        <v>72 years, 4 months</v>
      </c>
    </row>
    <row r="3802" spans="8:15" x14ac:dyDescent="0.25">
      <c r="H3802" s="38">
        <v>3759</v>
      </c>
      <c r="I3802">
        <f t="shared" si="406"/>
        <v>72</v>
      </c>
      <c r="J3802" t="str">
        <f t="shared" si="404"/>
        <v xml:space="preserve"> years</v>
      </c>
      <c r="K3802" t="str">
        <f t="shared" si="405"/>
        <v xml:space="preserve">, </v>
      </c>
      <c r="L3802">
        <f t="shared" si="407"/>
        <v>4</v>
      </c>
      <c r="M3802">
        <f t="shared" si="408"/>
        <v>4</v>
      </c>
      <c r="N3802" t="str">
        <f t="shared" si="409"/>
        <v xml:space="preserve"> months</v>
      </c>
      <c r="O3802" s="40" t="str">
        <f t="shared" si="410"/>
        <v>72 years, 4 months</v>
      </c>
    </row>
    <row r="3803" spans="8:15" x14ac:dyDescent="0.25">
      <c r="H3803" s="38">
        <v>3760</v>
      </c>
      <c r="I3803">
        <f t="shared" si="406"/>
        <v>72</v>
      </c>
      <c r="J3803" t="str">
        <f t="shared" si="404"/>
        <v xml:space="preserve"> years</v>
      </c>
      <c r="K3803" t="str">
        <f t="shared" si="405"/>
        <v xml:space="preserve">, </v>
      </c>
      <c r="L3803">
        <f t="shared" si="407"/>
        <v>4</v>
      </c>
      <c r="M3803">
        <f t="shared" si="408"/>
        <v>4</v>
      </c>
      <c r="N3803" t="str">
        <f t="shared" si="409"/>
        <v xml:space="preserve"> months</v>
      </c>
      <c r="O3803" s="40" t="str">
        <f t="shared" si="410"/>
        <v>72 years, 4 months</v>
      </c>
    </row>
    <row r="3804" spans="8:15" x14ac:dyDescent="0.25">
      <c r="H3804" s="38">
        <v>3761</v>
      </c>
      <c r="I3804">
        <f t="shared" si="406"/>
        <v>72</v>
      </c>
      <c r="J3804" t="str">
        <f t="shared" ref="J3804:J3867" si="411">IF(I3804=1," year"," years")</f>
        <v xml:space="preserve"> years</v>
      </c>
      <c r="K3804" t="str">
        <f t="shared" ref="K3804:K3867" si="412">IF(OR(L3804=12,L3804=0),"",", ")</f>
        <v xml:space="preserve">, </v>
      </c>
      <c r="L3804">
        <f t="shared" si="407"/>
        <v>4</v>
      </c>
      <c r="M3804">
        <f t="shared" si="408"/>
        <v>4</v>
      </c>
      <c r="N3804" t="str">
        <f t="shared" si="409"/>
        <v xml:space="preserve"> months</v>
      </c>
      <c r="O3804" s="40" t="str">
        <f t="shared" si="410"/>
        <v>72 years, 4 months</v>
      </c>
    </row>
    <row r="3805" spans="8:15" x14ac:dyDescent="0.25">
      <c r="H3805" s="38">
        <v>3762</v>
      </c>
      <c r="I3805">
        <f t="shared" si="406"/>
        <v>72</v>
      </c>
      <c r="J3805" t="str">
        <f t="shared" si="411"/>
        <v xml:space="preserve"> years</v>
      </c>
      <c r="K3805" t="str">
        <f t="shared" si="412"/>
        <v xml:space="preserve">, </v>
      </c>
      <c r="L3805">
        <f t="shared" si="407"/>
        <v>5</v>
      </c>
      <c r="M3805">
        <f t="shared" si="408"/>
        <v>5</v>
      </c>
      <c r="N3805" t="str">
        <f t="shared" si="409"/>
        <v xml:space="preserve"> months</v>
      </c>
      <c r="O3805" s="40" t="str">
        <f t="shared" si="410"/>
        <v>72 years, 5 months</v>
      </c>
    </row>
    <row r="3806" spans="8:15" x14ac:dyDescent="0.25">
      <c r="H3806" s="38">
        <v>3763</v>
      </c>
      <c r="I3806">
        <f t="shared" si="406"/>
        <v>72</v>
      </c>
      <c r="J3806" t="str">
        <f t="shared" si="411"/>
        <v xml:space="preserve"> years</v>
      </c>
      <c r="K3806" t="str">
        <f t="shared" si="412"/>
        <v xml:space="preserve">, </v>
      </c>
      <c r="L3806">
        <f t="shared" si="407"/>
        <v>5</v>
      </c>
      <c r="M3806">
        <f t="shared" si="408"/>
        <v>5</v>
      </c>
      <c r="N3806" t="str">
        <f t="shared" si="409"/>
        <v xml:space="preserve"> months</v>
      </c>
      <c r="O3806" s="40" t="str">
        <f t="shared" si="410"/>
        <v>72 years, 5 months</v>
      </c>
    </row>
    <row r="3807" spans="8:15" x14ac:dyDescent="0.25">
      <c r="H3807" s="38">
        <v>3764</v>
      </c>
      <c r="I3807">
        <f t="shared" si="406"/>
        <v>72</v>
      </c>
      <c r="J3807" t="str">
        <f t="shared" si="411"/>
        <v xml:space="preserve"> years</v>
      </c>
      <c r="K3807" t="str">
        <f t="shared" si="412"/>
        <v xml:space="preserve">, </v>
      </c>
      <c r="L3807">
        <f t="shared" si="407"/>
        <v>5</v>
      </c>
      <c r="M3807">
        <f t="shared" si="408"/>
        <v>5</v>
      </c>
      <c r="N3807" t="str">
        <f t="shared" si="409"/>
        <v xml:space="preserve"> months</v>
      </c>
      <c r="O3807" s="40" t="str">
        <f t="shared" si="410"/>
        <v>72 years, 5 months</v>
      </c>
    </row>
    <row r="3808" spans="8:15" x14ac:dyDescent="0.25">
      <c r="H3808" s="38">
        <v>3765</v>
      </c>
      <c r="I3808">
        <f t="shared" ref="I3808:I3871" si="413">IF(INT(H3808/52)=0,"",INT(H3808/52))+IF(L3808=12,1,0)</f>
        <v>72</v>
      </c>
      <c r="J3808" t="str">
        <f t="shared" si="411"/>
        <v xml:space="preserve"> years</v>
      </c>
      <c r="K3808" t="str">
        <f t="shared" si="412"/>
        <v xml:space="preserve">, </v>
      </c>
      <c r="L3808">
        <f t="shared" si="407"/>
        <v>5</v>
      </c>
      <c r="M3808">
        <f t="shared" si="408"/>
        <v>5</v>
      </c>
      <c r="N3808" t="str">
        <f t="shared" si="409"/>
        <v xml:space="preserve"> months</v>
      </c>
      <c r="O3808" s="40" t="str">
        <f t="shared" si="410"/>
        <v>72 years, 5 months</v>
      </c>
    </row>
    <row r="3809" spans="8:15" x14ac:dyDescent="0.25">
      <c r="H3809" s="38">
        <v>3766</v>
      </c>
      <c r="I3809">
        <f t="shared" si="413"/>
        <v>72</v>
      </c>
      <c r="J3809" t="str">
        <f t="shared" si="411"/>
        <v xml:space="preserve"> years</v>
      </c>
      <c r="K3809" t="str">
        <f t="shared" si="412"/>
        <v xml:space="preserve">, </v>
      </c>
      <c r="L3809">
        <f t="shared" si="407"/>
        <v>6</v>
      </c>
      <c r="M3809">
        <f t="shared" si="408"/>
        <v>6</v>
      </c>
      <c r="N3809" t="str">
        <f t="shared" si="409"/>
        <v xml:space="preserve"> months</v>
      </c>
      <c r="O3809" s="40" t="str">
        <f t="shared" si="410"/>
        <v>72 years, 6 months</v>
      </c>
    </row>
    <row r="3810" spans="8:15" x14ac:dyDescent="0.25">
      <c r="H3810" s="38">
        <v>3767</v>
      </c>
      <c r="I3810">
        <f t="shared" si="413"/>
        <v>72</v>
      </c>
      <c r="J3810" t="str">
        <f t="shared" si="411"/>
        <v xml:space="preserve"> years</v>
      </c>
      <c r="K3810" t="str">
        <f t="shared" si="412"/>
        <v xml:space="preserve">, </v>
      </c>
      <c r="L3810">
        <f t="shared" si="407"/>
        <v>6</v>
      </c>
      <c r="M3810">
        <f t="shared" si="408"/>
        <v>6</v>
      </c>
      <c r="N3810" t="str">
        <f t="shared" si="409"/>
        <v xml:space="preserve"> months</v>
      </c>
      <c r="O3810" s="40" t="str">
        <f t="shared" si="410"/>
        <v>72 years, 6 months</v>
      </c>
    </row>
    <row r="3811" spans="8:15" x14ac:dyDescent="0.25">
      <c r="H3811" s="38">
        <v>3768</v>
      </c>
      <c r="I3811">
        <f t="shared" si="413"/>
        <v>72</v>
      </c>
      <c r="J3811" t="str">
        <f t="shared" si="411"/>
        <v xml:space="preserve"> years</v>
      </c>
      <c r="K3811" t="str">
        <f t="shared" si="412"/>
        <v xml:space="preserve">, </v>
      </c>
      <c r="L3811">
        <f t="shared" si="407"/>
        <v>6</v>
      </c>
      <c r="M3811">
        <f t="shared" si="408"/>
        <v>6</v>
      </c>
      <c r="N3811" t="str">
        <f t="shared" si="409"/>
        <v xml:space="preserve"> months</v>
      </c>
      <c r="O3811" s="40" t="str">
        <f t="shared" si="410"/>
        <v>72 years, 6 months</v>
      </c>
    </row>
    <row r="3812" spans="8:15" x14ac:dyDescent="0.25">
      <c r="H3812" s="38">
        <v>3769</v>
      </c>
      <c r="I3812">
        <f t="shared" si="413"/>
        <v>72</v>
      </c>
      <c r="J3812" t="str">
        <f t="shared" si="411"/>
        <v xml:space="preserve"> years</v>
      </c>
      <c r="K3812" t="str">
        <f t="shared" si="412"/>
        <v xml:space="preserve">, </v>
      </c>
      <c r="L3812">
        <f t="shared" si="407"/>
        <v>6</v>
      </c>
      <c r="M3812">
        <f t="shared" si="408"/>
        <v>6</v>
      </c>
      <c r="N3812" t="str">
        <f t="shared" si="409"/>
        <v xml:space="preserve"> months</v>
      </c>
      <c r="O3812" s="40" t="str">
        <f t="shared" si="410"/>
        <v>72 years, 6 months</v>
      </c>
    </row>
    <row r="3813" spans="8:15" x14ac:dyDescent="0.25">
      <c r="H3813" s="38">
        <v>3770</v>
      </c>
      <c r="I3813">
        <f t="shared" si="413"/>
        <v>72</v>
      </c>
      <c r="J3813" t="str">
        <f t="shared" si="411"/>
        <v xml:space="preserve"> years</v>
      </c>
      <c r="K3813" t="str">
        <f t="shared" si="412"/>
        <v xml:space="preserve">, </v>
      </c>
      <c r="L3813">
        <f t="shared" si="407"/>
        <v>6</v>
      </c>
      <c r="M3813">
        <f t="shared" si="408"/>
        <v>6</v>
      </c>
      <c r="N3813" t="str">
        <f t="shared" si="409"/>
        <v xml:space="preserve"> months</v>
      </c>
      <c r="O3813" s="40" t="str">
        <f t="shared" si="410"/>
        <v>72 years, 6 months</v>
      </c>
    </row>
    <row r="3814" spans="8:15" x14ac:dyDescent="0.25">
      <c r="H3814" s="38">
        <v>3771</v>
      </c>
      <c r="I3814">
        <f t="shared" si="413"/>
        <v>72</v>
      </c>
      <c r="J3814" t="str">
        <f t="shared" si="411"/>
        <v xml:space="preserve"> years</v>
      </c>
      <c r="K3814" t="str">
        <f t="shared" si="412"/>
        <v xml:space="preserve">, </v>
      </c>
      <c r="L3814">
        <f t="shared" si="407"/>
        <v>7</v>
      </c>
      <c r="M3814">
        <f t="shared" si="408"/>
        <v>7</v>
      </c>
      <c r="N3814" t="str">
        <f t="shared" si="409"/>
        <v xml:space="preserve"> months</v>
      </c>
      <c r="O3814" s="40" t="str">
        <f t="shared" si="410"/>
        <v>72 years, 7 months</v>
      </c>
    </row>
    <row r="3815" spans="8:15" x14ac:dyDescent="0.25">
      <c r="H3815" s="38">
        <v>3772</v>
      </c>
      <c r="I3815">
        <f t="shared" si="413"/>
        <v>72</v>
      </c>
      <c r="J3815" t="str">
        <f t="shared" si="411"/>
        <v xml:space="preserve"> years</v>
      </c>
      <c r="K3815" t="str">
        <f t="shared" si="412"/>
        <v xml:space="preserve">, </v>
      </c>
      <c r="L3815">
        <f t="shared" si="407"/>
        <v>7</v>
      </c>
      <c r="M3815">
        <f t="shared" si="408"/>
        <v>7</v>
      </c>
      <c r="N3815" t="str">
        <f t="shared" si="409"/>
        <v xml:space="preserve"> months</v>
      </c>
      <c r="O3815" s="40" t="str">
        <f t="shared" si="410"/>
        <v>72 years, 7 months</v>
      </c>
    </row>
    <row r="3816" spans="8:15" x14ac:dyDescent="0.25">
      <c r="H3816" s="38">
        <v>3773</v>
      </c>
      <c r="I3816">
        <f t="shared" si="413"/>
        <v>72</v>
      </c>
      <c r="J3816" t="str">
        <f t="shared" si="411"/>
        <v xml:space="preserve"> years</v>
      </c>
      <c r="K3816" t="str">
        <f t="shared" si="412"/>
        <v xml:space="preserve">, </v>
      </c>
      <c r="L3816">
        <f t="shared" si="407"/>
        <v>7</v>
      </c>
      <c r="M3816">
        <f t="shared" si="408"/>
        <v>7</v>
      </c>
      <c r="N3816" t="str">
        <f t="shared" si="409"/>
        <v xml:space="preserve"> months</v>
      </c>
      <c r="O3816" s="40" t="str">
        <f t="shared" si="410"/>
        <v>72 years, 7 months</v>
      </c>
    </row>
    <row r="3817" spans="8:15" x14ac:dyDescent="0.25">
      <c r="H3817" s="38">
        <v>3774</v>
      </c>
      <c r="I3817">
        <f t="shared" si="413"/>
        <v>72</v>
      </c>
      <c r="J3817" t="str">
        <f t="shared" si="411"/>
        <v xml:space="preserve"> years</v>
      </c>
      <c r="K3817" t="str">
        <f t="shared" si="412"/>
        <v xml:space="preserve">, </v>
      </c>
      <c r="L3817">
        <f t="shared" si="407"/>
        <v>7</v>
      </c>
      <c r="M3817">
        <f t="shared" si="408"/>
        <v>7</v>
      </c>
      <c r="N3817" t="str">
        <f t="shared" si="409"/>
        <v xml:space="preserve"> months</v>
      </c>
      <c r="O3817" s="40" t="str">
        <f t="shared" si="410"/>
        <v>72 years, 7 months</v>
      </c>
    </row>
    <row r="3818" spans="8:15" x14ac:dyDescent="0.25">
      <c r="H3818" s="38">
        <v>3775</v>
      </c>
      <c r="I3818">
        <f t="shared" si="413"/>
        <v>72</v>
      </c>
      <c r="J3818" t="str">
        <f t="shared" si="411"/>
        <v xml:space="preserve"> years</v>
      </c>
      <c r="K3818" t="str">
        <f t="shared" si="412"/>
        <v xml:space="preserve">, </v>
      </c>
      <c r="L3818">
        <f t="shared" si="407"/>
        <v>8</v>
      </c>
      <c r="M3818">
        <f t="shared" si="408"/>
        <v>8</v>
      </c>
      <c r="N3818" t="str">
        <f t="shared" si="409"/>
        <v xml:space="preserve"> months</v>
      </c>
      <c r="O3818" s="40" t="str">
        <f t="shared" si="410"/>
        <v>72 years, 8 months</v>
      </c>
    </row>
    <row r="3819" spans="8:15" x14ac:dyDescent="0.25">
      <c r="H3819" s="38">
        <v>3776</v>
      </c>
      <c r="I3819">
        <f t="shared" si="413"/>
        <v>72</v>
      </c>
      <c r="J3819" t="str">
        <f t="shared" si="411"/>
        <v xml:space="preserve"> years</v>
      </c>
      <c r="K3819" t="str">
        <f t="shared" si="412"/>
        <v xml:space="preserve">, </v>
      </c>
      <c r="L3819">
        <f t="shared" si="407"/>
        <v>8</v>
      </c>
      <c r="M3819">
        <f t="shared" si="408"/>
        <v>8</v>
      </c>
      <c r="N3819" t="str">
        <f t="shared" si="409"/>
        <v xml:space="preserve"> months</v>
      </c>
      <c r="O3819" s="40" t="str">
        <f t="shared" si="410"/>
        <v>72 years, 8 months</v>
      </c>
    </row>
    <row r="3820" spans="8:15" x14ac:dyDescent="0.25">
      <c r="H3820" s="38">
        <v>3777</v>
      </c>
      <c r="I3820">
        <f t="shared" si="413"/>
        <v>72</v>
      </c>
      <c r="J3820" t="str">
        <f t="shared" si="411"/>
        <v xml:space="preserve"> years</v>
      </c>
      <c r="K3820" t="str">
        <f t="shared" si="412"/>
        <v xml:space="preserve">, </v>
      </c>
      <c r="L3820">
        <f t="shared" si="407"/>
        <v>8</v>
      </c>
      <c r="M3820">
        <f t="shared" si="408"/>
        <v>8</v>
      </c>
      <c r="N3820" t="str">
        <f t="shared" si="409"/>
        <v xml:space="preserve"> months</v>
      </c>
      <c r="O3820" s="40" t="str">
        <f t="shared" si="410"/>
        <v>72 years, 8 months</v>
      </c>
    </row>
    <row r="3821" spans="8:15" x14ac:dyDescent="0.25">
      <c r="H3821" s="38">
        <v>3778</v>
      </c>
      <c r="I3821">
        <f t="shared" si="413"/>
        <v>72</v>
      </c>
      <c r="J3821" t="str">
        <f t="shared" si="411"/>
        <v xml:space="preserve"> years</v>
      </c>
      <c r="K3821" t="str">
        <f t="shared" si="412"/>
        <v xml:space="preserve">, </v>
      </c>
      <c r="L3821">
        <f t="shared" ref="L3821:L3884" si="414">IF((H3821/52*12-INT(H3821/52*12))=0,(H3821/52-INT(H3821/52))*12,INT((H3821/52-INT(H3821/52))*12)+1)</f>
        <v>8</v>
      </c>
      <c r="M3821">
        <f t="shared" ref="M3821:M3884" si="415">IF(OR(L3821=0,L3821=12),"",L3821)</f>
        <v>8</v>
      </c>
      <c r="N3821" t="str">
        <f t="shared" ref="N3821:N3884" si="416">IF(L3821=1," month",IF(OR(L3821=0,L3821=12),""," months"))</f>
        <v xml:space="preserve"> months</v>
      </c>
      <c r="O3821" s="40" t="str">
        <f t="shared" ref="O3821:O3884" si="417">CONCATENATE(I3821&amp;J3821&amp;K3821&amp;M3821&amp;N3821)</f>
        <v>72 years, 8 months</v>
      </c>
    </row>
    <row r="3822" spans="8:15" x14ac:dyDescent="0.25">
      <c r="H3822" s="38">
        <v>3779</v>
      </c>
      <c r="I3822">
        <f t="shared" si="413"/>
        <v>72</v>
      </c>
      <c r="J3822" t="str">
        <f t="shared" si="411"/>
        <v xml:space="preserve"> years</v>
      </c>
      <c r="K3822" t="str">
        <f t="shared" si="412"/>
        <v xml:space="preserve">, </v>
      </c>
      <c r="L3822">
        <f t="shared" si="414"/>
        <v>9</v>
      </c>
      <c r="M3822">
        <f t="shared" si="415"/>
        <v>9</v>
      </c>
      <c r="N3822" t="str">
        <f t="shared" si="416"/>
        <v xml:space="preserve"> months</v>
      </c>
      <c r="O3822" s="40" t="str">
        <f t="shared" si="417"/>
        <v>72 years, 9 months</v>
      </c>
    </row>
    <row r="3823" spans="8:15" x14ac:dyDescent="0.25">
      <c r="H3823" s="38">
        <v>3780</v>
      </c>
      <c r="I3823">
        <f t="shared" si="413"/>
        <v>72</v>
      </c>
      <c r="J3823" t="str">
        <f t="shared" si="411"/>
        <v xml:space="preserve"> years</v>
      </c>
      <c r="K3823" t="str">
        <f t="shared" si="412"/>
        <v xml:space="preserve">, </v>
      </c>
      <c r="L3823">
        <f t="shared" si="414"/>
        <v>9</v>
      </c>
      <c r="M3823">
        <f t="shared" si="415"/>
        <v>9</v>
      </c>
      <c r="N3823" t="str">
        <f t="shared" si="416"/>
        <v xml:space="preserve"> months</v>
      </c>
      <c r="O3823" s="40" t="str">
        <f t="shared" si="417"/>
        <v>72 years, 9 months</v>
      </c>
    </row>
    <row r="3824" spans="8:15" x14ac:dyDescent="0.25">
      <c r="H3824" s="38">
        <v>3781</v>
      </c>
      <c r="I3824">
        <f t="shared" si="413"/>
        <v>72</v>
      </c>
      <c r="J3824" t="str">
        <f t="shared" si="411"/>
        <v xml:space="preserve"> years</v>
      </c>
      <c r="K3824" t="str">
        <f t="shared" si="412"/>
        <v xml:space="preserve">, </v>
      </c>
      <c r="L3824">
        <f t="shared" si="414"/>
        <v>9</v>
      </c>
      <c r="M3824">
        <f t="shared" si="415"/>
        <v>9</v>
      </c>
      <c r="N3824" t="str">
        <f t="shared" si="416"/>
        <v xml:space="preserve"> months</v>
      </c>
      <c r="O3824" s="40" t="str">
        <f t="shared" si="417"/>
        <v>72 years, 9 months</v>
      </c>
    </row>
    <row r="3825" spans="8:15" x14ac:dyDescent="0.25">
      <c r="H3825" s="38">
        <v>3782</v>
      </c>
      <c r="I3825">
        <f t="shared" si="413"/>
        <v>72</v>
      </c>
      <c r="J3825" t="str">
        <f t="shared" si="411"/>
        <v xml:space="preserve"> years</v>
      </c>
      <c r="K3825" t="str">
        <f t="shared" si="412"/>
        <v xml:space="preserve">, </v>
      </c>
      <c r="L3825">
        <f t="shared" si="414"/>
        <v>9</v>
      </c>
      <c r="M3825">
        <f t="shared" si="415"/>
        <v>9</v>
      </c>
      <c r="N3825" t="str">
        <f t="shared" si="416"/>
        <v xml:space="preserve"> months</v>
      </c>
      <c r="O3825" s="40" t="str">
        <f t="shared" si="417"/>
        <v>72 years, 9 months</v>
      </c>
    </row>
    <row r="3826" spans="8:15" x14ac:dyDescent="0.25">
      <c r="H3826" s="38">
        <v>3783</v>
      </c>
      <c r="I3826">
        <f t="shared" si="413"/>
        <v>72</v>
      </c>
      <c r="J3826" t="str">
        <f t="shared" si="411"/>
        <v xml:space="preserve"> years</v>
      </c>
      <c r="K3826" t="str">
        <f t="shared" si="412"/>
        <v xml:space="preserve">, </v>
      </c>
      <c r="L3826">
        <f t="shared" si="414"/>
        <v>9</v>
      </c>
      <c r="M3826">
        <f t="shared" si="415"/>
        <v>9</v>
      </c>
      <c r="N3826" t="str">
        <f t="shared" si="416"/>
        <v xml:space="preserve"> months</v>
      </c>
      <c r="O3826" s="40" t="str">
        <f t="shared" si="417"/>
        <v>72 years, 9 months</v>
      </c>
    </row>
    <row r="3827" spans="8:15" x14ac:dyDescent="0.25">
      <c r="H3827" s="38">
        <v>3784</v>
      </c>
      <c r="I3827">
        <f t="shared" si="413"/>
        <v>72</v>
      </c>
      <c r="J3827" t="str">
        <f t="shared" si="411"/>
        <v xml:space="preserve"> years</v>
      </c>
      <c r="K3827" t="str">
        <f t="shared" si="412"/>
        <v xml:space="preserve">, </v>
      </c>
      <c r="L3827">
        <f t="shared" si="414"/>
        <v>10</v>
      </c>
      <c r="M3827">
        <f t="shared" si="415"/>
        <v>10</v>
      </c>
      <c r="N3827" t="str">
        <f t="shared" si="416"/>
        <v xml:space="preserve"> months</v>
      </c>
      <c r="O3827" s="40" t="str">
        <f t="shared" si="417"/>
        <v>72 years, 10 months</v>
      </c>
    </row>
    <row r="3828" spans="8:15" x14ac:dyDescent="0.25">
      <c r="H3828" s="38">
        <v>3785</v>
      </c>
      <c r="I3828">
        <f t="shared" si="413"/>
        <v>72</v>
      </c>
      <c r="J3828" t="str">
        <f t="shared" si="411"/>
        <v xml:space="preserve"> years</v>
      </c>
      <c r="K3828" t="str">
        <f t="shared" si="412"/>
        <v xml:space="preserve">, </v>
      </c>
      <c r="L3828">
        <f t="shared" si="414"/>
        <v>10</v>
      </c>
      <c r="M3828">
        <f t="shared" si="415"/>
        <v>10</v>
      </c>
      <c r="N3828" t="str">
        <f t="shared" si="416"/>
        <v xml:space="preserve"> months</v>
      </c>
      <c r="O3828" s="40" t="str">
        <f t="shared" si="417"/>
        <v>72 years, 10 months</v>
      </c>
    </row>
    <row r="3829" spans="8:15" x14ac:dyDescent="0.25">
      <c r="H3829" s="38">
        <v>3786</v>
      </c>
      <c r="I3829">
        <f t="shared" si="413"/>
        <v>72</v>
      </c>
      <c r="J3829" t="str">
        <f t="shared" si="411"/>
        <v xml:space="preserve"> years</v>
      </c>
      <c r="K3829" t="str">
        <f t="shared" si="412"/>
        <v xml:space="preserve">, </v>
      </c>
      <c r="L3829">
        <f t="shared" si="414"/>
        <v>10</v>
      </c>
      <c r="M3829">
        <f t="shared" si="415"/>
        <v>10</v>
      </c>
      <c r="N3829" t="str">
        <f t="shared" si="416"/>
        <v xml:space="preserve"> months</v>
      </c>
      <c r="O3829" s="40" t="str">
        <f t="shared" si="417"/>
        <v>72 years, 10 months</v>
      </c>
    </row>
    <row r="3830" spans="8:15" x14ac:dyDescent="0.25">
      <c r="H3830" s="38">
        <v>3787</v>
      </c>
      <c r="I3830">
        <f t="shared" si="413"/>
        <v>72</v>
      </c>
      <c r="J3830" t="str">
        <f t="shared" si="411"/>
        <v xml:space="preserve"> years</v>
      </c>
      <c r="K3830" t="str">
        <f t="shared" si="412"/>
        <v xml:space="preserve">, </v>
      </c>
      <c r="L3830">
        <f t="shared" si="414"/>
        <v>10</v>
      </c>
      <c r="M3830">
        <f t="shared" si="415"/>
        <v>10</v>
      </c>
      <c r="N3830" t="str">
        <f t="shared" si="416"/>
        <v xml:space="preserve"> months</v>
      </c>
      <c r="O3830" s="40" t="str">
        <f t="shared" si="417"/>
        <v>72 years, 10 months</v>
      </c>
    </row>
    <row r="3831" spans="8:15" x14ac:dyDescent="0.25">
      <c r="H3831" s="38">
        <v>3788</v>
      </c>
      <c r="I3831">
        <f t="shared" si="413"/>
        <v>72</v>
      </c>
      <c r="J3831" t="str">
        <f t="shared" si="411"/>
        <v xml:space="preserve"> years</v>
      </c>
      <c r="K3831" t="str">
        <f t="shared" si="412"/>
        <v xml:space="preserve">, </v>
      </c>
      <c r="L3831">
        <f t="shared" si="414"/>
        <v>11</v>
      </c>
      <c r="M3831">
        <f t="shared" si="415"/>
        <v>11</v>
      </c>
      <c r="N3831" t="str">
        <f t="shared" si="416"/>
        <v xml:space="preserve"> months</v>
      </c>
      <c r="O3831" s="40" t="str">
        <f t="shared" si="417"/>
        <v>72 years, 11 months</v>
      </c>
    </row>
    <row r="3832" spans="8:15" x14ac:dyDescent="0.25">
      <c r="H3832" s="38">
        <v>3789</v>
      </c>
      <c r="I3832">
        <f t="shared" si="413"/>
        <v>72</v>
      </c>
      <c r="J3832" t="str">
        <f t="shared" si="411"/>
        <v xml:space="preserve"> years</v>
      </c>
      <c r="K3832" t="str">
        <f t="shared" si="412"/>
        <v xml:space="preserve">, </v>
      </c>
      <c r="L3832">
        <f t="shared" si="414"/>
        <v>11</v>
      </c>
      <c r="M3832">
        <f t="shared" si="415"/>
        <v>11</v>
      </c>
      <c r="N3832" t="str">
        <f t="shared" si="416"/>
        <v xml:space="preserve"> months</v>
      </c>
      <c r="O3832" s="40" t="str">
        <f t="shared" si="417"/>
        <v>72 years, 11 months</v>
      </c>
    </row>
    <row r="3833" spans="8:15" x14ac:dyDescent="0.25">
      <c r="H3833" s="38">
        <v>3790</v>
      </c>
      <c r="I3833">
        <f t="shared" si="413"/>
        <v>72</v>
      </c>
      <c r="J3833" t="str">
        <f t="shared" si="411"/>
        <v xml:space="preserve"> years</v>
      </c>
      <c r="K3833" t="str">
        <f t="shared" si="412"/>
        <v xml:space="preserve">, </v>
      </c>
      <c r="L3833">
        <f t="shared" si="414"/>
        <v>11</v>
      </c>
      <c r="M3833">
        <f t="shared" si="415"/>
        <v>11</v>
      </c>
      <c r="N3833" t="str">
        <f t="shared" si="416"/>
        <v xml:space="preserve"> months</v>
      </c>
      <c r="O3833" s="40" t="str">
        <f t="shared" si="417"/>
        <v>72 years, 11 months</v>
      </c>
    </row>
    <row r="3834" spans="8:15" x14ac:dyDescent="0.25">
      <c r="H3834" s="38">
        <v>3791</v>
      </c>
      <c r="I3834">
        <f t="shared" si="413"/>
        <v>72</v>
      </c>
      <c r="J3834" t="str">
        <f t="shared" si="411"/>
        <v xml:space="preserve"> years</v>
      </c>
      <c r="K3834" t="str">
        <f t="shared" si="412"/>
        <v xml:space="preserve">, </v>
      </c>
      <c r="L3834">
        <f t="shared" si="414"/>
        <v>11</v>
      </c>
      <c r="M3834">
        <f t="shared" si="415"/>
        <v>11</v>
      </c>
      <c r="N3834" t="str">
        <f t="shared" si="416"/>
        <v xml:space="preserve"> months</v>
      </c>
      <c r="O3834" s="40" t="str">
        <f t="shared" si="417"/>
        <v>72 years, 11 months</v>
      </c>
    </row>
    <row r="3835" spans="8:15" x14ac:dyDescent="0.25">
      <c r="H3835" s="38">
        <v>3792</v>
      </c>
      <c r="I3835">
        <f t="shared" si="413"/>
        <v>73</v>
      </c>
      <c r="J3835" t="str">
        <f t="shared" si="411"/>
        <v xml:space="preserve"> years</v>
      </c>
      <c r="K3835" t="str">
        <f t="shared" si="412"/>
        <v/>
      </c>
      <c r="L3835">
        <f t="shared" si="414"/>
        <v>12</v>
      </c>
      <c r="M3835" t="str">
        <f t="shared" si="415"/>
        <v/>
      </c>
      <c r="N3835" t="str">
        <f t="shared" si="416"/>
        <v/>
      </c>
      <c r="O3835" s="40" t="str">
        <f t="shared" si="417"/>
        <v>73 years</v>
      </c>
    </row>
    <row r="3836" spans="8:15" x14ac:dyDescent="0.25">
      <c r="H3836" s="38">
        <v>3793</v>
      </c>
      <c r="I3836">
        <f t="shared" si="413"/>
        <v>73</v>
      </c>
      <c r="J3836" t="str">
        <f t="shared" si="411"/>
        <v xml:space="preserve"> years</v>
      </c>
      <c r="K3836" t="str">
        <f t="shared" si="412"/>
        <v/>
      </c>
      <c r="L3836">
        <f t="shared" si="414"/>
        <v>12</v>
      </c>
      <c r="M3836" t="str">
        <f t="shared" si="415"/>
        <v/>
      </c>
      <c r="N3836" t="str">
        <f t="shared" si="416"/>
        <v/>
      </c>
      <c r="O3836" s="40" t="str">
        <f t="shared" si="417"/>
        <v>73 years</v>
      </c>
    </row>
    <row r="3837" spans="8:15" x14ac:dyDescent="0.25">
      <c r="H3837" s="38">
        <v>3794</v>
      </c>
      <c r="I3837">
        <f t="shared" si="413"/>
        <v>73</v>
      </c>
      <c r="J3837" t="str">
        <f t="shared" si="411"/>
        <v xml:space="preserve"> years</v>
      </c>
      <c r="K3837" t="str">
        <f t="shared" si="412"/>
        <v/>
      </c>
      <c r="L3837">
        <f t="shared" si="414"/>
        <v>12</v>
      </c>
      <c r="M3837" t="str">
        <f t="shared" si="415"/>
        <v/>
      </c>
      <c r="N3837" t="str">
        <f t="shared" si="416"/>
        <v/>
      </c>
      <c r="O3837" s="40" t="str">
        <f t="shared" si="417"/>
        <v>73 years</v>
      </c>
    </row>
    <row r="3838" spans="8:15" x14ac:dyDescent="0.25">
      <c r="H3838" s="38">
        <v>3795</v>
      </c>
      <c r="I3838">
        <f t="shared" si="413"/>
        <v>73</v>
      </c>
      <c r="J3838" t="str">
        <f t="shared" si="411"/>
        <v xml:space="preserve"> years</v>
      </c>
      <c r="K3838" t="str">
        <f t="shared" si="412"/>
        <v/>
      </c>
      <c r="L3838">
        <f t="shared" si="414"/>
        <v>12</v>
      </c>
      <c r="M3838" t="str">
        <f t="shared" si="415"/>
        <v/>
      </c>
      <c r="N3838" t="str">
        <f t="shared" si="416"/>
        <v/>
      </c>
      <c r="O3838" s="40" t="str">
        <f t="shared" si="417"/>
        <v>73 years</v>
      </c>
    </row>
    <row r="3839" spans="8:15" x14ac:dyDescent="0.25">
      <c r="H3839" s="38">
        <v>3796</v>
      </c>
      <c r="I3839">
        <f t="shared" si="413"/>
        <v>73</v>
      </c>
      <c r="J3839" t="str">
        <f t="shared" si="411"/>
        <v xml:space="preserve"> years</v>
      </c>
      <c r="K3839" t="str">
        <f t="shared" si="412"/>
        <v/>
      </c>
      <c r="L3839">
        <f t="shared" si="414"/>
        <v>0</v>
      </c>
      <c r="M3839" t="str">
        <f t="shared" si="415"/>
        <v/>
      </c>
      <c r="N3839" t="str">
        <f t="shared" si="416"/>
        <v/>
      </c>
      <c r="O3839" s="40" t="str">
        <f t="shared" si="417"/>
        <v>73 years</v>
      </c>
    </row>
    <row r="3840" spans="8:15" x14ac:dyDescent="0.25">
      <c r="H3840" s="38">
        <v>3797</v>
      </c>
      <c r="I3840">
        <f t="shared" si="413"/>
        <v>73</v>
      </c>
      <c r="J3840" t="str">
        <f t="shared" si="411"/>
        <v xml:space="preserve"> years</v>
      </c>
      <c r="K3840" t="str">
        <f t="shared" si="412"/>
        <v xml:space="preserve">, </v>
      </c>
      <c r="L3840">
        <f t="shared" si="414"/>
        <v>1</v>
      </c>
      <c r="M3840">
        <f t="shared" si="415"/>
        <v>1</v>
      </c>
      <c r="N3840" t="str">
        <f t="shared" si="416"/>
        <v xml:space="preserve"> month</v>
      </c>
      <c r="O3840" s="40" t="str">
        <f t="shared" si="417"/>
        <v>73 years, 1 month</v>
      </c>
    </row>
    <row r="3841" spans="8:15" x14ac:dyDescent="0.25">
      <c r="H3841" s="38">
        <v>3798</v>
      </c>
      <c r="I3841">
        <f t="shared" si="413"/>
        <v>73</v>
      </c>
      <c r="J3841" t="str">
        <f t="shared" si="411"/>
        <v xml:space="preserve"> years</v>
      </c>
      <c r="K3841" t="str">
        <f t="shared" si="412"/>
        <v xml:space="preserve">, </v>
      </c>
      <c r="L3841">
        <f t="shared" si="414"/>
        <v>1</v>
      </c>
      <c r="M3841">
        <f t="shared" si="415"/>
        <v>1</v>
      </c>
      <c r="N3841" t="str">
        <f t="shared" si="416"/>
        <v xml:space="preserve"> month</v>
      </c>
      <c r="O3841" s="40" t="str">
        <f t="shared" si="417"/>
        <v>73 years, 1 month</v>
      </c>
    </row>
    <row r="3842" spans="8:15" x14ac:dyDescent="0.25">
      <c r="H3842" s="38">
        <v>3799</v>
      </c>
      <c r="I3842">
        <f t="shared" si="413"/>
        <v>73</v>
      </c>
      <c r="J3842" t="str">
        <f t="shared" si="411"/>
        <v xml:space="preserve"> years</v>
      </c>
      <c r="K3842" t="str">
        <f t="shared" si="412"/>
        <v xml:space="preserve">, </v>
      </c>
      <c r="L3842">
        <f t="shared" si="414"/>
        <v>1</v>
      </c>
      <c r="M3842">
        <f t="shared" si="415"/>
        <v>1</v>
      </c>
      <c r="N3842" t="str">
        <f t="shared" si="416"/>
        <v xml:space="preserve"> month</v>
      </c>
      <c r="O3842" s="40" t="str">
        <f t="shared" si="417"/>
        <v>73 years, 1 month</v>
      </c>
    </row>
    <row r="3843" spans="8:15" x14ac:dyDescent="0.25">
      <c r="H3843" s="38">
        <v>3800</v>
      </c>
      <c r="I3843">
        <f t="shared" si="413"/>
        <v>73</v>
      </c>
      <c r="J3843" t="str">
        <f t="shared" si="411"/>
        <v xml:space="preserve"> years</v>
      </c>
      <c r="K3843" t="str">
        <f t="shared" si="412"/>
        <v xml:space="preserve">, </v>
      </c>
      <c r="L3843">
        <f t="shared" si="414"/>
        <v>1</v>
      </c>
      <c r="M3843">
        <f t="shared" si="415"/>
        <v>1</v>
      </c>
      <c r="N3843" t="str">
        <f t="shared" si="416"/>
        <v xml:space="preserve"> month</v>
      </c>
      <c r="O3843" s="40" t="str">
        <f t="shared" si="417"/>
        <v>73 years, 1 month</v>
      </c>
    </row>
    <row r="3844" spans="8:15" x14ac:dyDescent="0.25">
      <c r="H3844" s="38">
        <v>3801</v>
      </c>
      <c r="I3844">
        <f t="shared" si="413"/>
        <v>73</v>
      </c>
      <c r="J3844" t="str">
        <f t="shared" si="411"/>
        <v xml:space="preserve"> years</v>
      </c>
      <c r="K3844" t="str">
        <f t="shared" si="412"/>
        <v xml:space="preserve">, </v>
      </c>
      <c r="L3844">
        <f t="shared" si="414"/>
        <v>2</v>
      </c>
      <c r="M3844">
        <f t="shared" si="415"/>
        <v>2</v>
      </c>
      <c r="N3844" t="str">
        <f t="shared" si="416"/>
        <v xml:space="preserve"> months</v>
      </c>
      <c r="O3844" s="40" t="str">
        <f t="shared" si="417"/>
        <v>73 years, 2 months</v>
      </c>
    </row>
    <row r="3845" spans="8:15" x14ac:dyDescent="0.25">
      <c r="H3845" s="38">
        <v>3802</v>
      </c>
      <c r="I3845">
        <f t="shared" si="413"/>
        <v>73</v>
      </c>
      <c r="J3845" t="str">
        <f t="shared" si="411"/>
        <v xml:space="preserve"> years</v>
      </c>
      <c r="K3845" t="str">
        <f t="shared" si="412"/>
        <v xml:space="preserve">, </v>
      </c>
      <c r="L3845">
        <f t="shared" si="414"/>
        <v>2</v>
      </c>
      <c r="M3845">
        <f t="shared" si="415"/>
        <v>2</v>
      </c>
      <c r="N3845" t="str">
        <f t="shared" si="416"/>
        <v xml:space="preserve"> months</v>
      </c>
      <c r="O3845" s="40" t="str">
        <f t="shared" si="417"/>
        <v>73 years, 2 months</v>
      </c>
    </row>
    <row r="3846" spans="8:15" x14ac:dyDescent="0.25">
      <c r="H3846" s="38">
        <v>3803</v>
      </c>
      <c r="I3846">
        <f t="shared" si="413"/>
        <v>73</v>
      </c>
      <c r="J3846" t="str">
        <f t="shared" si="411"/>
        <v xml:space="preserve"> years</v>
      </c>
      <c r="K3846" t="str">
        <f t="shared" si="412"/>
        <v xml:space="preserve">, </v>
      </c>
      <c r="L3846">
        <f t="shared" si="414"/>
        <v>2</v>
      </c>
      <c r="M3846">
        <f t="shared" si="415"/>
        <v>2</v>
      </c>
      <c r="N3846" t="str">
        <f t="shared" si="416"/>
        <v xml:space="preserve"> months</v>
      </c>
      <c r="O3846" s="40" t="str">
        <f t="shared" si="417"/>
        <v>73 years, 2 months</v>
      </c>
    </row>
    <row r="3847" spans="8:15" x14ac:dyDescent="0.25">
      <c r="H3847" s="38">
        <v>3804</v>
      </c>
      <c r="I3847">
        <f t="shared" si="413"/>
        <v>73</v>
      </c>
      <c r="J3847" t="str">
        <f t="shared" si="411"/>
        <v xml:space="preserve"> years</v>
      </c>
      <c r="K3847" t="str">
        <f t="shared" si="412"/>
        <v xml:space="preserve">, </v>
      </c>
      <c r="L3847">
        <f t="shared" si="414"/>
        <v>2</v>
      </c>
      <c r="M3847">
        <f t="shared" si="415"/>
        <v>2</v>
      </c>
      <c r="N3847" t="str">
        <f t="shared" si="416"/>
        <v xml:space="preserve"> months</v>
      </c>
      <c r="O3847" s="40" t="str">
        <f t="shared" si="417"/>
        <v>73 years, 2 months</v>
      </c>
    </row>
    <row r="3848" spans="8:15" x14ac:dyDescent="0.25">
      <c r="H3848" s="38">
        <v>3805</v>
      </c>
      <c r="I3848">
        <f t="shared" si="413"/>
        <v>73</v>
      </c>
      <c r="J3848" t="str">
        <f t="shared" si="411"/>
        <v xml:space="preserve"> years</v>
      </c>
      <c r="K3848" t="str">
        <f t="shared" si="412"/>
        <v xml:space="preserve">, </v>
      </c>
      <c r="L3848">
        <f t="shared" si="414"/>
        <v>3</v>
      </c>
      <c r="M3848">
        <f t="shared" si="415"/>
        <v>3</v>
      </c>
      <c r="N3848" t="str">
        <f t="shared" si="416"/>
        <v xml:space="preserve"> months</v>
      </c>
      <c r="O3848" s="40" t="str">
        <f t="shared" si="417"/>
        <v>73 years, 3 months</v>
      </c>
    </row>
    <row r="3849" spans="8:15" x14ac:dyDescent="0.25">
      <c r="H3849" s="38">
        <v>3806</v>
      </c>
      <c r="I3849">
        <f t="shared" si="413"/>
        <v>73</v>
      </c>
      <c r="J3849" t="str">
        <f t="shared" si="411"/>
        <v xml:space="preserve"> years</v>
      </c>
      <c r="K3849" t="str">
        <f t="shared" si="412"/>
        <v xml:space="preserve">, </v>
      </c>
      <c r="L3849">
        <f t="shared" si="414"/>
        <v>3</v>
      </c>
      <c r="M3849">
        <f t="shared" si="415"/>
        <v>3</v>
      </c>
      <c r="N3849" t="str">
        <f t="shared" si="416"/>
        <v xml:space="preserve"> months</v>
      </c>
      <c r="O3849" s="40" t="str">
        <f t="shared" si="417"/>
        <v>73 years, 3 months</v>
      </c>
    </row>
    <row r="3850" spans="8:15" x14ac:dyDescent="0.25">
      <c r="H3850" s="38">
        <v>3807</v>
      </c>
      <c r="I3850">
        <f t="shared" si="413"/>
        <v>73</v>
      </c>
      <c r="J3850" t="str">
        <f t="shared" si="411"/>
        <v xml:space="preserve"> years</v>
      </c>
      <c r="K3850" t="str">
        <f t="shared" si="412"/>
        <v xml:space="preserve">, </v>
      </c>
      <c r="L3850">
        <f t="shared" si="414"/>
        <v>3</v>
      </c>
      <c r="M3850">
        <f t="shared" si="415"/>
        <v>3</v>
      </c>
      <c r="N3850" t="str">
        <f t="shared" si="416"/>
        <v xml:space="preserve"> months</v>
      </c>
      <c r="O3850" s="40" t="str">
        <f t="shared" si="417"/>
        <v>73 years, 3 months</v>
      </c>
    </row>
    <row r="3851" spans="8:15" x14ac:dyDescent="0.25">
      <c r="H3851" s="38">
        <v>3808</v>
      </c>
      <c r="I3851">
        <f t="shared" si="413"/>
        <v>73</v>
      </c>
      <c r="J3851" t="str">
        <f t="shared" si="411"/>
        <v xml:space="preserve"> years</v>
      </c>
      <c r="K3851" t="str">
        <f t="shared" si="412"/>
        <v xml:space="preserve">, </v>
      </c>
      <c r="L3851">
        <f t="shared" si="414"/>
        <v>3</v>
      </c>
      <c r="M3851">
        <f t="shared" si="415"/>
        <v>3</v>
      </c>
      <c r="N3851" t="str">
        <f t="shared" si="416"/>
        <v xml:space="preserve"> months</v>
      </c>
      <c r="O3851" s="40" t="str">
        <f t="shared" si="417"/>
        <v>73 years, 3 months</v>
      </c>
    </row>
    <row r="3852" spans="8:15" x14ac:dyDescent="0.25">
      <c r="H3852" s="38">
        <v>3809</v>
      </c>
      <c r="I3852">
        <f t="shared" si="413"/>
        <v>73</v>
      </c>
      <c r="J3852" t="str">
        <f t="shared" si="411"/>
        <v xml:space="preserve"> years</v>
      </c>
      <c r="K3852" t="str">
        <f t="shared" si="412"/>
        <v xml:space="preserve">, </v>
      </c>
      <c r="L3852">
        <f t="shared" si="414"/>
        <v>3</v>
      </c>
      <c r="M3852">
        <f t="shared" si="415"/>
        <v>3</v>
      </c>
      <c r="N3852" t="str">
        <f t="shared" si="416"/>
        <v xml:space="preserve"> months</v>
      </c>
      <c r="O3852" s="40" t="str">
        <f t="shared" si="417"/>
        <v>73 years, 3 months</v>
      </c>
    </row>
    <row r="3853" spans="8:15" x14ac:dyDescent="0.25">
      <c r="H3853" s="38">
        <v>3810</v>
      </c>
      <c r="I3853">
        <f t="shared" si="413"/>
        <v>73</v>
      </c>
      <c r="J3853" t="str">
        <f t="shared" si="411"/>
        <v xml:space="preserve"> years</v>
      </c>
      <c r="K3853" t="str">
        <f t="shared" si="412"/>
        <v xml:space="preserve">, </v>
      </c>
      <c r="L3853">
        <f t="shared" si="414"/>
        <v>4</v>
      </c>
      <c r="M3853">
        <f t="shared" si="415"/>
        <v>4</v>
      </c>
      <c r="N3853" t="str">
        <f t="shared" si="416"/>
        <v xml:space="preserve"> months</v>
      </c>
      <c r="O3853" s="40" t="str">
        <f t="shared" si="417"/>
        <v>73 years, 4 months</v>
      </c>
    </row>
    <row r="3854" spans="8:15" x14ac:dyDescent="0.25">
      <c r="H3854" s="38">
        <v>3811</v>
      </c>
      <c r="I3854">
        <f t="shared" si="413"/>
        <v>73</v>
      </c>
      <c r="J3854" t="str">
        <f t="shared" si="411"/>
        <v xml:space="preserve"> years</v>
      </c>
      <c r="K3854" t="str">
        <f t="shared" si="412"/>
        <v xml:space="preserve">, </v>
      </c>
      <c r="L3854">
        <f t="shared" si="414"/>
        <v>4</v>
      </c>
      <c r="M3854">
        <f t="shared" si="415"/>
        <v>4</v>
      </c>
      <c r="N3854" t="str">
        <f t="shared" si="416"/>
        <v xml:space="preserve"> months</v>
      </c>
      <c r="O3854" s="40" t="str">
        <f t="shared" si="417"/>
        <v>73 years, 4 months</v>
      </c>
    </row>
    <row r="3855" spans="8:15" x14ac:dyDescent="0.25">
      <c r="H3855" s="38">
        <v>3812</v>
      </c>
      <c r="I3855">
        <f t="shared" si="413"/>
        <v>73</v>
      </c>
      <c r="J3855" t="str">
        <f t="shared" si="411"/>
        <v xml:space="preserve"> years</v>
      </c>
      <c r="K3855" t="str">
        <f t="shared" si="412"/>
        <v xml:space="preserve">, </v>
      </c>
      <c r="L3855">
        <f t="shared" si="414"/>
        <v>4</v>
      </c>
      <c r="M3855">
        <f t="shared" si="415"/>
        <v>4</v>
      </c>
      <c r="N3855" t="str">
        <f t="shared" si="416"/>
        <v xml:space="preserve"> months</v>
      </c>
      <c r="O3855" s="40" t="str">
        <f t="shared" si="417"/>
        <v>73 years, 4 months</v>
      </c>
    </row>
    <row r="3856" spans="8:15" x14ac:dyDescent="0.25">
      <c r="H3856" s="38">
        <v>3813</v>
      </c>
      <c r="I3856">
        <f t="shared" si="413"/>
        <v>73</v>
      </c>
      <c r="J3856" t="str">
        <f t="shared" si="411"/>
        <v xml:space="preserve"> years</v>
      </c>
      <c r="K3856" t="str">
        <f t="shared" si="412"/>
        <v xml:space="preserve">, </v>
      </c>
      <c r="L3856">
        <f t="shared" si="414"/>
        <v>4</v>
      </c>
      <c r="M3856">
        <f t="shared" si="415"/>
        <v>4</v>
      </c>
      <c r="N3856" t="str">
        <f t="shared" si="416"/>
        <v xml:space="preserve"> months</v>
      </c>
      <c r="O3856" s="40" t="str">
        <f t="shared" si="417"/>
        <v>73 years, 4 months</v>
      </c>
    </row>
    <row r="3857" spans="8:15" x14ac:dyDescent="0.25">
      <c r="H3857" s="38">
        <v>3814</v>
      </c>
      <c r="I3857">
        <f t="shared" si="413"/>
        <v>73</v>
      </c>
      <c r="J3857" t="str">
        <f t="shared" si="411"/>
        <v xml:space="preserve"> years</v>
      </c>
      <c r="K3857" t="str">
        <f t="shared" si="412"/>
        <v xml:space="preserve">, </v>
      </c>
      <c r="L3857">
        <f t="shared" si="414"/>
        <v>5</v>
      </c>
      <c r="M3857">
        <f t="shared" si="415"/>
        <v>5</v>
      </c>
      <c r="N3857" t="str">
        <f t="shared" si="416"/>
        <v xml:space="preserve"> months</v>
      </c>
      <c r="O3857" s="40" t="str">
        <f t="shared" si="417"/>
        <v>73 years, 5 months</v>
      </c>
    </row>
    <row r="3858" spans="8:15" x14ac:dyDescent="0.25">
      <c r="H3858" s="38">
        <v>3815</v>
      </c>
      <c r="I3858">
        <f t="shared" si="413"/>
        <v>73</v>
      </c>
      <c r="J3858" t="str">
        <f t="shared" si="411"/>
        <v xml:space="preserve"> years</v>
      </c>
      <c r="K3858" t="str">
        <f t="shared" si="412"/>
        <v xml:space="preserve">, </v>
      </c>
      <c r="L3858">
        <f t="shared" si="414"/>
        <v>5</v>
      </c>
      <c r="M3858">
        <f t="shared" si="415"/>
        <v>5</v>
      </c>
      <c r="N3858" t="str">
        <f t="shared" si="416"/>
        <v xml:space="preserve"> months</v>
      </c>
      <c r="O3858" s="40" t="str">
        <f t="shared" si="417"/>
        <v>73 years, 5 months</v>
      </c>
    </row>
    <row r="3859" spans="8:15" x14ac:dyDescent="0.25">
      <c r="H3859" s="38">
        <v>3816</v>
      </c>
      <c r="I3859">
        <f t="shared" si="413"/>
        <v>73</v>
      </c>
      <c r="J3859" t="str">
        <f t="shared" si="411"/>
        <v xml:space="preserve"> years</v>
      </c>
      <c r="K3859" t="str">
        <f t="shared" si="412"/>
        <v xml:space="preserve">, </v>
      </c>
      <c r="L3859">
        <f t="shared" si="414"/>
        <v>5</v>
      </c>
      <c r="M3859">
        <f t="shared" si="415"/>
        <v>5</v>
      </c>
      <c r="N3859" t="str">
        <f t="shared" si="416"/>
        <v xml:space="preserve"> months</v>
      </c>
      <c r="O3859" s="40" t="str">
        <f t="shared" si="417"/>
        <v>73 years, 5 months</v>
      </c>
    </row>
    <row r="3860" spans="8:15" x14ac:dyDescent="0.25">
      <c r="H3860" s="38">
        <v>3817</v>
      </c>
      <c r="I3860">
        <f t="shared" si="413"/>
        <v>73</v>
      </c>
      <c r="J3860" t="str">
        <f t="shared" si="411"/>
        <v xml:space="preserve"> years</v>
      </c>
      <c r="K3860" t="str">
        <f t="shared" si="412"/>
        <v xml:space="preserve">, </v>
      </c>
      <c r="L3860">
        <f t="shared" si="414"/>
        <v>5</v>
      </c>
      <c r="M3860">
        <f t="shared" si="415"/>
        <v>5</v>
      </c>
      <c r="N3860" t="str">
        <f t="shared" si="416"/>
        <v xml:space="preserve"> months</v>
      </c>
      <c r="O3860" s="40" t="str">
        <f t="shared" si="417"/>
        <v>73 years, 5 months</v>
      </c>
    </row>
    <row r="3861" spans="8:15" x14ac:dyDescent="0.25">
      <c r="H3861" s="38">
        <v>3818</v>
      </c>
      <c r="I3861">
        <f t="shared" si="413"/>
        <v>73</v>
      </c>
      <c r="J3861" t="str">
        <f t="shared" si="411"/>
        <v xml:space="preserve"> years</v>
      </c>
      <c r="K3861" t="str">
        <f t="shared" si="412"/>
        <v xml:space="preserve">, </v>
      </c>
      <c r="L3861">
        <f t="shared" si="414"/>
        <v>6</v>
      </c>
      <c r="M3861">
        <f t="shared" si="415"/>
        <v>6</v>
      </c>
      <c r="N3861" t="str">
        <f t="shared" si="416"/>
        <v xml:space="preserve"> months</v>
      </c>
      <c r="O3861" s="40" t="str">
        <f t="shared" si="417"/>
        <v>73 years, 6 months</v>
      </c>
    </row>
    <row r="3862" spans="8:15" x14ac:dyDescent="0.25">
      <c r="H3862" s="38">
        <v>3819</v>
      </c>
      <c r="I3862">
        <f t="shared" si="413"/>
        <v>73</v>
      </c>
      <c r="J3862" t="str">
        <f t="shared" si="411"/>
        <v xml:space="preserve"> years</v>
      </c>
      <c r="K3862" t="str">
        <f t="shared" si="412"/>
        <v xml:space="preserve">, </v>
      </c>
      <c r="L3862">
        <f t="shared" si="414"/>
        <v>6</v>
      </c>
      <c r="M3862">
        <f t="shared" si="415"/>
        <v>6</v>
      </c>
      <c r="N3862" t="str">
        <f t="shared" si="416"/>
        <v xml:space="preserve"> months</v>
      </c>
      <c r="O3862" s="40" t="str">
        <f t="shared" si="417"/>
        <v>73 years, 6 months</v>
      </c>
    </row>
    <row r="3863" spans="8:15" x14ac:dyDescent="0.25">
      <c r="H3863" s="38">
        <v>3820</v>
      </c>
      <c r="I3863">
        <f t="shared" si="413"/>
        <v>73</v>
      </c>
      <c r="J3863" t="str">
        <f t="shared" si="411"/>
        <v xml:space="preserve"> years</v>
      </c>
      <c r="K3863" t="str">
        <f t="shared" si="412"/>
        <v xml:space="preserve">, </v>
      </c>
      <c r="L3863">
        <f t="shared" si="414"/>
        <v>6</v>
      </c>
      <c r="M3863">
        <f t="shared" si="415"/>
        <v>6</v>
      </c>
      <c r="N3863" t="str">
        <f t="shared" si="416"/>
        <v xml:space="preserve"> months</v>
      </c>
      <c r="O3863" s="40" t="str">
        <f t="shared" si="417"/>
        <v>73 years, 6 months</v>
      </c>
    </row>
    <row r="3864" spans="8:15" x14ac:dyDescent="0.25">
      <c r="H3864" s="38">
        <v>3821</v>
      </c>
      <c r="I3864">
        <f t="shared" si="413"/>
        <v>73</v>
      </c>
      <c r="J3864" t="str">
        <f t="shared" si="411"/>
        <v xml:space="preserve"> years</v>
      </c>
      <c r="K3864" t="str">
        <f t="shared" si="412"/>
        <v xml:space="preserve">, </v>
      </c>
      <c r="L3864">
        <f t="shared" si="414"/>
        <v>6</v>
      </c>
      <c r="M3864">
        <f t="shared" si="415"/>
        <v>6</v>
      </c>
      <c r="N3864" t="str">
        <f t="shared" si="416"/>
        <v xml:space="preserve"> months</v>
      </c>
      <c r="O3864" s="40" t="str">
        <f t="shared" si="417"/>
        <v>73 years, 6 months</v>
      </c>
    </row>
    <row r="3865" spans="8:15" x14ac:dyDescent="0.25">
      <c r="H3865" s="38">
        <v>3822</v>
      </c>
      <c r="I3865">
        <f t="shared" si="413"/>
        <v>73</v>
      </c>
      <c r="J3865" t="str">
        <f t="shared" si="411"/>
        <v xml:space="preserve"> years</v>
      </c>
      <c r="K3865" t="str">
        <f t="shared" si="412"/>
        <v xml:space="preserve">, </v>
      </c>
      <c r="L3865">
        <f t="shared" si="414"/>
        <v>6</v>
      </c>
      <c r="M3865">
        <f t="shared" si="415"/>
        <v>6</v>
      </c>
      <c r="N3865" t="str">
        <f t="shared" si="416"/>
        <v xml:space="preserve"> months</v>
      </c>
      <c r="O3865" s="40" t="str">
        <f t="shared" si="417"/>
        <v>73 years, 6 months</v>
      </c>
    </row>
    <row r="3866" spans="8:15" x14ac:dyDescent="0.25">
      <c r="H3866" s="38">
        <v>3823</v>
      </c>
      <c r="I3866">
        <f t="shared" si="413"/>
        <v>73</v>
      </c>
      <c r="J3866" t="str">
        <f t="shared" si="411"/>
        <v xml:space="preserve"> years</v>
      </c>
      <c r="K3866" t="str">
        <f t="shared" si="412"/>
        <v xml:space="preserve">, </v>
      </c>
      <c r="L3866">
        <f t="shared" si="414"/>
        <v>7</v>
      </c>
      <c r="M3866">
        <f t="shared" si="415"/>
        <v>7</v>
      </c>
      <c r="N3866" t="str">
        <f t="shared" si="416"/>
        <v xml:space="preserve"> months</v>
      </c>
      <c r="O3866" s="40" t="str">
        <f t="shared" si="417"/>
        <v>73 years, 7 months</v>
      </c>
    </row>
    <row r="3867" spans="8:15" x14ac:dyDescent="0.25">
      <c r="H3867" s="38">
        <v>3824</v>
      </c>
      <c r="I3867">
        <f t="shared" si="413"/>
        <v>73</v>
      </c>
      <c r="J3867" t="str">
        <f t="shared" si="411"/>
        <v xml:space="preserve"> years</v>
      </c>
      <c r="K3867" t="str">
        <f t="shared" si="412"/>
        <v xml:space="preserve">, </v>
      </c>
      <c r="L3867">
        <f t="shared" si="414"/>
        <v>7</v>
      </c>
      <c r="M3867">
        <f t="shared" si="415"/>
        <v>7</v>
      </c>
      <c r="N3867" t="str">
        <f t="shared" si="416"/>
        <v xml:space="preserve"> months</v>
      </c>
      <c r="O3867" s="40" t="str">
        <f t="shared" si="417"/>
        <v>73 years, 7 months</v>
      </c>
    </row>
    <row r="3868" spans="8:15" x14ac:dyDescent="0.25">
      <c r="H3868" s="38">
        <v>3825</v>
      </c>
      <c r="I3868">
        <f t="shared" si="413"/>
        <v>73</v>
      </c>
      <c r="J3868" t="str">
        <f t="shared" ref="J3868:J3931" si="418">IF(I3868=1," year"," years")</f>
        <v xml:space="preserve"> years</v>
      </c>
      <c r="K3868" t="str">
        <f t="shared" ref="K3868:K3931" si="419">IF(OR(L3868=12,L3868=0),"",", ")</f>
        <v xml:space="preserve">, </v>
      </c>
      <c r="L3868">
        <f t="shared" si="414"/>
        <v>7</v>
      </c>
      <c r="M3868">
        <f t="shared" si="415"/>
        <v>7</v>
      </c>
      <c r="N3868" t="str">
        <f t="shared" si="416"/>
        <v xml:space="preserve"> months</v>
      </c>
      <c r="O3868" s="40" t="str">
        <f t="shared" si="417"/>
        <v>73 years, 7 months</v>
      </c>
    </row>
    <row r="3869" spans="8:15" x14ac:dyDescent="0.25">
      <c r="H3869" s="38">
        <v>3826</v>
      </c>
      <c r="I3869">
        <f t="shared" si="413"/>
        <v>73</v>
      </c>
      <c r="J3869" t="str">
        <f t="shared" si="418"/>
        <v xml:space="preserve"> years</v>
      </c>
      <c r="K3869" t="str">
        <f t="shared" si="419"/>
        <v xml:space="preserve">, </v>
      </c>
      <c r="L3869">
        <f t="shared" si="414"/>
        <v>7</v>
      </c>
      <c r="M3869">
        <f t="shared" si="415"/>
        <v>7</v>
      </c>
      <c r="N3869" t="str">
        <f t="shared" si="416"/>
        <v xml:space="preserve"> months</v>
      </c>
      <c r="O3869" s="40" t="str">
        <f t="shared" si="417"/>
        <v>73 years, 7 months</v>
      </c>
    </row>
    <row r="3870" spans="8:15" x14ac:dyDescent="0.25">
      <c r="H3870" s="38">
        <v>3827</v>
      </c>
      <c r="I3870">
        <f t="shared" si="413"/>
        <v>73</v>
      </c>
      <c r="J3870" t="str">
        <f t="shared" si="418"/>
        <v xml:space="preserve"> years</v>
      </c>
      <c r="K3870" t="str">
        <f t="shared" si="419"/>
        <v xml:space="preserve">, </v>
      </c>
      <c r="L3870">
        <f t="shared" si="414"/>
        <v>8</v>
      </c>
      <c r="M3870">
        <f t="shared" si="415"/>
        <v>8</v>
      </c>
      <c r="N3870" t="str">
        <f t="shared" si="416"/>
        <v xml:space="preserve"> months</v>
      </c>
      <c r="O3870" s="40" t="str">
        <f t="shared" si="417"/>
        <v>73 years, 8 months</v>
      </c>
    </row>
    <row r="3871" spans="8:15" x14ac:dyDescent="0.25">
      <c r="H3871" s="38">
        <v>3828</v>
      </c>
      <c r="I3871">
        <f t="shared" si="413"/>
        <v>73</v>
      </c>
      <c r="J3871" t="str">
        <f t="shared" si="418"/>
        <v xml:space="preserve"> years</v>
      </c>
      <c r="K3871" t="str">
        <f t="shared" si="419"/>
        <v xml:space="preserve">, </v>
      </c>
      <c r="L3871">
        <f t="shared" si="414"/>
        <v>8</v>
      </c>
      <c r="M3871">
        <f t="shared" si="415"/>
        <v>8</v>
      </c>
      <c r="N3871" t="str">
        <f t="shared" si="416"/>
        <v xml:space="preserve"> months</v>
      </c>
      <c r="O3871" s="40" t="str">
        <f t="shared" si="417"/>
        <v>73 years, 8 months</v>
      </c>
    </row>
    <row r="3872" spans="8:15" x14ac:dyDescent="0.25">
      <c r="H3872" s="38">
        <v>3829</v>
      </c>
      <c r="I3872">
        <f t="shared" ref="I3872:I3935" si="420">IF(INT(H3872/52)=0,"",INT(H3872/52))+IF(L3872=12,1,0)</f>
        <v>73</v>
      </c>
      <c r="J3872" t="str">
        <f t="shared" si="418"/>
        <v xml:space="preserve"> years</v>
      </c>
      <c r="K3872" t="str">
        <f t="shared" si="419"/>
        <v xml:space="preserve">, </v>
      </c>
      <c r="L3872">
        <f t="shared" si="414"/>
        <v>8</v>
      </c>
      <c r="M3872">
        <f t="shared" si="415"/>
        <v>8</v>
      </c>
      <c r="N3872" t="str">
        <f t="shared" si="416"/>
        <v xml:space="preserve"> months</v>
      </c>
      <c r="O3872" s="40" t="str">
        <f t="shared" si="417"/>
        <v>73 years, 8 months</v>
      </c>
    </row>
    <row r="3873" spans="8:15" x14ac:dyDescent="0.25">
      <c r="H3873" s="38">
        <v>3830</v>
      </c>
      <c r="I3873">
        <f t="shared" si="420"/>
        <v>73</v>
      </c>
      <c r="J3873" t="str">
        <f t="shared" si="418"/>
        <v xml:space="preserve"> years</v>
      </c>
      <c r="K3873" t="str">
        <f t="shared" si="419"/>
        <v xml:space="preserve">, </v>
      </c>
      <c r="L3873">
        <f t="shared" si="414"/>
        <v>8</v>
      </c>
      <c r="M3873">
        <f t="shared" si="415"/>
        <v>8</v>
      </c>
      <c r="N3873" t="str">
        <f t="shared" si="416"/>
        <v xml:space="preserve"> months</v>
      </c>
      <c r="O3873" s="40" t="str">
        <f t="shared" si="417"/>
        <v>73 years, 8 months</v>
      </c>
    </row>
    <row r="3874" spans="8:15" x14ac:dyDescent="0.25">
      <c r="H3874" s="38">
        <v>3831</v>
      </c>
      <c r="I3874">
        <f t="shared" si="420"/>
        <v>73</v>
      </c>
      <c r="J3874" t="str">
        <f t="shared" si="418"/>
        <v xml:space="preserve"> years</v>
      </c>
      <c r="K3874" t="str">
        <f t="shared" si="419"/>
        <v xml:space="preserve">, </v>
      </c>
      <c r="L3874">
        <f t="shared" si="414"/>
        <v>9</v>
      </c>
      <c r="M3874">
        <f t="shared" si="415"/>
        <v>9</v>
      </c>
      <c r="N3874" t="str">
        <f t="shared" si="416"/>
        <v xml:space="preserve"> months</v>
      </c>
      <c r="O3874" s="40" t="str">
        <f t="shared" si="417"/>
        <v>73 years, 9 months</v>
      </c>
    </row>
    <row r="3875" spans="8:15" x14ac:dyDescent="0.25">
      <c r="H3875" s="38">
        <v>3832</v>
      </c>
      <c r="I3875">
        <f t="shared" si="420"/>
        <v>73</v>
      </c>
      <c r="J3875" t="str">
        <f t="shared" si="418"/>
        <v xml:space="preserve"> years</v>
      </c>
      <c r="K3875" t="str">
        <f t="shared" si="419"/>
        <v xml:space="preserve">, </v>
      </c>
      <c r="L3875">
        <f t="shared" si="414"/>
        <v>9</v>
      </c>
      <c r="M3875">
        <f t="shared" si="415"/>
        <v>9</v>
      </c>
      <c r="N3875" t="str">
        <f t="shared" si="416"/>
        <v xml:space="preserve"> months</v>
      </c>
      <c r="O3875" s="40" t="str">
        <f t="shared" si="417"/>
        <v>73 years, 9 months</v>
      </c>
    </row>
    <row r="3876" spans="8:15" x14ac:dyDescent="0.25">
      <c r="H3876" s="38">
        <v>3833</v>
      </c>
      <c r="I3876">
        <f t="shared" si="420"/>
        <v>73</v>
      </c>
      <c r="J3876" t="str">
        <f t="shared" si="418"/>
        <v xml:space="preserve"> years</v>
      </c>
      <c r="K3876" t="str">
        <f t="shared" si="419"/>
        <v xml:space="preserve">, </v>
      </c>
      <c r="L3876">
        <f t="shared" si="414"/>
        <v>9</v>
      </c>
      <c r="M3876">
        <f t="shared" si="415"/>
        <v>9</v>
      </c>
      <c r="N3876" t="str">
        <f t="shared" si="416"/>
        <v xml:space="preserve"> months</v>
      </c>
      <c r="O3876" s="40" t="str">
        <f t="shared" si="417"/>
        <v>73 years, 9 months</v>
      </c>
    </row>
    <row r="3877" spans="8:15" x14ac:dyDescent="0.25">
      <c r="H3877" s="38">
        <v>3834</v>
      </c>
      <c r="I3877">
        <f t="shared" si="420"/>
        <v>73</v>
      </c>
      <c r="J3877" t="str">
        <f t="shared" si="418"/>
        <v xml:space="preserve"> years</v>
      </c>
      <c r="K3877" t="str">
        <f t="shared" si="419"/>
        <v xml:space="preserve">, </v>
      </c>
      <c r="L3877">
        <f t="shared" si="414"/>
        <v>9</v>
      </c>
      <c r="M3877">
        <f t="shared" si="415"/>
        <v>9</v>
      </c>
      <c r="N3877" t="str">
        <f t="shared" si="416"/>
        <v xml:space="preserve"> months</v>
      </c>
      <c r="O3877" s="40" t="str">
        <f t="shared" si="417"/>
        <v>73 years, 9 months</v>
      </c>
    </row>
    <row r="3878" spans="8:15" x14ac:dyDescent="0.25">
      <c r="H3878" s="38">
        <v>3835</v>
      </c>
      <c r="I3878">
        <f t="shared" si="420"/>
        <v>73</v>
      </c>
      <c r="J3878" t="str">
        <f t="shared" si="418"/>
        <v xml:space="preserve"> years</v>
      </c>
      <c r="K3878" t="str">
        <f t="shared" si="419"/>
        <v xml:space="preserve">, </v>
      </c>
      <c r="L3878">
        <f t="shared" si="414"/>
        <v>9</v>
      </c>
      <c r="M3878">
        <f t="shared" si="415"/>
        <v>9</v>
      </c>
      <c r="N3878" t="str">
        <f t="shared" si="416"/>
        <v xml:space="preserve"> months</v>
      </c>
      <c r="O3878" s="40" t="str">
        <f t="shared" si="417"/>
        <v>73 years, 9 months</v>
      </c>
    </row>
    <row r="3879" spans="8:15" x14ac:dyDescent="0.25">
      <c r="H3879" s="38">
        <v>3836</v>
      </c>
      <c r="I3879">
        <f t="shared" si="420"/>
        <v>73</v>
      </c>
      <c r="J3879" t="str">
        <f t="shared" si="418"/>
        <v xml:space="preserve"> years</v>
      </c>
      <c r="K3879" t="str">
        <f t="shared" si="419"/>
        <v xml:space="preserve">, </v>
      </c>
      <c r="L3879">
        <f t="shared" si="414"/>
        <v>10</v>
      </c>
      <c r="M3879">
        <f t="shared" si="415"/>
        <v>10</v>
      </c>
      <c r="N3879" t="str">
        <f t="shared" si="416"/>
        <v xml:space="preserve"> months</v>
      </c>
      <c r="O3879" s="40" t="str">
        <f t="shared" si="417"/>
        <v>73 years, 10 months</v>
      </c>
    </row>
    <row r="3880" spans="8:15" x14ac:dyDescent="0.25">
      <c r="H3880" s="38">
        <v>3837</v>
      </c>
      <c r="I3880">
        <f t="shared" si="420"/>
        <v>73</v>
      </c>
      <c r="J3880" t="str">
        <f t="shared" si="418"/>
        <v xml:space="preserve"> years</v>
      </c>
      <c r="K3880" t="str">
        <f t="shared" si="419"/>
        <v xml:space="preserve">, </v>
      </c>
      <c r="L3880">
        <f t="shared" si="414"/>
        <v>10</v>
      </c>
      <c r="M3880">
        <f t="shared" si="415"/>
        <v>10</v>
      </c>
      <c r="N3880" t="str">
        <f t="shared" si="416"/>
        <v xml:space="preserve"> months</v>
      </c>
      <c r="O3880" s="40" t="str">
        <f t="shared" si="417"/>
        <v>73 years, 10 months</v>
      </c>
    </row>
    <row r="3881" spans="8:15" x14ac:dyDescent="0.25">
      <c r="H3881" s="38">
        <v>3838</v>
      </c>
      <c r="I3881">
        <f t="shared" si="420"/>
        <v>73</v>
      </c>
      <c r="J3881" t="str">
        <f t="shared" si="418"/>
        <v xml:space="preserve"> years</v>
      </c>
      <c r="K3881" t="str">
        <f t="shared" si="419"/>
        <v xml:space="preserve">, </v>
      </c>
      <c r="L3881">
        <f t="shared" si="414"/>
        <v>10</v>
      </c>
      <c r="M3881">
        <f t="shared" si="415"/>
        <v>10</v>
      </c>
      <c r="N3881" t="str">
        <f t="shared" si="416"/>
        <v xml:space="preserve"> months</v>
      </c>
      <c r="O3881" s="40" t="str">
        <f t="shared" si="417"/>
        <v>73 years, 10 months</v>
      </c>
    </row>
    <row r="3882" spans="8:15" x14ac:dyDescent="0.25">
      <c r="H3882" s="38">
        <v>3839</v>
      </c>
      <c r="I3882">
        <f t="shared" si="420"/>
        <v>73</v>
      </c>
      <c r="J3882" t="str">
        <f t="shared" si="418"/>
        <v xml:space="preserve"> years</v>
      </c>
      <c r="K3882" t="str">
        <f t="shared" si="419"/>
        <v xml:space="preserve">, </v>
      </c>
      <c r="L3882">
        <f t="shared" si="414"/>
        <v>10</v>
      </c>
      <c r="M3882">
        <f t="shared" si="415"/>
        <v>10</v>
      </c>
      <c r="N3882" t="str">
        <f t="shared" si="416"/>
        <v xml:space="preserve"> months</v>
      </c>
      <c r="O3882" s="40" t="str">
        <f t="shared" si="417"/>
        <v>73 years, 10 months</v>
      </c>
    </row>
    <row r="3883" spans="8:15" x14ac:dyDescent="0.25">
      <c r="H3883" s="38">
        <v>3840</v>
      </c>
      <c r="I3883">
        <f t="shared" si="420"/>
        <v>73</v>
      </c>
      <c r="J3883" t="str">
        <f t="shared" si="418"/>
        <v xml:space="preserve"> years</v>
      </c>
      <c r="K3883" t="str">
        <f t="shared" si="419"/>
        <v xml:space="preserve">, </v>
      </c>
      <c r="L3883">
        <f t="shared" si="414"/>
        <v>11</v>
      </c>
      <c r="M3883">
        <f t="shared" si="415"/>
        <v>11</v>
      </c>
      <c r="N3883" t="str">
        <f t="shared" si="416"/>
        <v xml:space="preserve"> months</v>
      </c>
      <c r="O3883" s="40" t="str">
        <f t="shared" si="417"/>
        <v>73 years, 11 months</v>
      </c>
    </row>
    <row r="3884" spans="8:15" x14ac:dyDescent="0.25">
      <c r="H3884" s="38">
        <v>3841</v>
      </c>
      <c r="I3884">
        <f t="shared" si="420"/>
        <v>73</v>
      </c>
      <c r="J3884" t="str">
        <f t="shared" si="418"/>
        <v xml:space="preserve"> years</v>
      </c>
      <c r="K3884" t="str">
        <f t="shared" si="419"/>
        <v xml:space="preserve">, </v>
      </c>
      <c r="L3884">
        <f t="shared" si="414"/>
        <v>11</v>
      </c>
      <c r="M3884">
        <f t="shared" si="415"/>
        <v>11</v>
      </c>
      <c r="N3884" t="str">
        <f t="shared" si="416"/>
        <v xml:space="preserve"> months</v>
      </c>
      <c r="O3884" s="40" t="str">
        <f t="shared" si="417"/>
        <v>73 years, 11 months</v>
      </c>
    </row>
    <row r="3885" spans="8:15" x14ac:dyDescent="0.25">
      <c r="H3885" s="38">
        <v>3842</v>
      </c>
      <c r="I3885">
        <f t="shared" si="420"/>
        <v>73</v>
      </c>
      <c r="J3885" t="str">
        <f t="shared" si="418"/>
        <v xml:space="preserve"> years</v>
      </c>
      <c r="K3885" t="str">
        <f t="shared" si="419"/>
        <v xml:space="preserve">, </v>
      </c>
      <c r="L3885">
        <f t="shared" ref="L3885:L3948" si="421">IF((H3885/52*12-INT(H3885/52*12))=0,(H3885/52-INT(H3885/52))*12,INT((H3885/52-INT(H3885/52))*12)+1)</f>
        <v>11</v>
      </c>
      <c r="M3885">
        <f t="shared" ref="M3885:M3948" si="422">IF(OR(L3885=0,L3885=12),"",L3885)</f>
        <v>11</v>
      </c>
      <c r="N3885" t="str">
        <f t="shared" ref="N3885:N3948" si="423">IF(L3885=1," month",IF(OR(L3885=0,L3885=12),""," months"))</f>
        <v xml:space="preserve"> months</v>
      </c>
      <c r="O3885" s="40" t="str">
        <f t="shared" ref="O3885:O3948" si="424">CONCATENATE(I3885&amp;J3885&amp;K3885&amp;M3885&amp;N3885)</f>
        <v>73 years, 11 months</v>
      </c>
    </row>
    <row r="3886" spans="8:15" x14ac:dyDescent="0.25">
      <c r="H3886" s="38">
        <v>3843</v>
      </c>
      <c r="I3886">
        <f t="shared" si="420"/>
        <v>73</v>
      </c>
      <c r="J3886" t="str">
        <f t="shared" si="418"/>
        <v xml:space="preserve"> years</v>
      </c>
      <c r="K3886" t="str">
        <f t="shared" si="419"/>
        <v xml:space="preserve">, </v>
      </c>
      <c r="L3886">
        <f t="shared" si="421"/>
        <v>11</v>
      </c>
      <c r="M3886">
        <f t="shared" si="422"/>
        <v>11</v>
      </c>
      <c r="N3886" t="str">
        <f t="shared" si="423"/>
        <v xml:space="preserve"> months</v>
      </c>
      <c r="O3886" s="40" t="str">
        <f t="shared" si="424"/>
        <v>73 years, 11 months</v>
      </c>
    </row>
    <row r="3887" spans="8:15" x14ac:dyDescent="0.25">
      <c r="H3887" s="38">
        <v>3844</v>
      </c>
      <c r="I3887">
        <f t="shared" si="420"/>
        <v>74</v>
      </c>
      <c r="J3887" t="str">
        <f t="shared" si="418"/>
        <v xml:space="preserve"> years</v>
      </c>
      <c r="K3887" t="str">
        <f t="shared" si="419"/>
        <v/>
      </c>
      <c r="L3887">
        <f t="shared" si="421"/>
        <v>12</v>
      </c>
      <c r="M3887" t="str">
        <f t="shared" si="422"/>
        <v/>
      </c>
      <c r="N3887" t="str">
        <f t="shared" si="423"/>
        <v/>
      </c>
      <c r="O3887" s="40" t="str">
        <f t="shared" si="424"/>
        <v>74 years</v>
      </c>
    </row>
    <row r="3888" spans="8:15" x14ac:dyDescent="0.25">
      <c r="H3888" s="38">
        <v>3845</v>
      </c>
      <c r="I3888">
        <f t="shared" si="420"/>
        <v>74</v>
      </c>
      <c r="J3888" t="str">
        <f t="shared" si="418"/>
        <v xml:space="preserve"> years</v>
      </c>
      <c r="K3888" t="str">
        <f t="shared" si="419"/>
        <v/>
      </c>
      <c r="L3888">
        <f t="shared" si="421"/>
        <v>12</v>
      </c>
      <c r="M3888" t="str">
        <f t="shared" si="422"/>
        <v/>
      </c>
      <c r="N3888" t="str">
        <f t="shared" si="423"/>
        <v/>
      </c>
      <c r="O3888" s="40" t="str">
        <f t="shared" si="424"/>
        <v>74 years</v>
      </c>
    </row>
    <row r="3889" spans="8:15" x14ac:dyDescent="0.25">
      <c r="H3889" s="38">
        <v>3846</v>
      </c>
      <c r="I3889">
        <f t="shared" si="420"/>
        <v>74</v>
      </c>
      <c r="J3889" t="str">
        <f t="shared" si="418"/>
        <v xml:space="preserve"> years</v>
      </c>
      <c r="K3889" t="str">
        <f t="shared" si="419"/>
        <v/>
      </c>
      <c r="L3889">
        <f t="shared" si="421"/>
        <v>12</v>
      </c>
      <c r="M3889" t="str">
        <f t="shared" si="422"/>
        <v/>
      </c>
      <c r="N3889" t="str">
        <f t="shared" si="423"/>
        <v/>
      </c>
      <c r="O3889" s="40" t="str">
        <f t="shared" si="424"/>
        <v>74 years</v>
      </c>
    </row>
    <row r="3890" spans="8:15" x14ac:dyDescent="0.25">
      <c r="H3890" s="38">
        <v>3847</v>
      </c>
      <c r="I3890">
        <f t="shared" si="420"/>
        <v>74</v>
      </c>
      <c r="J3890" t="str">
        <f t="shared" si="418"/>
        <v xml:space="preserve"> years</v>
      </c>
      <c r="K3890" t="str">
        <f t="shared" si="419"/>
        <v/>
      </c>
      <c r="L3890">
        <f t="shared" si="421"/>
        <v>12</v>
      </c>
      <c r="M3890" t="str">
        <f t="shared" si="422"/>
        <v/>
      </c>
      <c r="N3890" t="str">
        <f t="shared" si="423"/>
        <v/>
      </c>
      <c r="O3890" s="40" t="str">
        <f t="shared" si="424"/>
        <v>74 years</v>
      </c>
    </row>
    <row r="3891" spans="8:15" x14ac:dyDescent="0.25">
      <c r="H3891" s="38">
        <v>3848</v>
      </c>
      <c r="I3891">
        <f t="shared" si="420"/>
        <v>74</v>
      </c>
      <c r="J3891" t="str">
        <f t="shared" si="418"/>
        <v xml:space="preserve"> years</v>
      </c>
      <c r="K3891" t="str">
        <f t="shared" si="419"/>
        <v/>
      </c>
      <c r="L3891">
        <f t="shared" si="421"/>
        <v>0</v>
      </c>
      <c r="M3891" t="str">
        <f t="shared" si="422"/>
        <v/>
      </c>
      <c r="N3891" t="str">
        <f t="shared" si="423"/>
        <v/>
      </c>
      <c r="O3891" s="40" t="str">
        <f t="shared" si="424"/>
        <v>74 years</v>
      </c>
    </row>
    <row r="3892" spans="8:15" x14ac:dyDescent="0.25">
      <c r="H3892" s="38">
        <v>3849</v>
      </c>
      <c r="I3892">
        <f t="shared" si="420"/>
        <v>74</v>
      </c>
      <c r="J3892" t="str">
        <f t="shared" si="418"/>
        <v xml:space="preserve"> years</v>
      </c>
      <c r="K3892" t="str">
        <f t="shared" si="419"/>
        <v xml:space="preserve">, </v>
      </c>
      <c r="L3892">
        <f t="shared" si="421"/>
        <v>1</v>
      </c>
      <c r="M3892">
        <f t="shared" si="422"/>
        <v>1</v>
      </c>
      <c r="N3892" t="str">
        <f t="shared" si="423"/>
        <v xml:space="preserve"> month</v>
      </c>
      <c r="O3892" s="40" t="str">
        <f t="shared" si="424"/>
        <v>74 years, 1 month</v>
      </c>
    </row>
    <row r="3893" spans="8:15" x14ac:dyDescent="0.25">
      <c r="H3893" s="38">
        <v>3850</v>
      </c>
      <c r="I3893">
        <f t="shared" si="420"/>
        <v>74</v>
      </c>
      <c r="J3893" t="str">
        <f t="shared" si="418"/>
        <v xml:space="preserve"> years</v>
      </c>
      <c r="K3893" t="str">
        <f t="shared" si="419"/>
        <v xml:space="preserve">, </v>
      </c>
      <c r="L3893">
        <f t="shared" si="421"/>
        <v>1</v>
      </c>
      <c r="M3893">
        <f t="shared" si="422"/>
        <v>1</v>
      </c>
      <c r="N3893" t="str">
        <f t="shared" si="423"/>
        <v xml:space="preserve"> month</v>
      </c>
      <c r="O3893" s="40" t="str">
        <f t="shared" si="424"/>
        <v>74 years, 1 month</v>
      </c>
    </row>
    <row r="3894" spans="8:15" x14ac:dyDescent="0.25">
      <c r="H3894" s="38">
        <v>3851</v>
      </c>
      <c r="I3894">
        <f t="shared" si="420"/>
        <v>74</v>
      </c>
      <c r="J3894" t="str">
        <f t="shared" si="418"/>
        <v xml:space="preserve"> years</v>
      </c>
      <c r="K3894" t="str">
        <f t="shared" si="419"/>
        <v xml:space="preserve">, </v>
      </c>
      <c r="L3894">
        <f t="shared" si="421"/>
        <v>1</v>
      </c>
      <c r="M3894">
        <f t="shared" si="422"/>
        <v>1</v>
      </c>
      <c r="N3894" t="str">
        <f t="shared" si="423"/>
        <v xml:space="preserve"> month</v>
      </c>
      <c r="O3894" s="40" t="str">
        <f t="shared" si="424"/>
        <v>74 years, 1 month</v>
      </c>
    </row>
    <row r="3895" spans="8:15" x14ac:dyDescent="0.25">
      <c r="H3895" s="38">
        <v>3852</v>
      </c>
      <c r="I3895">
        <f t="shared" si="420"/>
        <v>74</v>
      </c>
      <c r="J3895" t="str">
        <f t="shared" si="418"/>
        <v xml:space="preserve"> years</v>
      </c>
      <c r="K3895" t="str">
        <f t="shared" si="419"/>
        <v xml:space="preserve">, </v>
      </c>
      <c r="L3895">
        <f t="shared" si="421"/>
        <v>1</v>
      </c>
      <c r="M3895">
        <f t="shared" si="422"/>
        <v>1</v>
      </c>
      <c r="N3895" t="str">
        <f t="shared" si="423"/>
        <v xml:space="preserve"> month</v>
      </c>
      <c r="O3895" s="40" t="str">
        <f t="shared" si="424"/>
        <v>74 years, 1 month</v>
      </c>
    </row>
    <row r="3896" spans="8:15" x14ac:dyDescent="0.25">
      <c r="H3896" s="38">
        <v>3853</v>
      </c>
      <c r="I3896">
        <f t="shared" si="420"/>
        <v>74</v>
      </c>
      <c r="J3896" t="str">
        <f t="shared" si="418"/>
        <v xml:space="preserve"> years</v>
      </c>
      <c r="K3896" t="str">
        <f t="shared" si="419"/>
        <v xml:space="preserve">, </v>
      </c>
      <c r="L3896">
        <f t="shared" si="421"/>
        <v>2</v>
      </c>
      <c r="M3896">
        <f t="shared" si="422"/>
        <v>2</v>
      </c>
      <c r="N3896" t="str">
        <f t="shared" si="423"/>
        <v xml:space="preserve"> months</v>
      </c>
      <c r="O3896" s="40" t="str">
        <f t="shared" si="424"/>
        <v>74 years, 2 months</v>
      </c>
    </row>
    <row r="3897" spans="8:15" x14ac:dyDescent="0.25">
      <c r="H3897" s="38">
        <v>3854</v>
      </c>
      <c r="I3897">
        <f t="shared" si="420"/>
        <v>74</v>
      </c>
      <c r="J3897" t="str">
        <f t="shared" si="418"/>
        <v xml:space="preserve"> years</v>
      </c>
      <c r="K3897" t="str">
        <f t="shared" si="419"/>
        <v xml:space="preserve">, </v>
      </c>
      <c r="L3897">
        <f t="shared" si="421"/>
        <v>2</v>
      </c>
      <c r="M3897">
        <f t="shared" si="422"/>
        <v>2</v>
      </c>
      <c r="N3897" t="str">
        <f t="shared" si="423"/>
        <v xml:space="preserve"> months</v>
      </c>
      <c r="O3897" s="40" t="str">
        <f t="shared" si="424"/>
        <v>74 years, 2 months</v>
      </c>
    </row>
    <row r="3898" spans="8:15" x14ac:dyDescent="0.25">
      <c r="H3898" s="38">
        <v>3855</v>
      </c>
      <c r="I3898">
        <f t="shared" si="420"/>
        <v>74</v>
      </c>
      <c r="J3898" t="str">
        <f t="shared" si="418"/>
        <v xml:space="preserve"> years</v>
      </c>
      <c r="K3898" t="str">
        <f t="shared" si="419"/>
        <v xml:space="preserve">, </v>
      </c>
      <c r="L3898">
        <f t="shared" si="421"/>
        <v>2</v>
      </c>
      <c r="M3898">
        <f t="shared" si="422"/>
        <v>2</v>
      </c>
      <c r="N3898" t="str">
        <f t="shared" si="423"/>
        <v xml:space="preserve"> months</v>
      </c>
      <c r="O3898" s="40" t="str">
        <f t="shared" si="424"/>
        <v>74 years, 2 months</v>
      </c>
    </row>
    <row r="3899" spans="8:15" x14ac:dyDescent="0.25">
      <c r="H3899" s="38">
        <v>3856</v>
      </c>
      <c r="I3899">
        <f t="shared" si="420"/>
        <v>74</v>
      </c>
      <c r="J3899" t="str">
        <f t="shared" si="418"/>
        <v xml:space="preserve"> years</v>
      </c>
      <c r="K3899" t="str">
        <f t="shared" si="419"/>
        <v xml:space="preserve">, </v>
      </c>
      <c r="L3899">
        <f t="shared" si="421"/>
        <v>2</v>
      </c>
      <c r="M3899">
        <f t="shared" si="422"/>
        <v>2</v>
      </c>
      <c r="N3899" t="str">
        <f t="shared" si="423"/>
        <v xml:space="preserve"> months</v>
      </c>
      <c r="O3899" s="40" t="str">
        <f t="shared" si="424"/>
        <v>74 years, 2 months</v>
      </c>
    </row>
    <row r="3900" spans="8:15" x14ac:dyDescent="0.25">
      <c r="H3900" s="38">
        <v>3857</v>
      </c>
      <c r="I3900">
        <f t="shared" si="420"/>
        <v>74</v>
      </c>
      <c r="J3900" t="str">
        <f t="shared" si="418"/>
        <v xml:space="preserve"> years</v>
      </c>
      <c r="K3900" t="str">
        <f t="shared" si="419"/>
        <v xml:space="preserve">, </v>
      </c>
      <c r="L3900">
        <f t="shared" si="421"/>
        <v>3</v>
      </c>
      <c r="M3900">
        <f t="shared" si="422"/>
        <v>3</v>
      </c>
      <c r="N3900" t="str">
        <f t="shared" si="423"/>
        <v xml:space="preserve"> months</v>
      </c>
      <c r="O3900" s="40" t="str">
        <f t="shared" si="424"/>
        <v>74 years, 3 months</v>
      </c>
    </row>
    <row r="3901" spans="8:15" x14ac:dyDescent="0.25">
      <c r="H3901" s="38">
        <v>3858</v>
      </c>
      <c r="I3901">
        <f t="shared" si="420"/>
        <v>74</v>
      </c>
      <c r="J3901" t="str">
        <f t="shared" si="418"/>
        <v xml:space="preserve"> years</v>
      </c>
      <c r="K3901" t="str">
        <f t="shared" si="419"/>
        <v xml:space="preserve">, </v>
      </c>
      <c r="L3901">
        <f t="shared" si="421"/>
        <v>3</v>
      </c>
      <c r="M3901">
        <f t="shared" si="422"/>
        <v>3</v>
      </c>
      <c r="N3901" t="str">
        <f t="shared" si="423"/>
        <v xml:space="preserve"> months</v>
      </c>
      <c r="O3901" s="40" t="str">
        <f t="shared" si="424"/>
        <v>74 years, 3 months</v>
      </c>
    </row>
    <row r="3902" spans="8:15" x14ac:dyDescent="0.25">
      <c r="H3902" s="38">
        <v>3859</v>
      </c>
      <c r="I3902">
        <f t="shared" si="420"/>
        <v>74</v>
      </c>
      <c r="J3902" t="str">
        <f t="shared" si="418"/>
        <v xml:space="preserve"> years</v>
      </c>
      <c r="K3902" t="str">
        <f t="shared" si="419"/>
        <v xml:space="preserve">, </v>
      </c>
      <c r="L3902">
        <f t="shared" si="421"/>
        <v>3</v>
      </c>
      <c r="M3902">
        <f t="shared" si="422"/>
        <v>3</v>
      </c>
      <c r="N3902" t="str">
        <f t="shared" si="423"/>
        <v xml:space="preserve"> months</v>
      </c>
      <c r="O3902" s="40" t="str">
        <f t="shared" si="424"/>
        <v>74 years, 3 months</v>
      </c>
    </row>
    <row r="3903" spans="8:15" x14ac:dyDescent="0.25">
      <c r="H3903" s="38">
        <v>3860</v>
      </c>
      <c r="I3903">
        <f t="shared" si="420"/>
        <v>74</v>
      </c>
      <c r="J3903" t="str">
        <f t="shared" si="418"/>
        <v xml:space="preserve"> years</v>
      </c>
      <c r="K3903" t="str">
        <f t="shared" si="419"/>
        <v xml:space="preserve">, </v>
      </c>
      <c r="L3903">
        <f t="shared" si="421"/>
        <v>3</v>
      </c>
      <c r="M3903">
        <f t="shared" si="422"/>
        <v>3</v>
      </c>
      <c r="N3903" t="str">
        <f t="shared" si="423"/>
        <v xml:space="preserve"> months</v>
      </c>
      <c r="O3903" s="40" t="str">
        <f t="shared" si="424"/>
        <v>74 years, 3 months</v>
      </c>
    </row>
    <row r="3904" spans="8:15" x14ac:dyDescent="0.25">
      <c r="H3904" s="38">
        <v>3861</v>
      </c>
      <c r="I3904">
        <f t="shared" si="420"/>
        <v>74</v>
      </c>
      <c r="J3904" t="str">
        <f t="shared" si="418"/>
        <v xml:space="preserve"> years</v>
      </c>
      <c r="K3904" t="str">
        <f t="shared" si="419"/>
        <v xml:space="preserve">, </v>
      </c>
      <c r="L3904">
        <f t="shared" si="421"/>
        <v>3</v>
      </c>
      <c r="M3904">
        <f t="shared" si="422"/>
        <v>3</v>
      </c>
      <c r="N3904" t="str">
        <f t="shared" si="423"/>
        <v xml:space="preserve"> months</v>
      </c>
      <c r="O3904" s="40" t="str">
        <f t="shared" si="424"/>
        <v>74 years, 3 months</v>
      </c>
    </row>
    <row r="3905" spans="8:15" x14ac:dyDescent="0.25">
      <c r="H3905" s="38">
        <v>3862</v>
      </c>
      <c r="I3905">
        <f t="shared" si="420"/>
        <v>74</v>
      </c>
      <c r="J3905" t="str">
        <f t="shared" si="418"/>
        <v xml:space="preserve"> years</v>
      </c>
      <c r="K3905" t="str">
        <f t="shared" si="419"/>
        <v xml:space="preserve">, </v>
      </c>
      <c r="L3905">
        <f t="shared" si="421"/>
        <v>4</v>
      </c>
      <c r="M3905">
        <f t="shared" si="422"/>
        <v>4</v>
      </c>
      <c r="N3905" t="str">
        <f t="shared" si="423"/>
        <v xml:space="preserve"> months</v>
      </c>
      <c r="O3905" s="40" t="str">
        <f t="shared" si="424"/>
        <v>74 years, 4 months</v>
      </c>
    </row>
    <row r="3906" spans="8:15" x14ac:dyDescent="0.25">
      <c r="H3906" s="38">
        <v>3863</v>
      </c>
      <c r="I3906">
        <f t="shared" si="420"/>
        <v>74</v>
      </c>
      <c r="J3906" t="str">
        <f t="shared" si="418"/>
        <v xml:space="preserve"> years</v>
      </c>
      <c r="K3906" t="str">
        <f t="shared" si="419"/>
        <v xml:space="preserve">, </v>
      </c>
      <c r="L3906">
        <f t="shared" si="421"/>
        <v>4</v>
      </c>
      <c r="M3906">
        <f t="shared" si="422"/>
        <v>4</v>
      </c>
      <c r="N3906" t="str">
        <f t="shared" si="423"/>
        <v xml:space="preserve"> months</v>
      </c>
      <c r="O3906" s="40" t="str">
        <f t="shared" si="424"/>
        <v>74 years, 4 months</v>
      </c>
    </row>
    <row r="3907" spans="8:15" x14ac:dyDescent="0.25">
      <c r="H3907" s="38">
        <v>3864</v>
      </c>
      <c r="I3907">
        <f t="shared" si="420"/>
        <v>74</v>
      </c>
      <c r="J3907" t="str">
        <f t="shared" si="418"/>
        <v xml:space="preserve"> years</v>
      </c>
      <c r="K3907" t="str">
        <f t="shared" si="419"/>
        <v xml:space="preserve">, </v>
      </c>
      <c r="L3907">
        <f t="shared" si="421"/>
        <v>4</v>
      </c>
      <c r="M3907">
        <f t="shared" si="422"/>
        <v>4</v>
      </c>
      <c r="N3907" t="str">
        <f t="shared" si="423"/>
        <v xml:space="preserve"> months</v>
      </c>
      <c r="O3907" s="40" t="str">
        <f t="shared" si="424"/>
        <v>74 years, 4 months</v>
      </c>
    </row>
    <row r="3908" spans="8:15" x14ac:dyDescent="0.25">
      <c r="H3908" s="38">
        <v>3865</v>
      </c>
      <c r="I3908">
        <f t="shared" si="420"/>
        <v>74</v>
      </c>
      <c r="J3908" t="str">
        <f t="shared" si="418"/>
        <v xml:space="preserve"> years</v>
      </c>
      <c r="K3908" t="str">
        <f t="shared" si="419"/>
        <v xml:space="preserve">, </v>
      </c>
      <c r="L3908">
        <f t="shared" si="421"/>
        <v>4</v>
      </c>
      <c r="M3908">
        <f t="shared" si="422"/>
        <v>4</v>
      </c>
      <c r="N3908" t="str">
        <f t="shared" si="423"/>
        <v xml:space="preserve"> months</v>
      </c>
      <c r="O3908" s="40" t="str">
        <f t="shared" si="424"/>
        <v>74 years, 4 months</v>
      </c>
    </row>
    <row r="3909" spans="8:15" x14ac:dyDescent="0.25">
      <c r="H3909" s="38">
        <v>3866</v>
      </c>
      <c r="I3909">
        <f t="shared" si="420"/>
        <v>74</v>
      </c>
      <c r="J3909" t="str">
        <f t="shared" si="418"/>
        <v xml:space="preserve"> years</v>
      </c>
      <c r="K3909" t="str">
        <f t="shared" si="419"/>
        <v xml:space="preserve">, </v>
      </c>
      <c r="L3909">
        <f t="shared" si="421"/>
        <v>5</v>
      </c>
      <c r="M3909">
        <f t="shared" si="422"/>
        <v>5</v>
      </c>
      <c r="N3909" t="str">
        <f t="shared" si="423"/>
        <v xml:space="preserve"> months</v>
      </c>
      <c r="O3909" s="40" t="str">
        <f t="shared" si="424"/>
        <v>74 years, 5 months</v>
      </c>
    </row>
    <row r="3910" spans="8:15" x14ac:dyDescent="0.25">
      <c r="H3910" s="38">
        <v>3867</v>
      </c>
      <c r="I3910">
        <f t="shared" si="420"/>
        <v>74</v>
      </c>
      <c r="J3910" t="str">
        <f t="shared" si="418"/>
        <v xml:space="preserve"> years</v>
      </c>
      <c r="K3910" t="str">
        <f t="shared" si="419"/>
        <v xml:space="preserve">, </v>
      </c>
      <c r="L3910">
        <f t="shared" si="421"/>
        <v>5</v>
      </c>
      <c r="M3910">
        <f t="shared" si="422"/>
        <v>5</v>
      </c>
      <c r="N3910" t="str">
        <f t="shared" si="423"/>
        <v xml:space="preserve"> months</v>
      </c>
      <c r="O3910" s="40" t="str">
        <f t="shared" si="424"/>
        <v>74 years, 5 months</v>
      </c>
    </row>
    <row r="3911" spans="8:15" x14ac:dyDescent="0.25">
      <c r="H3911" s="38">
        <v>3868</v>
      </c>
      <c r="I3911">
        <f t="shared" si="420"/>
        <v>74</v>
      </c>
      <c r="J3911" t="str">
        <f t="shared" si="418"/>
        <v xml:space="preserve"> years</v>
      </c>
      <c r="K3911" t="str">
        <f t="shared" si="419"/>
        <v xml:space="preserve">, </v>
      </c>
      <c r="L3911">
        <f t="shared" si="421"/>
        <v>5</v>
      </c>
      <c r="M3911">
        <f t="shared" si="422"/>
        <v>5</v>
      </c>
      <c r="N3911" t="str">
        <f t="shared" si="423"/>
        <v xml:space="preserve"> months</v>
      </c>
      <c r="O3911" s="40" t="str">
        <f t="shared" si="424"/>
        <v>74 years, 5 months</v>
      </c>
    </row>
    <row r="3912" spans="8:15" x14ac:dyDescent="0.25">
      <c r="H3912" s="38">
        <v>3869</v>
      </c>
      <c r="I3912">
        <f t="shared" si="420"/>
        <v>74</v>
      </c>
      <c r="J3912" t="str">
        <f t="shared" si="418"/>
        <v xml:space="preserve"> years</v>
      </c>
      <c r="K3912" t="str">
        <f t="shared" si="419"/>
        <v xml:space="preserve">, </v>
      </c>
      <c r="L3912">
        <f t="shared" si="421"/>
        <v>5</v>
      </c>
      <c r="M3912">
        <f t="shared" si="422"/>
        <v>5</v>
      </c>
      <c r="N3912" t="str">
        <f t="shared" si="423"/>
        <v xml:space="preserve"> months</v>
      </c>
      <c r="O3912" s="40" t="str">
        <f t="shared" si="424"/>
        <v>74 years, 5 months</v>
      </c>
    </row>
    <row r="3913" spans="8:15" x14ac:dyDescent="0.25">
      <c r="H3913" s="38">
        <v>3870</v>
      </c>
      <c r="I3913">
        <f t="shared" si="420"/>
        <v>74</v>
      </c>
      <c r="J3913" t="str">
        <f t="shared" si="418"/>
        <v xml:space="preserve"> years</v>
      </c>
      <c r="K3913" t="str">
        <f t="shared" si="419"/>
        <v xml:space="preserve">, </v>
      </c>
      <c r="L3913">
        <f t="shared" si="421"/>
        <v>6</v>
      </c>
      <c r="M3913">
        <f t="shared" si="422"/>
        <v>6</v>
      </c>
      <c r="N3913" t="str">
        <f t="shared" si="423"/>
        <v xml:space="preserve"> months</v>
      </c>
      <c r="O3913" s="40" t="str">
        <f t="shared" si="424"/>
        <v>74 years, 6 months</v>
      </c>
    </row>
    <row r="3914" spans="8:15" x14ac:dyDescent="0.25">
      <c r="H3914" s="38">
        <v>3871</v>
      </c>
      <c r="I3914">
        <f t="shared" si="420"/>
        <v>74</v>
      </c>
      <c r="J3914" t="str">
        <f t="shared" si="418"/>
        <v xml:space="preserve"> years</v>
      </c>
      <c r="K3914" t="str">
        <f t="shared" si="419"/>
        <v xml:space="preserve">, </v>
      </c>
      <c r="L3914">
        <f t="shared" si="421"/>
        <v>6</v>
      </c>
      <c r="M3914">
        <f t="shared" si="422"/>
        <v>6</v>
      </c>
      <c r="N3914" t="str">
        <f t="shared" si="423"/>
        <v xml:space="preserve"> months</v>
      </c>
      <c r="O3914" s="40" t="str">
        <f t="shared" si="424"/>
        <v>74 years, 6 months</v>
      </c>
    </row>
    <row r="3915" spans="8:15" x14ac:dyDescent="0.25">
      <c r="H3915" s="38">
        <v>3872</v>
      </c>
      <c r="I3915">
        <f t="shared" si="420"/>
        <v>74</v>
      </c>
      <c r="J3915" t="str">
        <f t="shared" si="418"/>
        <v xml:space="preserve"> years</v>
      </c>
      <c r="K3915" t="str">
        <f t="shared" si="419"/>
        <v xml:space="preserve">, </v>
      </c>
      <c r="L3915">
        <f t="shared" si="421"/>
        <v>6</v>
      </c>
      <c r="M3915">
        <f t="shared" si="422"/>
        <v>6</v>
      </c>
      <c r="N3915" t="str">
        <f t="shared" si="423"/>
        <v xml:space="preserve"> months</v>
      </c>
      <c r="O3915" s="40" t="str">
        <f t="shared" si="424"/>
        <v>74 years, 6 months</v>
      </c>
    </row>
    <row r="3916" spans="8:15" x14ac:dyDescent="0.25">
      <c r="H3916" s="38">
        <v>3873</v>
      </c>
      <c r="I3916">
        <f t="shared" si="420"/>
        <v>74</v>
      </c>
      <c r="J3916" t="str">
        <f t="shared" si="418"/>
        <v xml:space="preserve"> years</v>
      </c>
      <c r="K3916" t="str">
        <f t="shared" si="419"/>
        <v xml:space="preserve">, </v>
      </c>
      <c r="L3916">
        <f t="shared" si="421"/>
        <v>6</v>
      </c>
      <c r="M3916">
        <f t="shared" si="422"/>
        <v>6</v>
      </c>
      <c r="N3916" t="str">
        <f t="shared" si="423"/>
        <v xml:space="preserve"> months</v>
      </c>
      <c r="O3916" s="40" t="str">
        <f t="shared" si="424"/>
        <v>74 years, 6 months</v>
      </c>
    </row>
    <row r="3917" spans="8:15" x14ac:dyDescent="0.25">
      <c r="H3917" s="38">
        <v>3874</v>
      </c>
      <c r="I3917">
        <f t="shared" si="420"/>
        <v>74</v>
      </c>
      <c r="J3917" t="str">
        <f t="shared" si="418"/>
        <v xml:space="preserve"> years</v>
      </c>
      <c r="K3917" t="str">
        <f t="shared" si="419"/>
        <v xml:space="preserve">, </v>
      </c>
      <c r="L3917">
        <f t="shared" si="421"/>
        <v>6</v>
      </c>
      <c r="M3917">
        <f t="shared" si="422"/>
        <v>6</v>
      </c>
      <c r="N3917" t="str">
        <f t="shared" si="423"/>
        <v xml:space="preserve"> months</v>
      </c>
      <c r="O3917" s="40" t="str">
        <f t="shared" si="424"/>
        <v>74 years, 6 months</v>
      </c>
    </row>
    <row r="3918" spans="8:15" x14ac:dyDescent="0.25">
      <c r="H3918" s="38">
        <v>3875</v>
      </c>
      <c r="I3918">
        <f t="shared" si="420"/>
        <v>74</v>
      </c>
      <c r="J3918" t="str">
        <f t="shared" si="418"/>
        <v xml:space="preserve"> years</v>
      </c>
      <c r="K3918" t="str">
        <f t="shared" si="419"/>
        <v xml:space="preserve">, </v>
      </c>
      <c r="L3918">
        <f t="shared" si="421"/>
        <v>7</v>
      </c>
      <c r="M3918">
        <f t="shared" si="422"/>
        <v>7</v>
      </c>
      <c r="N3918" t="str">
        <f t="shared" si="423"/>
        <v xml:space="preserve"> months</v>
      </c>
      <c r="O3918" s="40" t="str">
        <f t="shared" si="424"/>
        <v>74 years, 7 months</v>
      </c>
    </row>
    <row r="3919" spans="8:15" x14ac:dyDescent="0.25">
      <c r="H3919" s="38">
        <v>3876</v>
      </c>
      <c r="I3919">
        <f t="shared" si="420"/>
        <v>74</v>
      </c>
      <c r="J3919" t="str">
        <f t="shared" si="418"/>
        <v xml:space="preserve"> years</v>
      </c>
      <c r="K3919" t="str">
        <f t="shared" si="419"/>
        <v xml:space="preserve">, </v>
      </c>
      <c r="L3919">
        <f t="shared" si="421"/>
        <v>7</v>
      </c>
      <c r="M3919">
        <f t="shared" si="422"/>
        <v>7</v>
      </c>
      <c r="N3919" t="str">
        <f t="shared" si="423"/>
        <v xml:space="preserve"> months</v>
      </c>
      <c r="O3919" s="40" t="str">
        <f t="shared" si="424"/>
        <v>74 years, 7 months</v>
      </c>
    </row>
    <row r="3920" spans="8:15" x14ac:dyDescent="0.25">
      <c r="H3920" s="38">
        <v>3877</v>
      </c>
      <c r="I3920">
        <f t="shared" si="420"/>
        <v>74</v>
      </c>
      <c r="J3920" t="str">
        <f t="shared" si="418"/>
        <v xml:space="preserve"> years</v>
      </c>
      <c r="K3920" t="str">
        <f t="shared" si="419"/>
        <v xml:space="preserve">, </v>
      </c>
      <c r="L3920">
        <f t="shared" si="421"/>
        <v>7</v>
      </c>
      <c r="M3920">
        <f t="shared" si="422"/>
        <v>7</v>
      </c>
      <c r="N3920" t="str">
        <f t="shared" si="423"/>
        <v xml:space="preserve"> months</v>
      </c>
      <c r="O3920" s="40" t="str">
        <f t="shared" si="424"/>
        <v>74 years, 7 months</v>
      </c>
    </row>
    <row r="3921" spans="8:15" x14ac:dyDescent="0.25">
      <c r="H3921" s="38">
        <v>3878</v>
      </c>
      <c r="I3921">
        <f t="shared" si="420"/>
        <v>74</v>
      </c>
      <c r="J3921" t="str">
        <f t="shared" si="418"/>
        <v xml:space="preserve"> years</v>
      </c>
      <c r="K3921" t="str">
        <f t="shared" si="419"/>
        <v xml:space="preserve">, </v>
      </c>
      <c r="L3921">
        <f t="shared" si="421"/>
        <v>7</v>
      </c>
      <c r="M3921">
        <f t="shared" si="422"/>
        <v>7</v>
      </c>
      <c r="N3921" t="str">
        <f t="shared" si="423"/>
        <v xml:space="preserve"> months</v>
      </c>
      <c r="O3921" s="40" t="str">
        <f t="shared" si="424"/>
        <v>74 years, 7 months</v>
      </c>
    </row>
    <row r="3922" spans="8:15" x14ac:dyDescent="0.25">
      <c r="H3922" s="38">
        <v>3879</v>
      </c>
      <c r="I3922">
        <f t="shared" si="420"/>
        <v>74</v>
      </c>
      <c r="J3922" t="str">
        <f t="shared" si="418"/>
        <v xml:space="preserve"> years</v>
      </c>
      <c r="K3922" t="str">
        <f t="shared" si="419"/>
        <v xml:space="preserve">, </v>
      </c>
      <c r="L3922">
        <f t="shared" si="421"/>
        <v>8</v>
      </c>
      <c r="M3922">
        <f t="shared" si="422"/>
        <v>8</v>
      </c>
      <c r="N3922" t="str">
        <f t="shared" si="423"/>
        <v xml:space="preserve"> months</v>
      </c>
      <c r="O3922" s="40" t="str">
        <f t="shared" si="424"/>
        <v>74 years, 8 months</v>
      </c>
    </row>
    <row r="3923" spans="8:15" x14ac:dyDescent="0.25">
      <c r="H3923" s="38">
        <v>3880</v>
      </c>
      <c r="I3923">
        <f t="shared" si="420"/>
        <v>74</v>
      </c>
      <c r="J3923" t="str">
        <f t="shared" si="418"/>
        <v xml:space="preserve"> years</v>
      </c>
      <c r="K3923" t="str">
        <f t="shared" si="419"/>
        <v xml:space="preserve">, </v>
      </c>
      <c r="L3923">
        <f t="shared" si="421"/>
        <v>8</v>
      </c>
      <c r="M3923">
        <f t="shared" si="422"/>
        <v>8</v>
      </c>
      <c r="N3923" t="str">
        <f t="shared" si="423"/>
        <v xml:space="preserve"> months</v>
      </c>
      <c r="O3923" s="40" t="str">
        <f t="shared" si="424"/>
        <v>74 years, 8 months</v>
      </c>
    </row>
    <row r="3924" spans="8:15" x14ac:dyDescent="0.25">
      <c r="H3924" s="38">
        <v>3881</v>
      </c>
      <c r="I3924">
        <f t="shared" si="420"/>
        <v>74</v>
      </c>
      <c r="J3924" t="str">
        <f t="shared" si="418"/>
        <v xml:space="preserve"> years</v>
      </c>
      <c r="K3924" t="str">
        <f t="shared" si="419"/>
        <v xml:space="preserve">, </v>
      </c>
      <c r="L3924">
        <f t="shared" si="421"/>
        <v>8</v>
      </c>
      <c r="M3924">
        <f t="shared" si="422"/>
        <v>8</v>
      </c>
      <c r="N3924" t="str">
        <f t="shared" si="423"/>
        <v xml:space="preserve"> months</v>
      </c>
      <c r="O3924" s="40" t="str">
        <f t="shared" si="424"/>
        <v>74 years, 8 months</v>
      </c>
    </row>
    <row r="3925" spans="8:15" x14ac:dyDescent="0.25">
      <c r="H3925" s="38">
        <v>3882</v>
      </c>
      <c r="I3925">
        <f t="shared" si="420"/>
        <v>74</v>
      </c>
      <c r="J3925" t="str">
        <f t="shared" si="418"/>
        <v xml:space="preserve"> years</v>
      </c>
      <c r="K3925" t="str">
        <f t="shared" si="419"/>
        <v xml:space="preserve">, </v>
      </c>
      <c r="L3925">
        <f t="shared" si="421"/>
        <v>8</v>
      </c>
      <c r="M3925">
        <f t="shared" si="422"/>
        <v>8</v>
      </c>
      <c r="N3925" t="str">
        <f t="shared" si="423"/>
        <v xml:space="preserve"> months</v>
      </c>
      <c r="O3925" s="40" t="str">
        <f t="shared" si="424"/>
        <v>74 years, 8 months</v>
      </c>
    </row>
    <row r="3926" spans="8:15" x14ac:dyDescent="0.25">
      <c r="H3926" s="38">
        <v>3883</v>
      </c>
      <c r="I3926">
        <f t="shared" si="420"/>
        <v>74</v>
      </c>
      <c r="J3926" t="str">
        <f t="shared" si="418"/>
        <v xml:space="preserve"> years</v>
      </c>
      <c r="K3926" t="str">
        <f t="shared" si="419"/>
        <v xml:space="preserve">, </v>
      </c>
      <c r="L3926">
        <f t="shared" si="421"/>
        <v>9</v>
      </c>
      <c r="M3926">
        <f t="shared" si="422"/>
        <v>9</v>
      </c>
      <c r="N3926" t="str">
        <f t="shared" si="423"/>
        <v xml:space="preserve"> months</v>
      </c>
      <c r="O3926" s="40" t="str">
        <f t="shared" si="424"/>
        <v>74 years, 9 months</v>
      </c>
    </row>
    <row r="3927" spans="8:15" x14ac:dyDescent="0.25">
      <c r="H3927" s="38">
        <v>3884</v>
      </c>
      <c r="I3927">
        <f t="shared" si="420"/>
        <v>74</v>
      </c>
      <c r="J3927" t="str">
        <f t="shared" si="418"/>
        <v xml:space="preserve"> years</v>
      </c>
      <c r="K3927" t="str">
        <f t="shared" si="419"/>
        <v xml:space="preserve">, </v>
      </c>
      <c r="L3927">
        <f t="shared" si="421"/>
        <v>9</v>
      </c>
      <c r="M3927">
        <f t="shared" si="422"/>
        <v>9</v>
      </c>
      <c r="N3927" t="str">
        <f t="shared" si="423"/>
        <v xml:space="preserve"> months</v>
      </c>
      <c r="O3927" s="40" t="str">
        <f t="shared" si="424"/>
        <v>74 years, 9 months</v>
      </c>
    </row>
    <row r="3928" spans="8:15" x14ac:dyDescent="0.25">
      <c r="H3928" s="38">
        <v>3885</v>
      </c>
      <c r="I3928">
        <f t="shared" si="420"/>
        <v>74</v>
      </c>
      <c r="J3928" t="str">
        <f t="shared" si="418"/>
        <v xml:space="preserve"> years</v>
      </c>
      <c r="K3928" t="str">
        <f t="shared" si="419"/>
        <v xml:space="preserve">, </v>
      </c>
      <c r="L3928">
        <f t="shared" si="421"/>
        <v>9</v>
      </c>
      <c r="M3928">
        <f t="shared" si="422"/>
        <v>9</v>
      </c>
      <c r="N3928" t="str">
        <f t="shared" si="423"/>
        <v xml:space="preserve"> months</v>
      </c>
      <c r="O3928" s="40" t="str">
        <f t="shared" si="424"/>
        <v>74 years, 9 months</v>
      </c>
    </row>
    <row r="3929" spans="8:15" x14ac:dyDescent="0.25">
      <c r="H3929" s="38">
        <v>3886</v>
      </c>
      <c r="I3929">
        <f t="shared" si="420"/>
        <v>74</v>
      </c>
      <c r="J3929" t="str">
        <f t="shared" si="418"/>
        <v xml:space="preserve"> years</v>
      </c>
      <c r="K3929" t="str">
        <f t="shared" si="419"/>
        <v xml:space="preserve">, </v>
      </c>
      <c r="L3929">
        <f t="shared" si="421"/>
        <v>9</v>
      </c>
      <c r="M3929">
        <f t="shared" si="422"/>
        <v>9</v>
      </c>
      <c r="N3929" t="str">
        <f t="shared" si="423"/>
        <v xml:space="preserve"> months</v>
      </c>
      <c r="O3929" s="40" t="str">
        <f t="shared" si="424"/>
        <v>74 years, 9 months</v>
      </c>
    </row>
    <row r="3930" spans="8:15" x14ac:dyDescent="0.25">
      <c r="H3930" s="38">
        <v>3887</v>
      </c>
      <c r="I3930">
        <f t="shared" si="420"/>
        <v>74</v>
      </c>
      <c r="J3930" t="str">
        <f t="shared" si="418"/>
        <v xml:space="preserve"> years</v>
      </c>
      <c r="K3930" t="str">
        <f t="shared" si="419"/>
        <v xml:space="preserve">, </v>
      </c>
      <c r="L3930">
        <f t="shared" si="421"/>
        <v>9</v>
      </c>
      <c r="M3930">
        <f t="shared" si="422"/>
        <v>9</v>
      </c>
      <c r="N3930" t="str">
        <f t="shared" si="423"/>
        <v xml:space="preserve"> months</v>
      </c>
      <c r="O3930" s="40" t="str">
        <f t="shared" si="424"/>
        <v>74 years, 9 months</v>
      </c>
    </row>
    <row r="3931" spans="8:15" x14ac:dyDescent="0.25">
      <c r="H3931" s="38">
        <v>3888</v>
      </c>
      <c r="I3931">
        <f t="shared" si="420"/>
        <v>74</v>
      </c>
      <c r="J3931" t="str">
        <f t="shared" si="418"/>
        <v xml:space="preserve"> years</v>
      </c>
      <c r="K3931" t="str">
        <f t="shared" si="419"/>
        <v xml:space="preserve">, </v>
      </c>
      <c r="L3931">
        <f t="shared" si="421"/>
        <v>10</v>
      </c>
      <c r="M3931">
        <f t="shared" si="422"/>
        <v>10</v>
      </c>
      <c r="N3931" t="str">
        <f t="shared" si="423"/>
        <v xml:space="preserve"> months</v>
      </c>
      <c r="O3931" s="40" t="str">
        <f t="shared" si="424"/>
        <v>74 years, 10 months</v>
      </c>
    </row>
    <row r="3932" spans="8:15" x14ac:dyDescent="0.25">
      <c r="H3932" s="38">
        <v>3889</v>
      </c>
      <c r="I3932">
        <f t="shared" si="420"/>
        <v>74</v>
      </c>
      <c r="J3932" t="str">
        <f t="shared" ref="J3932:J3995" si="425">IF(I3932=1," year"," years")</f>
        <v xml:space="preserve"> years</v>
      </c>
      <c r="K3932" t="str">
        <f t="shared" ref="K3932:K3995" si="426">IF(OR(L3932=12,L3932=0),"",", ")</f>
        <v xml:space="preserve">, </v>
      </c>
      <c r="L3932">
        <f t="shared" si="421"/>
        <v>10</v>
      </c>
      <c r="M3932">
        <f t="shared" si="422"/>
        <v>10</v>
      </c>
      <c r="N3932" t="str">
        <f t="shared" si="423"/>
        <v xml:space="preserve"> months</v>
      </c>
      <c r="O3932" s="40" t="str">
        <f t="shared" si="424"/>
        <v>74 years, 10 months</v>
      </c>
    </row>
    <row r="3933" spans="8:15" x14ac:dyDescent="0.25">
      <c r="H3933" s="38">
        <v>3890</v>
      </c>
      <c r="I3933">
        <f t="shared" si="420"/>
        <v>74</v>
      </c>
      <c r="J3933" t="str">
        <f t="shared" si="425"/>
        <v xml:space="preserve"> years</v>
      </c>
      <c r="K3933" t="str">
        <f t="shared" si="426"/>
        <v xml:space="preserve">, </v>
      </c>
      <c r="L3933">
        <f t="shared" si="421"/>
        <v>10</v>
      </c>
      <c r="M3933">
        <f t="shared" si="422"/>
        <v>10</v>
      </c>
      <c r="N3933" t="str">
        <f t="shared" si="423"/>
        <v xml:space="preserve"> months</v>
      </c>
      <c r="O3933" s="40" t="str">
        <f t="shared" si="424"/>
        <v>74 years, 10 months</v>
      </c>
    </row>
    <row r="3934" spans="8:15" x14ac:dyDescent="0.25">
      <c r="H3934" s="38">
        <v>3891</v>
      </c>
      <c r="I3934">
        <f t="shared" si="420"/>
        <v>74</v>
      </c>
      <c r="J3934" t="str">
        <f t="shared" si="425"/>
        <v xml:space="preserve"> years</v>
      </c>
      <c r="K3934" t="str">
        <f t="shared" si="426"/>
        <v xml:space="preserve">, </v>
      </c>
      <c r="L3934">
        <f t="shared" si="421"/>
        <v>10</v>
      </c>
      <c r="M3934">
        <f t="shared" si="422"/>
        <v>10</v>
      </c>
      <c r="N3934" t="str">
        <f t="shared" si="423"/>
        <v xml:space="preserve"> months</v>
      </c>
      <c r="O3934" s="40" t="str">
        <f t="shared" si="424"/>
        <v>74 years, 10 months</v>
      </c>
    </row>
    <row r="3935" spans="8:15" x14ac:dyDescent="0.25">
      <c r="H3935" s="38">
        <v>3892</v>
      </c>
      <c r="I3935">
        <f t="shared" si="420"/>
        <v>74</v>
      </c>
      <c r="J3935" t="str">
        <f t="shared" si="425"/>
        <v xml:space="preserve"> years</v>
      </c>
      <c r="K3935" t="str">
        <f t="shared" si="426"/>
        <v xml:space="preserve">, </v>
      </c>
      <c r="L3935">
        <f t="shared" si="421"/>
        <v>11</v>
      </c>
      <c r="M3935">
        <f t="shared" si="422"/>
        <v>11</v>
      </c>
      <c r="N3935" t="str">
        <f t="shared" si="423"/>
        <v xml:space="preserve"> months</v>
      </c>
      <c r="O3935" s="40" t="str">
        <f t="shared" si="424"/>
        <v>74 years, 11 months</v>
      </c>
    </row>
    <row r="3936" spans="8:15" x14ac:dyDescent="0.25">
      <c r="H3936" s="38">
        <v>3893</v>
      </c>
      <c r="I3936">
        <f t="shared" ref="I3936:I3999" si="427">IF(INT(H3936/52)=0,"",INT(H3936/52))+IF(L3936=12,1,0)</f>
        <v>74</v>
      </c>
      <c r="J3936" t="str">
        <f t="shared" si="425"/>
        <v xml:space="preserve"> years</v>
      </c>
      <c r="K3936" t="str">
        <f t="shared" si="426"/>
        <v xml:space="preserve">, </v>
      </c>
      <c r="L3936">
        <f t="shared" si="421"/>
        <v>11</v>
      </c>
      <c r="M3936">
        <f t="shared" si="422"/>
        <v>11</v>
      </c>
      <c r="N3936" t="str">
        <f t="shared" si="423"/>
        <v xml:space="preserve"> months</v>
      </c>
      <c r="O3936" s="40" t="str">
        <f t="shared" si="424"/>
        <v>74 years, 11 months</v>
      </c>
    </row>
    <row r="3937" spans="8:15" x14ac:dyDescent="0.25">
      <c r="H3937" s="38">
        <v>3894</v>
      </c>
      <c r="I3937">
        <f t="shared" si="427"/>
        <v>74</v>
      </c>
      <c r="J3937" t="str">
        <f t="shared" si="425"/>
        <v xml:space="preserve"> years</v>
      </c>
      <c r="K3937" t="str">
        <f t="shared" si="426"/>
        <v xml:space="preserve">, </v>
      </c>
      <c r="L3937">
        <f t="shared" si="421"/>
        <v>11</v>
      </c>
      <c r="M3937">
        <f t="shared" si="422"/>
        <v>11</v>
      </c>
      <c r="N3937" t="str">
        <f t="shared" si="423"/>
        <v xml:space="preserve"> months</v>
      </c>
      <c r="O3937" s="40" t="str">
        <f t="shared" si="424"/>
        <v>74 years, 11 months</v>
      </c>
    </row>
    <row r="3938" spans="8:15" x14ac:dyDescent="0.25">
      <c r="H3938" s="38">
        <v>3895</v>
      </c>
      <c r="I3938">
        <f t="shared" si="427"/>
        <v>74</v>
      </c>
      <c r="J3938" t="str">
        <f t="shared" si="425"/>
        <v xml:space="preserve"> years</v>
      </c>
      <c r="K3938" t="str">
        <f t="shared" si="426"/>
        <v xml:space="preserve">, </v>
      </c>
      <c r="L3938">
        <f t="shared" si="421"/>
        <v>11</v>
      </c>
      <c r="M3938">
        <f t="shared" si="422"/>
        <v>11</v>
      </c>
      <c r="N3938" t="str">
        <f t="shared" si="423"/>
        <v xml:space="preserve"> months</v>
      </c>
      <c r="O3938" s="40" t="str">
        <f t="shared" si="424"/>
        <v>74 years, 11 months</v>
      </c>
    </row>
    <row r="3939" spans="8:15" x14ac:dyDescent="0.25">
      <c r="H3939" s="38">
        <v>3896</v>
      </c>
      <c r="I3939">
        <f t="shared" si="427"/>
        <v>75</v>
      </c>
      <c r="J3939" t="str">
        <f t="shared" si="425"/>
        <v xml:space="preserve"> years</v>
      </c>
      <c r="K3939" t="str">
        <f t="shared" si="426"/>
        <v/>
      </c>
      <c r="L3939">
        <f t="shared" si="421"/>
        <v>12</v>
      </c>
      <c r="M3939" t="str">
        <f t="shared" si="422"/>
        <v/>
      </c>
      <c r="N3939" t="str">
        <f t="shared" si="423"/>
        <v/>
      </c>
      <c r="O3939" s="40" t="str">
        <f t="shared" si="424"/>
        <v>75 years</v>
      </c>
    </row>
    <row r="3940" spans="8:15" x14ac:dyDescent="0.25">
      <c r="H3940" s="38">
        <v>3897</v>
      </c>
      <c r="I3940">
        <f t="shared" si="427"/>
        <v>75</v>
      </c>
      <c r="J3940" t="str">
        <f t="shared" si="425"/>
        <v xml:space="preserve"> years</v>
      </c>
      <c r="K3940" t="str">
        <f t="shared" si="426"/>
        <v/>
      </c>
      <c r="L3940">
        <f t="shared" si="421"/>
        <v>12</v>
      </c>
      <c r="M3940" t="str">
        <f t="shared" si="422"/>
        <v/>
      </c>
      <c r="N3940" t="str">
        <f t="shared" si="423"/>
        <v/>
      </c>
      <c r="O3940" s="40" t="str">
        <f t="shared" si="424"/>
        <v>75 years</v>
      </c>
    </row>
    <row r="3941" spans="8:15" x14ac:dyDescent="0.25">
      <c r="H3941" s="38">
        <v>3898</v>
      </c>
      <c r="I3941">
        <f t="shared" si="427"/>
        <v>75</v>
      </c>
      <c r="J3941" t="str">
        <f t="shared" si="425"/>
        <v xml:space="preserve"> years</v>
      </c>
      <c r="K3941" t="str">
        <f t="shared" si="426"/>
        <v/>
      </c>
      <c r="L3941">
        <f t="shared" si="421"/>
        <v>12</v>
      </c>
      <c r="M3941" t="str">
        <f t="shared" si="422"/>
        <v/>
      </c>
      <c r="N3941" t="str">
        <f t="shared" si="423"/>
        <v/>
      </c>
      <c r="O3941" s="40" t="str">
        <f t="shared" si="424"/>
        <v>75 years</v>
      </c>
    </row>
    <row r="3942" spans="8:15" x14ac:dyDescent="0.25">
      <c r="H3942" s="38">
        <v>3899</v>
      </c>
      <c r="I3942">
        <f t="shared" si="427"/>
        <v>75</v>
      </c>
      <c r="J3942" t="str">
        <f t="shared" si="425"/>
        <v xml:space="preserve"> years</v>
      </c>
      <c r="K3942" t="str">
        <f t="shared" si="426"/>
        <v/>
      </c>
      <c r="L3942">
        <f t="shared" si="421"/>
        <v>12</v>
      </c>
      <c r="M3942" t="str">
        <f t="shared" si="422"/>
        <v/>
      </c>
      <c r="N3942" t="str">
        <f t="shared" si="423"/>
        <v/>
      </c>
      <c r="O3942" s="40" t="str">
        <f t="shared" si="424"/>
        <v>75 years</v>
      </c>
    </row>
    <row r="3943" spans="8:15" x14ac:dyDescent="0.25">
      <c r="H3943" s="38">
        <v>3900</v>
      </c>
      <c r="I3943">
        <f t="shared" si="427"/>
        <v>75</v>
      </c>
      <c r="J3943" t="str">
        <f t="shared" si="425"/>
        <v xml:space="preserve"> years</v>
      </c>
      <c r="K3943" t="str">
        <f t="shared" si="426"/>
        <v/>
      </c>
      <c r="L3943">
        <f t="shared" si="421"/>
        <v>0</v>
      </c>
      <c r="M3943" t="str">
        <f t="shared" si="422"/>
        <v/>
      </c>
      <c r="N3943" t="str">
        <f t="shared" si="423"/>
        <v/>
      </c>
      <c r="O3943" s="40" t="str">
        <f t="shared" si="424"/>
        <v>75 years</v>
      </c>
    </row>
    <row r="3944" spans="8:15" x14ac:dyDescent="0.25">
      <c r="H3944" s="38">
        <v>3901</v>
      </c>
      <c r="I3944">
        <f t="shared" si="427"/>
        <v>75</v>
      </c>
      <c r="J3944" t="str">
        <f t="shared" si="425"/>
        <v xml:space="preserve"> years</v>
      </c>
      <c r="K3944" t="str">
        <f t="shared" si="426"/>
        <v xml:space="preserve">, </v>
      </c>
      <c r="L3944">
        <f t="shared" si="421"/>
        <v>1</v>
      </c>
      <c r="M3944">
        <f t="shared" si="422"/>
        <v>1</v>
      </c>
      <c r="N3944" t="str">
        <f t="shared" si="423"/>
        <v xml:space="preserve"> month</v>
      </c>
      <c r="O3944" s="40" t="str">
        <f t="shared" si="424"/>
        <v>75 years, 1 month</v>
      </c>
    </row>
    <row r="3945" spans="8:15" x14ac:dyDescent="0.25">
      <c r="H3945" s="38">
        <v>3902</v>
      </c>
      <c r="I3945">
        <f t="shared" si="427"/>
        <v>75</v>
      </c>
      <c r="J3945" t="str">
        <f t="shared" si="425"/>
        <v xml:space="preserve"> years</v>
      </c>
      <c r="K3945" t="str">
        <f t="shared" si="426"/>
        <v xml:space="preserve">, </v>
      </c>
      <c r="L3945">
        <f t="shared" si="421"/>
        <v>1</v>
      </c>
      <c r="M3945">
        <f t="shared" si="422"/>
        <v>1</v>
      </c>
      <c r="N3945" t="str">
        <f t="shared" si="423"/>
        <v xml:space="preserve"> month</v>
      </c>
      <c r="O3945" s="40" t="str">
        <f t="shared" si="424"/>
        <v>75 years, 1 month</v>
      </c>
    </row>
    <row r="3946" spans="8:15" x14ac:dyDescent="0.25">
      <c r="H3946" s="38">
        <v>3903</v>
      </c>
      <c r="I3946">
        <f t="shared" si="427"/>
        <v>75</v>
      </c>
      <c r="J3946" t="str">
        <f t="shared" si="425"/>
        <v xml:space="preserve"> years</v>
      </c>
      <c r="K3946" t="str">
        <f t="shared" si="426"/>
        <v xml:space="preserve">, </v>
      </c>
      <c r="L3946">
        <f t="shared" si="421"/>
        <v>1</v>
      </c>
      <c r="M3946">
        <f t="shared" si="422"/>
        <v>1</v>
      </c>
      <c r="N3946" t="str">
        <f t="shared" si="423"/>
        <v xml:space="preserve"> month</v>
      </c>
      <c r="O3946" s="40" t="str">
        <f t="shared" si="424"/>
        <v>75 years, 1 month</v>
      </c>
    </row>
    <row r="3947" spans="8:15" x14ac:dyDescent="0.25">
      <c r="H3947" s="38">
        <v>3904</v>
      </c>
      <c r="I3947">
        <f t="shared" si="427"/>
        <v>75</v>
      </c>
      <c r="J3947" t="str">
        <f t="shared" si="425"/>
        <v xml:space="preserve"> years</v>
      </c>
      <c r="K3947" t="str">
        <f t="shared" si="426"/>
        <v xml:space="preserve">, </v>
      </c>
      <c r="L3947">
        <f t="shared" si="421"/>
        <v>1</v>
      </c>
      <c r="M3947">
        <f t="shared" si="422"/>
        <v>1</v>
      </c>
      <c r="N3947" t="str">
        <f t="shared" si="423"/>
        <v xml:space="preserve"> month</v>
      </c>
      <c r="O3947" s="40" t="str">
        <f t="shared" si="424"/>
        <v>75 years, 1 month</v>
      </c>
    </row>
    <row r="3948" spans="8:15" x14ac:dyDescent="0.25">
      <c r="H3948" s="38">
        <v>3905</v>
      </c>
      <c r="I3948">
        <f t="shared" si="427"/>
        <v>75</v>
      </c>
      <c r="J3948" t="str">
        <f t="shared" si="425"/>
        <v xml:space="preserve"> years</v>
      </c>
      <c r="K3948" t="str">
        <f t="shared" si="426"/>
        <v xml:space="preserve">, </v>
      </c>
      <c r="L3948">
        <f t="shared" si="421"/>
        <v>2</v>
      </c>
      <c r="M3948">
        <f t="shared" si="422"/>
        <v>2</v>
      </c>
      <c r="N3948" t="str">
        <f t="shared" si="423"/>
        <v xml:space="preserve"> months</v>
      </c>
      <c r="O3948" s="40" t="str">
        <f t="shared" si="424"/>
        <v>75 years, 2 months</v>
      </c>
    </row>
    <row r="3949" spans="8:15" x14ac:dyDescent="0.25">
      <c r="H3949" s="38">
        <v>3906</v>
      </c>
      <c r="I3949">
        <f t="shared" si="427"/>
        <v>75</v>
      </c>
      <c r="J3949" t="str">
        <f t="shared" si="425"/>
        <v xml:space="preserve"> years</v>
      </c>
      <c r="K3949" t="str">
        <f t="shared" si="426"/>
        <v xml:space="preserve">, </v>
      </c>
      <c r="L3949">
        <f t="shared" ref="L3949:L4012" si="428">IF((H3949/52*12-INT(H3949/52*12))=0,(H3949/52-INT(H3949/52))*12,INT((H3949/52-INT(H3949/52))*12)+1)</f>
        <v>2</v>
      </c>
      <c r="M3949">
        <f t="shared" ref="M3949:M4012" si="429">IF(OR(L3949=0,L3949=12),"",L3949)</f>
        <v>2</v>
      </c>
      <c r="N3949" t="str">
        <f t="shared" ref="N3949:N4012" si="430">IF(L3949=1," month",IF(OR(L3949=0,L3949=12),""," months"))</f>
        <v xml:space="preserve"> months</v>
      </c>
      <c r="O3949" s="40" t="str">
        <f t="shared" ref="O3949:O4012" si="431">CONCATENATE(I3949&amp;J3949&amp;K3949&amp;M3949&amp;N3949)</f>
        <v>75 years, 2 months</v>
      </c>
    </row>
    <row r="3950" spans="8:15" x14ac:dyDescent="0.25">
      <c r="H3950" s="38">
        <v>3907</v>
      </c>
      <c r="I3950">
        <f t="shared" si="427"/>
        <v>75</v>
      </c>
      <c r="J3950" t="str">
        <f t="shared" si="425"/>
        <v xml:space="preserve"> years</v>
      </c>
      <c r="K3950" t="str">
        <f t="shared" si="426"/>
        <v xml:space="preserve">, </v>
      </c>
      <c r="L3950">
        <f t="shared" si="428"/>
        <v>2</v>
      </c>
      <c r="M3950">
        <f t="shared" si="429"/>
        <v>2</v>
      </c>
      <c r="N3950" t="str">
        <f t="shared" si="430"/>
        <v xml:space="preserve"> months</v>
      </c>
      <c r="O3950" s="40" t="str">
        <f t="shared" si="431"/>
        <v>75 years, 2 months</v>
      </c>
    </row>
    <row r="3951" spans="8:15" x14ac:dyDescent="0.25">
      <c r="H3951" s="38">
        <v>3908</v>
      </c>
      <c r="I3951">
        <f t="shared" si="427"/>
        <v>75</v>
      </c>
      <c r="J3951" t="str">
        <f t="shared" si="425"/>
        <v xml:space="preserve"> years</v>
      </c>
      <c r="K3951" t="str">
        <f t="shared" si="426"/>
        <v xml:space="preserve">, </v>
      </c>
      <c r="L3951">
        <f t="shared" si="428"/>
        <v>2</v>
      </c>
      <c r="M3951">
        <f t="shared" si="429"/>
        <v>2</v>
      </c>
      <c r="N3951" t="str">
        <f t="shared" si="430"/>
        <v xml:space="preserve"> months</v>
      </c>
      <c r="O3951" s="40" t="str">
        <f t="shared" si="431"/>
        <v>75 years, 2 months</v>
      </c>
    </row>
    <row r="3952" spans="8:15" x14ac:dyDescent="0.25">
      <c r="H3952" s="38">
        <v>3909</v>
      </c>
      <c r="I3952">
        <f t="shared" si="427"/>
        <v>75</v>
      </c>
      <c r="J3952" t="str">
        <f t="shared" si="425"/>
        <v xml:space="preserve"> years</v>
      </c>
      <c r="K3952" t="str">
        <f t="shared" si="426"/>
        <v xml:space="preserve">, </v>
      </c>
      <c r="L3952">
        <f t="shared" si="428"/>
        <v>3</v>
      </c>
      <c r="M3952">
        <f t="shared" si="429"/>
        <v>3</v>
      </c>
      <c r="N3952" t="str">
        <f t="shared" si="430"/>
        <v xml:space="preserve"> months</v>
      </c>
      <c r="O3952" s="40" t="str">
        <f t="shared" si="431"/>
        <v>75 years, 3 months</v>
      </c>
    </row>
    <row r="3953" spans="8:15" x14ac:dyDescent="0.25">
      <c r="H3953" s="38">
        <v>3910</v>
      </c>
      <c r="I3953">
        <f t="shared" si="427"/>
        <v>75</v>
      </c>
      <c r="J3953" t="str">
        <f t="shared" si="425"/>
        <v xml:space="preserve"> years</v>
      </c>
      <c r="K3953" t="str">
        <f t="shared" si="426"/>
        <v xml:space="preserve">, </v>
      </c>
      <c r="L3953">
        <f t="shared" si="428"/>
        <v>3</v>
      </c>
      <c r="M3953">
        <f t="shared" si="429"/>
        <v>3</v>
      </c>
      <c r="N3953" t="str">
        <f t="shared" si="430"/>
        <v xml:space="preserve"> months</v>
      </c>
      <c r="O3953" s="40" t="str">
        <f t="shared" si="431"/>
        <v>75 years, 3 months</v>
      </c>
    </row>
    <row r="3954" spans="8:15" x14ac:dyDescent="0.25">
      <c r="H3954" s="38">
        <v>3911</v>
      </c>
      <c r="I3954">
        <f t="shared" si="427"/>
        <v>75</v>
      </c>
      <c r="J3954" t="str">
        <f t="shared" si="425"/>
        <v xml:space="preserve"> years</v>
      </c>
      <c r="K3954" t="str">
        <f t="shared" si="426"/>
        <v xml:space="preserve">, </v>
      </c>
      <c r="L3954">
        <f t="shared" si="428"/>
        <v>3</v>
      </c>
      <c r="M3954">
        <f t="shared" si="429"/>
        <v>3</v>
      </c>
      <c r="N3954" t="str">
        <f t="shared" si="430"/>
        <v xml:space="preserve"> months</v>
      </c>
      <c r="O3954" s="40" t="str">
        <f t="shared" si="431"/>
        <v>75 years, 3 months</v>
      </c>
    </row>
    <row r="3955" spans="8:15" x14ac:dyDescent="0.25">
      <c r="H3955" s="38">
        <v>3912</v>
      </c>
      <c r="I3955">
        <f t="shared" si="427"/>
        <v>75</v>
      </c>
      <c r="J3955" t="str">
        <f t="shared" si="425"/>
        <v xml:space="preserve"> years</v>
      </c>
      <c r="K3955" t="str">
        <f t="shared" si="426"/>
        <v xml:space="preserve">, </v>
      </c>
      <c r="L3955">
        <f t="shared" si="428"/>
        <v>3</v>
      </c>
      <c r="M3955">
        <f t="shared" si="429"/>
        <v>3</v>
      </c>
      <c r="N3955" t="str">
        <f t="shared" si="430"/>
        <v xml:space="preserve"> months</v>
      </c>
      <c r="O3955" s="40" t="str">
        <f t="shared" si="431"/>
        <v>75 years, 3 months</v>
      </c>
    </row>
    <row r="3956" spans="8:15" x14ac:dyDescent="0.25">
      <c r="H3956" s="38">
        <v>3913</v>
      </c>
      <c r="I3956">
        <f t="shared" si="427"/>
        <v>75</v>
      </c>
      <c r="J3956" t="str">
        <f t="shared" si="425"/>
        <v xml:space="preserve"> years</v>
      </c>
      <c r="K3956" t="str">
        <f t="shared" si="426"/>
        <v xml:space="preserve">, </v>
      </c>
      <c r="L3956">
        <f t="shared" si="428"/>
        <v>3</v>
      </c>
      <c r="M3956">
        <f t="shared" si="429"/>
        <v>3</v>
      </c>
      <c r="N3956" t="str">
        <f t="shared" si="430"/>
        <v xml:space="preserve"> months</v>
      </c>
      <c r="O3956" s="40" t="str">
        <f t="shared" si="431"/>
        <v>75 years, 3 months</v>
      </c>
    </row>
    <row r="3957" spans="8:15" x14ac:dyDescent="0.25">
      <c r="H3957" s="38">
        <v>3914</v>
      </c>
      <c r="I3957">
        <f t="shared" si="427"/>
        <v>75</v>
      </c>
      <c r="J3957" t="str">
        <f t="shared" si="425"/>
        <v xml:space="preserve"> years</v>
      </c>
      <c r="K3957" t="str">
        <f t="shared" si="426"/>
        <v xml:space="preserve">, </v>
      </c>
      <c r="L3957">
        <f t="shared" si="428"/>
        <v>4</v>
      </c>
      <c r="M3957">
        <f t="shared" si="429"/>
        <v>4</v>
      </c>
      <c r="N3957" t="str">
        <f t="shared" si="430"/>
        <v xml:space="preserve"> months</v>
      </c>
      <c r="O3957" s="40" t="str">
        <f t="shared" si="431"/>
        <v>75 years, 4 months</v>
      </c>
    </row>
    <row r="3958" spans="8:15" x14ac:dyDescent="0.25">
      <c r="H3958" s="38">
        <v>3915</v>
      </c>
      <c r="I3958">
        <f t="shared" si="427"/>
        <v>75</v>
      </c>
      <c r="J3958" t="str">
        <f t="shared" si="425"/>
        <v xml:space="preserve"> years</v>
      </c>
      <c r="K3958" t="str">
        <f t="shared" si="426"/>
        <v xml:space="preserve">, </v>
      </c>
      <c r="L3958">
        <f t="shared" si="428"/>
        <v>4</v>
      </c>
      <c r="M3958">
        <f t="shared" si="429"/>
        <v>4</v>
      </c>
      <c r="N3958" t="str">
        <f t="shared" si="430"/>
        <v xml:space="preserve"> months</v>
      </c>
      <c r="O3958" s="40" t="str">
        <f t="shared" si="431"/>
        <v>75 years, 4 months</v>
      </c>
    </row>
    <row r="3959" spans="8:15" x14ac:dyDescent="0.25">
      <c r="H3959" s="38">
        <v>3916</v>
      </c>
      <c r="I3959">
        <f t="shared" si="427"/>
        <v>75</v>
      </c>
      <c r="J3959" t="str">
        <f t="shared" si="425"/>
        <v xml:space="preserve"> years</v>
      </c>
      <c r="K3959" t="str">
        <f t="shared" si="426"/>
        <v xml:space="preserve">, </v>
      </c>
      <c r="L3959">
        <f t="shared" si="428"/>
        <v>4</v>
      </c>
      <c r="M3959">
        <f t="shared" si="429"/>
        <v>4</v>
      </c>
      <c r="N3959" t="str">
        <f t="shared" si="430"/>
        <v xml:space="preserve"> months</v>
      </c>
      <c r="O3959" s="40" t="str">
        <f t="shared" si="431"/>
        <v>75 years, 4 months</v>
      </c>
    </row>
    <row r="3960" spans="8:15" x14ac:dyDescent="0.25">
      <c r="H3960" s="38">
        <v>3917</v>
      </c>
      <c r="I3960">
        <f t="shared" si="427"/>
        <v>75</v>
      </c>
      <c r="J3960" t="str">
        <f t="shared" si="425"/>
        <v xml:space="preserve"> years</v>
      </c>
      <c r="K3960" t="str">
        <f t="shared" si="426"/>
        <v xml:space="preserve">, </v>
      </c>
      <c r="L3960">
        <f t="shared" si="428"/>
        <v>4</v>
      </c>
      <c r="M3960">
        <f t="shared" si="429"/>
        <v>4</v>
      </c>
      <c r="N3960" t="str">
        <f t="shared" si="430"/>
        <v xml:space="preserve"> months</v>
      </c>
      <c r="O3960" s="40" t="str">
        <f t="shared" si="431"/>
        <v>75 years, 4 months</v>
      </c>
    </row>
    <row r="3961" spans="8:15" x14ac:dyDescent="0.25">
      <c r="H3961" s="38">
        <v>3918</v>
      </c>
      <c r="I3961">
        <f t="shared" si="427"/>
        <v>75</v>
      </c>
      <c r="J3961" t="str">
        <f t="shared" si="425"/>
        <v xml:space="preserve"> years</v>
      </c>
      <c r="K3961" t="str">
        <f t="shared" si="426"/>
        <v xml:space="preserve">, </v>
      </c>
      <c r="L3961">
        <f t="shared" si="428"/>
        <v>5</v>
      </c>
      <c r="M3961">
        <f t="shared" si="429"/>
        <v>5</v>
      </c>
      <c r="N3961" t="str">
        <f t="shared" si="430"/>
        <v xml:space="preserve"> months</v>
      </c>
      <c r="O3961" s="40" t="str">
        <f t="shared" si="431"/>
        <v>75 years, 5 months</v>
      </c>
    </row>
    <row r="3962" spans="8:15" x14ac:dyDescent="0.25">
      <c r="H3962" s="38">
        <v>3919</v>
      </c>
      <c r="I3962">
        <f t="shared" si="427"/>
        <v>75</v>
      </c>
      <c r="J3962" t="str">
        <f t="shared" si="425"/>
        <v xml:space="preserve"> years</v>
      </c>
      <c r="K3962" t="str">
        <f t="shared" si="426"/>
        <v xml:space="preserve">, </v>
      </c>
      <c r="L3962">
        <f t="shared" si="428"/>
        <v>5</v>
      </c>
      <c r="M3962">
        <f t="shared" si="429"/>
        <v>5</v>
      </c>
      <c r="N3962" t="str">
        <f t="shared" si="430"/>
        <v xml:space="preserve"> months</v>
      </c>
      <c r="O3962" s="40" t="str">
        <f t="shared" si="431"/>
        <v>75 years, 5 months</v>
      </c>
    </row>
    <row r="3963" spans="8:15" x14ac:dyDescent="0.25">
      <c r="H3963" s="38">
        <v>3920</v>
      </c>
      <c r="I3963">
        <f t="shared" si="427"/>
        <v>75</v>
      </c>
      <c r="J3963" t="str">
        <f t="shared" si="425"/>
        <v xml:space="preserve"> years</v>
      </c>
      <c r="K3963" t="str">
        <f t="shared" si="426"/>
        <v xml:space="preserve">, </v>
      </c>
      <c r="L3963">
        <f t="shared" si="428"/>
        <v>5</v>
      </c>
      <c r="M3963">
        <f t="shared" si="429"/>
        <v>5</v>
      </c>
      <c r="N3963" t="str">
        <f t="shared" si="430"/>
        <v xml:space="preserve"> months</v>
      </c>
      <c r="O3963" s="40" t="str">
        <f t="shared" si="431"/>
        <v>75 years, 5 months</v>
      </c>
    </row>
    <row r="3964" spans="8:15" x14ac:dyDescent="0.25">
      <c r="H3964" s="38">
        <v>3921</v>
      </c>
      <c r="I3964">
        <f t="shared" si="427"/>
        <v>75</v>
      </c>
      <c r="J3964" t="str">
        <f t="shared" si="425"/>
        <v xml:space="preserve"> years</v>
      </c>
      <c r="K3964" t="str">
        <f t="shared" si="426"/>
        <v xml:space="preserve">, </v>
      </c>
      <c r="L3964">
        <f t="shared" si="428"/>
        <v>5</v>
      </c>
      <c r="M3964">
        <f t="shared" si="429"/>
        <v>5</v>
      </c>
      <c r="N3964" t="str">
        <f t="shared" si="430"/>
        <v xml:space="preserve"> months</v>
      </c>
      <c r="O3964" s="40" t="str">
        <f t="shared" si="431"/>
        <v>75 years, 5 months</v>
      </c>
    </row>
    <row r="3965" spans="8:15" x14ac:dyDescent="0.25">
      <c r="H3965" s="38">
        <v>3922</v>
      </c>
      <c r="I3965">
        <f t="shared" si="427"/>
        <v>75</v>
      </c>
      <c r="J3965" t="str">
        <f t="shared" si="425"/>
        <v xml:space="preserve"> years</v>
      </c>
      <c r="K3965" t="str">
        <f t="shared" si="426"/>
        <v xml:space="preserve">, </v>
      </c>
      <c r="L3965">
        <f t="shared" si="428"/>
        <v>6</v>
      </c>
      <c r="M3965">
        <f t="shared" si="429"/>
        <v>6</v>
      </c>
      <c r="N3965" t="str">
        <f t="shared" si="430"/>
        <v xml:space="preserve"> months</v>
      </c>
      <c r="O3965" s="40" t="str">
        <f t="shared" si="431"/>
        <v>75 years, 6 months</v>
      </c>
    </row>
    <row r="3966" spans="8:15" x14ac:dyDescent="0.25">
      <c r="H3966" s="38">
        <v>3923</v>
      </c>
      <c r="I3966">
        <f t="shared" si="427"/>
        <v>75</v>
      </c>
      <c r="J3966" t="str">
        <f t="shared" si="425"/>
        <v xml:space="preserve"> years</v>
      </c>
      <c r="K3966" t="str">
        <f t="shared" si="426"/>
        <v xml:space="preserve">, </v>
      </c>
      <c r="L3966">
        <f t="shared" si="428"/>
        <v>6</v>
      </c>
      <c r="M3966">
        <f t="shared" si="429"/>
        <v>6</v>
      </c>
      <c r="N3966" t="str">
        <f t="shared" si="430"/>
        <v xml:space="preserve"> months</v>
      </c>
      <c r="O3966" s="40" t="str">
        <f t="shared" si="431"/>
        <v>75 years, 6 months</v>
      </c>
    </row>
    <row r="3967" spans="8:15" x14ac:dyDescent="0.25">
      <c r="H3967" s="38">
        <v>3924</v>
      </c>
      <c r="I3967">
        <f t="shared" si="427"/>
        <v>75</v>
      </c>
      <c r="J3967" t="str">
        <f t="shared" si="425"/>
        <v xml:space="preserve"> years</v>
      </c>
      <c r="K3967" t="str">
        <f t="shared" si="426"/>
        <v xml:space="preserve">, </v>
      </c>
      <c r="L3967">
        <f t="shared" si="428"/>
        <v>6</v>
      </c>
      <c r="M3967">
        <f t="shared" si="429"/>
        <v>6</v>
      </c>
      <c r="N3967" t="str">
        <f t="shared" si="430"/>
        <v xml:space="preserve"> months</v>
      </c>
      <c r="O3967" s="40" t="str">
        <f t="shared" si="431"/>
        <v>75 years, 6 months</v>
      </c>
    </row>
    <row r="3968" spans="8:15" x14ac:dyDescent="0.25">
      <c r="H3968" s="38">
        <v>3925</v>
      </c>
      <c r="I3968">
        <f t="shared" si="427"/>
        <v>75</v>
      </c>
      <c r="J3968" t="str">
        <f t="shared" si="425"/>
        <v xml:space="preserve"> years</v>
      </c>
      <c r="K3968" t="str">
        <f t="shared" si="426"/>
        <v xml:space="preserve">, </v>
      </c>
      <c r="L3968">
        <f t="shared" si="428"/>
        <v>6</v>
      </c>
      <c r="M3968">
        <f t="shared" si="429"/>
        <v>6</v>
      </c>
      <c r="N3968" t="str">
        <f t="shared" si="430"/>
        <v xml:space="preserve"> months</v>
      </c>
      <c r="O3968" s="40" t="str">
        <f t="shared" si="431"/>
        <v>75 years, 6 months</v>
      </c>
    </row>
    <row r="3969" spans="8:15" x14ac:dyDescent="0.25">
      <c r="H3969" s="38">
        <v>3926</v>
      </c>
      <c r="I3969">
        <f t="shared" si="427"/>
        <v>75</v>
      </c>
      <c r="J3969" t="str">
        <f t="shared" si="425"/>
        <v xml:space="preserve"> years</v>
      </c>
      <c r="K3969" t="str">
        <f t="shared" si="426"/>
        <v xml:space="preserve">, </v>
      </c>
      <c r="L3969">
        <f t="shared" si="428"/>
        <v>6</v>
      </c>
      <c r="M3969">
        <f t="shared" si="429"/>
        <v>6</v>
      </c>
      <c r="N3969" t="str">
        <f t="shared" si="430"/>
        <v xml:space="preserve"> months</v>
      </c>
      <c r="O3969" s="40" t="str">
        <f t="shared" si="431"/>
        <v>75 years, 6 months</v>
      </c>
    </row>
    <row r="3970" spans="8:15" x14ac:dyDescent="0.25">
      <c r="H3970" s="38">
        <v>3927</v>
      </c>
      <c r="I3970">
        <f t="shared" si="427"/>
        <v>75</v>
      </c>
      <c r="J3970" t="str">
        <f t="shared" si="425"/>
        <v xml:space="preserve"> years</v>
      </c>
      <c r="K3970" t="str">
        <f t="shared" si="426"/>
        <v xml:space="preserve">, </v>
      </c>
      <c r="L3970">
        <f t="shared" si="428"/>
        <v>7</v>
      </c>
      <c r="M3970">
        <f t="shared" si="429"/>
        <v>7</v>
      </c>
      <c r="N3970" t="str">
        <f t="shared" si="430"/>
        <v xml:space="preserve"> months</v>
      </c>
      <c r="O3970" s="40" t="str">
        <f t="shared" si="431"/>
        <v>75 years, 7 months</v>
      </c>
    </row>
    <row r="3971" spans="8:15" x14ac:dyDescent="0.25">
      <c r="H3971" s="38">
        <v>3928</v>
      </c>
      <c r="I3971">
        <f t="shared" si="427"/>
        <v>75</v>
      </c>
      <c r="J3971" t="str">
        <f t="shared" si="425"/>
        <v xml:space="preserve"> years</v>
      </c>
      <c r="K3971" t="str">
        <f t="shared" si="426"/>
        <v xml:space="preserve">, </v>
      </c>
      <c r="L3971">
        <f t="shared" si="428"/>
        <v>7</v>
      </c>
      <c r="M3971">
        <f t="shared" si="429"/>
        <v>7</v>
      </c>
      <c r="N3971" t="str">
        <f t="shared" si="430"/>
        <v xml:space="preserve"> months</v>
      </c>
      <c r="O3971" s="40" t="str">
        <f t="shared" si="431"/>
        <v>75 years, 7 months</v>
      </c>
    </row>
    <row r="3972" spans="8:15" x14ac:dyDescent="0.25">
      <c r="H3972" s="38">
        <v>3929</v>
      </c>
      <c r="I3972">
        <f t="shared" si="427"/>
        <v>75</v>
      </c>
      <c r="J3972" t="str">
        <f t="shared" si="425"/>
        <v xml:space="preserve"> years</v>
      </c>
      <c r="K3972" t="str">
        <f t="shared" si="426"/>
        <v xml:space="preserve">, </v>
      </c>
      <c r="L3972">
        <f t="shared" si="428"/>
        <v>7</v>
      </c>
      <c r="M3972">
        <f t="shared" si="429"/>
        <v>7</v>
      </c>
      <c r="N3972" t="str">
        <f t="shared" si="430"/>
        <v xml:space="preserve"> months</v>
      </c>
      <c r="O3972" s="40" t="str">
        <f t="shared" si="431"/>
        <v>75 years, 7 months</v>
      </c>
    </row>
    <row r="3973" spans="8:15" x14ac:dyDescent="0.25">
      <c r="H3973" s="38">
        <v>3930</v>
      </c>
      <c r="I3973">
        <f t="shared" si="427"/>
        <v>75</v>
      </c>
      <c r="J3973" t="str">
        <f t="shared" si="425"/>
        <v xml:space="preserve"> years</v>
      </c>
      <c r="K3973" t="str">
        <f t="shared" si="426"/>
        <v xml:space="preserve">, </v>
      </c>
      <c r="L3973">
        <f t="shared" si="428"/>
        <v>7</v>
      </c>
      <c r="M3973">
        <f t="shared" si="429"/>
        <v>7</v>
      </c>
      <c r="N3973" t="str">
        <f t="shared" si="430"/>
        <v xml:space="preserve"> months</v>
      </c>
      <c r="O3973" s="40" t="str">
        <f t="shared" si="431"/>
        <v>75 years, 7 months</v>
      </c>
    </row>
    <row r="3974" spans="8:15" x14ac:dyDescent="0.25">
      <c r="H3974" s="38">
        <v>3931</v>
      </c>
      <c r="I3974">
        <f t="shared" si="427"/>
        <v>75</v>
      </c>
      <c r="J3974" t="str">
        <f t="shared" si="425"/>
        <v xml:space="preserve"> years</v>
      </c>
      <c r="K3974" t="str">
        <f t="shared" si="426"/>
        <v xml:space="preserve">, </v>
      </c>
      <c r="L3974">
        <f t="shared" si="428"/>
        <v>8</v>
      </c>
      <c r="M3974">
        <f t="shared" si="429"/>
        <v>8</v>
      </c>
      <c r="N3974" t="str">
        <f t="shared" si="430"/>
        <v xml:space="preserve"> months</v>
      </c>
      <c r="O3974" s="40" t="str">
        <f t="shared" si="431"/>
        <v>75 years, 8 months</v>
      </c>
    </row>
    <row r="3975" spans="8:15" x14ac:dyDescent="0.25">
      <c r="H3975" s="38">
        <v>3932</v>
      </c>
      <c r="I3975">
        <f t="shared" si="427"/>
        <v>75</v>
      </c>
      <c r="J3975" t="str">
        <f t="shared" si="425"/>
        <v xml:space="preserve"> years</v>
      </c>
      <c r="K3975" t="str">
        <f t="shared" si="426"/>
        <v xml:space="preserve">, </v>
      </c>
      <c r="L3975">
        <f t="shared" si="428"/>
        <v>8</v>
      </c>
      <c r="M3975">
        <f t="shared" si="429"/>
        <v>8</v>
      </c>
      <c r="N3975" t="str">
        <f t="shared" si="430"/>
        <v xml:space="preserve"> months</v>
      </c>
      <c r="O3975" s="40" t="str">
        <f t="shared" si="431"/>
        <v>75 years, 8 months</v>
      </c>
    </row>
    <row r="3976" spans="8:15" x14ac:dyDescent="0.25">
      <c r="H3976" s="38">
        <v>3933</v>
      </c>
      <c r="I3976">
        <f t="shared" si="427"/>
        <v>75</v>
      </c>
      <c r="J3976" t="str">
        <f t="shared" si="425"/>
        <v xml:space="preserve"> years</v>
      </c>
      <c r="K3976" t="str">
        <f t="shared" si="426"/>
        <v xml:space="preserve">, </v>
      </c>
      <c r="L3976">
        <f t="shared" si="428"/>
        <v>8</v>
      </c>
      <c r="M3976">
        <f t="shared" si="429"/>
        <v>8</v>
      </c>
      <c r="N3976" t="str">
        <f t="shared" si="430"/>
        <v xml:space="preserve"> months</v>
      </c>
      <c r="O3976" s="40" t="str">
        <f t="shared" si="431"/>
        <v>75 years, 8 months</v>
      </c>
    </row>
    <row r="3977" spans="8:15" x14ac:dyDescent="0.25">
      <c r="H3977" s="38">
        <v>3934</v>
      </c>
      <c r="I3977">
        <f t="shared" si="427"/>
        <v>75</v>
      </c>
      <c r="J3977" t="str">
        <f t="shared" si="425"/>
        <v xml:space="preserve"> years</v>
      </c>
      <c r="K3977" t="str">
        <f t="shared" si="426"/>
        <v xml:space="preserve">, </v>
      </c>
      <c r="L3977">
        <f t="shared" si="428"/>
        <v>8</v>
      </c>
      <c r="M3977">
        <f t="shared" si="429"/>
        <v>8</v>
      </c>
      <c r="N3977" t="str">
        <f t="shared" si="430"/>
        <v xml:space="preserve"> months</v>
      </c>
      <c r="O3977" s="40" t="str">
        <f t="shared" si="431"/>
        <v>75 years, 8 months</v>
      </c>
    </row>
    <row r="3978" spans="8:15" x14ac:dyDescent="0.25">
      <c r="H3978" s="38">
        <v>3935</v>
      </c>
      <c r="I3978">
        <f t="shared" si="427"/>
        <v>75</v>
      </c>
      <c r="J3978" t="str">
        <f t="shared" si="425"/>
        <v xml:space="preserve"> years</v>
      </c>
      <c r="K3978" t="str">
        <f t="shared" si="426"/>
        <v xml:space="preserve">, </v>
      </c>
      <c r="L3978">
        <f t="shared" si="428"/>
        <v>9</v>
      </c>
      <c r="M3978">
        <f t="shared" si="429"/>
        <v>9</v>
      </c>
      <c r="N3978" t="str">
        <f t="shared" si="430"/>
        <v xml:space="preserve"> months</v>
      </c>
      <c r="O3978" s="40" t="str">
        <f t="shared" si="431"/>
        <v>75 years, 9 months</v>
      </c>
    </row>
    <row r="3979" spans="8:15" x14ac:dyDescent="0.25">
      <c r="H3979" s="38">
        <v>3936</v>
      </c>
      <c r="I3979">
        <f t="shared" si="427"/>
        <v>75</v>
      </c>
      <c r="J3979" t="str">
        <f t="shared" si="425"/>
        <v xml:space="preserve"> years</v>
      </c>
      <c r="K3979" t="str">
        <f t="shared" si="426"/>
        <v xml:space="preserve">, </v>
      </c>
      <c r="L3979">
        <f t="shared" si="428"/>
        <v>9</v>
      </c>
      <c r="M3979">
        <f t="shared" si="429"/>
        <v>9</v>
      </c>
      <c r="N3979" t="str">
        <f t="shared" si="430"/>
        <v xml:space="preserve"> months</v>
      </c>
      <c r="O3979" s="40" t="str">
        <f t="shared" si="431"/>
        <v>75 years, 9 months</v>
      </c>
    </row>
    <row r="3980" spans="8:15" x14ac:dyDescent="0.25">
      <c r="H3980" s="38">
        <v>3937</v>
      </c>
      <c r="I3980">
        <f t="shared" si="427"/>
        <v>75</v>
      </c>
      <c r="J3980" t="str">
        <f t="shared" si="425"/>
        <v xml:space="preserve"> years</v>
      </c>
      <c r="K3980" t="str">
        <f t="shared" si="426"/>
        <v xml:space="preserve">, </v>
      </c>
      <c r="L3980">
        <f t="shared" si="428"/>
        <v>9</v>
      </c>
      <c r="M3980">
        <f t="shared" si="429"/>
        <v>9</v>
      </c>
      <c r="N3980" t="str">
        <f t="shared" si="430"/>
        <v xml:space="preserve"> months</v>
      </c>
      <c r="O3980" s="40" t="str">
        <f t="shared" si="431"/>
        <v>75 years, 9 months</v>
      </c>
    </row>
    <row r="3981" spans="8:15" x14ac:dyDescent="0.25">
      <c r="H3981" s="38">
        <v>3938</v>
      </c>
      <c r="I3981">
        <f t="shared" si="427"/>
        <v>75</v>
      </c>
      <c r="J3981" t="str">
        <f t="shared" si="425"/>
        <v xml:space="preserve"> years</v>
      </c>
      <c r="K3981" t="str">
        <f t="shared" si="426"/>
        <v xml:space="preserve">, </v>
      </c>
      <c r="L3981">
        <f t="shared" si="428"/>
        <v>9</v>
      </c>
      <c r="M3981">
        <f t="shared" si="429"/>
        <v>9</v>
      </c>
      <c r="N3981" t="str">
        <f t="shared" si="430"/>
        <v xml:space="preserve"> months</v>
      </c>
      <c r="O3981" s="40" t="str">
        <f t="shared" si="431"/>
        <v>75 years, 9 months</v>
      </c>
    </row>
    <row r="3982" spans="8:15" x14ac:dyDescent="0.25">
      <c r="H3982" s="38">
        <v>3939</v>
      </c>
      <c r="I3982">
        <f t="shared" si="427"/>
        <v>75</v>
      </c>
      <c r="J3982" t="str">
        <f t="shared" si="425"/>
        <v xml:space="preserve"> years</v>
      </c>
      <c r="K3982" t="str">
        <f t="shared" si="426"/>
        <v xml:space="preserve">, </v>
      </c>
      <c r="L3982">
        <f t="shared" si="428"/>
        <v>9</v>
      </c>
      <c r="M3982">
        <f t="shared" si="429"/>
        <v>9</v>
      </c>
      <c r="N3982" t="str">
        <f t="shared" si="430"/>
        <v xml:space="preserve"> months</v>
      </c>
      <c r="O3982" s="40" t="str">
        <f t="shared" si="431"/>
        <v>75 years, 9 months</v>
      </c>
    </row>
    <row r="3983" spans="8:15" x14ac:dyDescent="0.25">
      <c r="H3983" s="38">
        <v>3940</v>
      </c>
      <c r="I3983">
        <f t="shared" si="427"/>
        <v>75</v>
      </c>
      <c r="J3983" t="str">
        <f t="shared" si="425"/>
        <v xml:space="preserve"> years</v>
      </c>
      <c r="K3983" t="str">
        <f t="shared" si="426"/>
        <v xml:space="preserve">, </v>
      </c>
      <c r="L3983">
        <f t="shared" si="428"/>
        <v>10</v>
      </c>
      <c r="M3983">
        <f t="shared" si="429"/>
        <v>10</v>
      </c>
      <c r="N3983" t="str">
        <f t="shared" si="430"/>
        <v xml:space="preserve"> months</v>
      </c>
      <c r="O3983" s="40" t="str">
        <f t="shared" si="431"/>
        <v>75 years, 10 months</v>
      </c>
    </row>
    <row r="3984" spans="8:15" x14ac:dyDescent="0.25">
      <c r="H3984" s="38">
        <v>3941</v>
      </c>
      <c r="I3984">
        <f t="shared" si="427"/>
        <v>75</v>
      </c>
      <c r="J3984" t="str">
        <f t="shared" si="425"/>
        <v xml:space="preserve"> years</v>
      </c>
      <c r="K3984" t="str">
        <f t="shared" si="426"/>
        <v xml:space="preserve">, </v>
      </c>
      <c r="L3984">
        <f t="shared" si="428"/>
        <v>10</v>
      </c>
      <c r="M3984">
        <f t="shared" si="429"/>
        <v>10</v>
      </c>
      <c r="N3984" t="str">
        <f t="shared" si="430"/>
        <v xml:space="preserve"> months</v>
      </c>
      <c r="O3984" s="40" t="str">
        <f t="shared" si="431"/>
        <v>75 years, 10 months</v>
      </c>
    </row>
    <row r="3985" spans="8:15" x14ac:dyDescent="0.25">
      <c r="H3985" s="38">
        <v>3942</v>
      </c>
      <c r="I3985">
        <f t="shared" si="427"/>
        <v>75</v>
      </c>
      <c r="J3985" t="str">
        <f t="shared" si="425"/>
        <v xml:space="preserve"> years</v>
      </c>
      <c r="K3985" t="str">
        <f t="shared" si="426"/>
        <v xml:space="preserve">, </v>
      </c>
      <c r="L3985">
        <f t="shared" si="428"/>
        <v>10</v>
      </c>
      <c r="M3985">
        <f t="shared" si="429"/>
        <v>10</v>
      </c>
      <c r="N3985" t="str">
        <f t="shared" si="430"/>
        <v xml:space="preserve"> months</v>
      </c>
      <c r="O3985" s="40" t="str">
        <f t="shared" si="431"/>
        <v>75 years, 10 months</v>
      </c>
    </row>
    <row r="3986" spans="8:15" x14ac:dyDescent="0.25">
      <c r="H3986" s="38">
        <v>3943</v>
      </c>
      <c r="I3986">
        <f t="shared" si="427"/>
        <v>75</v>
      </c>
      <c r="J3986" t="str">
        <f t="shared" si="425"/>
        <v xml:space="preserve"> years</v>
      </c>
      <c r="K3986" t="str">
        <f t="shared" si="426"/>
        <v xml:space="preserve">, </v>
      </c>
      <c r="L3986">
        <f t="shared" si="428"/>
        <v>10</v>
      </c>
      <c r="M3986">
        <f t="shared" si="429"/>
        <v>10</v>
      </c>
      <c r="N3986" t="str">
        <f t="shared" si="430"/>
        <v xml:space="preserve"> months</v>
      </c>
      <c r="O3986" s="40" t="str">
        <f t="shared" si="431"/>
        <v>75 years, 10 months</v>
      </c>
    </row>
    <row r="3987" spans="8:15" x14ac:dyDescent="0.25">
      <c r="H3987" s="38">
        <v>3944</v>
      </c>
      <c r="I3987">
        <f t="shared" si="427"/>
        <v>75</v>
      </c>
      <c r="J3987" t="str">
        <f t="shared" si="425"/>
        <v xml:space="preserve"> years</v>
      </c>
      <c r="K3987" t="str">
        <f t="shared" si="426"/>
        <v xml:space="preserve">, </v>
      </c>
      <c r="L3987">
        <f t="shared" si="428"/>
        <v>11</v>
      </c>
      <c r="M3987">
        <f t="shared" si="429"/>
        <v>11</v>
      </c>
      <c r="N3987" t="str">
        <f t="shared" si="430"/>
        <v xml:space="preserve"> months</v>
      </c>
      <c r="O3987" s="40" t="str">
        <f t="shared" si="431"/>
        <v>75 years, 11 months</v>
      </c>
    </row>
    <row r="3988" spans="8:15" x14ac:dyDescent="0.25">
      <c r="H3988" s="38">
        <v>3945</v>
      </c>
      <c r="I3988">
        <f t="shared" si="427"/>
        <v>75</v>
      </c>
      <c r="J3988" t="str">
        <f t="shared" si="425"/>
        <v xml:space="preserve"> years</v>
      </c>
      <c r="K3988" t="str">
        <f t="shared" si="426"/>
        <v xml:space="preserve">, </v>
      </c>
      <c r="L3988">
        <f t="shared" si="428"/>
        <v>11</v>
      </c>
      <c r="M3988">
        <f t="shared" si="429"/>
        <v>11</v>
      </c>
      <c r="N3988" t="str">
        <f t="shared" si="430"/>
        <v xml:space="preserve"> months</v>
      </c>
      <c r="O3988" s="40" t="str">
        <f t="shared" si="431"/>
        <v>75 years, 11 months</v>
      </c>
    </row>
    <row r="3989" spans="8:15" x14ac:dyDescent="0.25">
      <c r="H3989" s="38">
        <v>3946</v>
      </c>
      <c r="I3989">
        <f t="shared" si="427"/>
        <v>75</v>
      </c>
      <c r="J3989" t="str">
        <f t="shared" si="425"/>
        <v xml:space="preserve"> years</v>
      </c>
      <c r="K3989" t="str">
        <f t="shared" si="426"/>
        <v xml:space="preserve">, </v>
      </c>
      <c r="L3989">
        <f t="shared" si="428"/>
        <v>11</v>
      </c>
      <c r="M3989">
        <f t="shared" si="429"/>
        <v>11</v>
      </c>
      <c r="N3989" t="str">
        <f t="shared" si="430"/>
        <v xml:space="preserve"> months</v>
      </c>
      <c r="O3989" s="40" t="str">
        <f t="shared" si="431"/>
        <v>75 years, 11 months</v>
      </c>
    </row>
    <row r="3990" spans="8:15" x14ac:dyDescent="0.25">
      <c r="H3990" s="38">
        <v>3947</v>
      </c>
      <c r="I3990">
        <f t="shared" si="427"/>
        <v>75</v>
      </c>
      <c r="J3990" t="str">
        <f t="shared" si="425"/>
        <v xml:space="preserve"> years</v>
      </c>
      <c r="K3990" t="str">
        <f t="shared" si="426"/>
        <v xml:space="preserve">, </v>
      </c>
      <c r="L3990">
        <f t="shared" si="428"/>
        <v>11</v>
      </c>
      <c r="M3990">
        <f t="shared" si="429"/>
        <v>11</v>
      </c>
      <c r="N3990" t="str">
        <f t="shared" si="430"/>
        <v xml:space="preserve"> months</v>
      </c>
      <c r="O3990" s="40" t="str">
        <f t="shared" si="431"/>
        <v>75 years, 11 months</v>
      </c>
    </row>
    <row r="3991" spans="8:15" x14ac:dyDescent="0.25">
      <c r="H3991" s="38">
        <v>3948</v>
      </c>
      <c r="I3991">
        <f t="shared" si="427"/>
        <v>76</v>
      </c>
      <c r="J3991" t="str">
        <f t="shared" si="425"/>
        <v xml:space="preserve"> years</v>
      </c>
      <c r="K3991" t="str">
        <f t="shared" si="426"/>
        <v/>
      </c>
      <c r="L3991">
        <f t="shared" si="428"/>
        <v>12</v>
      </c>
      <c r="M3991" t="str">
        <f t="shared" si="429"/>
        <v/>
      </c>
      <c r="N3991" t="str">
        <f t="shared" si="430"/>
        <v/>
      </c>
      <c r="O3991" s="40" t="str">
        <f t="shared" si="431"/>
        <v>76 years</v>
      </c>
    </row>
    <row r="3992" spans="8:15" x14ac:dyDescent="0.25">
      <c r="H3992" s="38">
        <v>3949</v>
      </c>
      <c r="I3992">
        <f t="shared" si="427"/>
        <v>76</v>
      </c>
      <c r="J3992" t="str">
        <f t="shared" si="425"/>
        <v xml:space="preserve"> years</v>
      </c>
      <c r="K3992" t="str">
        <f t="shared" si="426"/>
        <v/>
      </c>
      <c r="L3992">
        <f t="shared" si="428"/>
        <v>12</v>
      </c>
      <c r="M3992" t="str">
        <f t="shared" si="429"/>
        <v/>
      </c>
      <c r="N3992" t="str">
        <f t="shared" si="430"/>
        <v/>
      </c>
      <c r="O3992" s="40" t="str">
        <f t="shared" si="431"/>
        <v>76 years</v>
      </c>
    </row>
    <row r="3993" spans="8:15" x14ac:dyDescent="0.25">
      <c r="H3993" s="38">
        <v>3950</v>
      </c>
      <c r="I3993">
        <f t="shared" si="427"/>
        <v>76</v>
      </c>
      <c r="J3993" t="str">
        <f t="shared" si="425"/>
        <v xml:space="preserve"> years</v>
      </c>
      <c r="K3993" t="str">
        <f t="shared" si="426"/>
        <v/>
      </c>
      <c r="L3993">
        <f t="shared" si="428"/>
        <v>12</v>
      </c>
      <c r="M3993" t="str">
        <f t="shared" si="429"/>
        <v/>
      </c>
      <c r="N3993" t="str">
        <f t="shared" si="430"/>
        <v/>
      </c>
      <c r="O3993" s="40" t="str">
        <f t="shared" si="431"/>
        <v>76 years</v>
      </c>
    </row>
    <row r="3994" spans="8:15" x14ac:dyDescent="0.25">
      <c r="H3994" s="38">
        <v>3951</v>
      </c>
      <c r="I3994">
        <f t="shared" si="427"/>
        <v>76</v>
      </c>
      <c r="J3994" t="str">
        <f t="shared" si="425"/>
        <v xml:space="preserve"> years</v>
      </c>
      <c r="K3994" t="str">
        <f t="shared" si="426"/>
        <v/>
      </c>
      <c r="L3994">
        <f t="shared" si="428"/>
        <v>12</v>
      </c>
      <c r="M3994" t="str">
        <f t="shared" si="429"/>
        <v/>
      </c>
      <c r="N3994" t="str">
        <f t="shared" si="430"/>
        <v/>
      </c>
      <c r="O3994" s="40" t="str">
        <f t="shared" si="431"/>
        <v>76 years</v>
      </c>
    </row>
    <row r="3995" spans="8:15" x14ac:dyDescent="0.25">
      <c r="H3995" s="38">
        <v>3952</v>
      </c>
      <c r="I3995">
        <f t="shared" si="427"/>
        <v>76</v>
      </c>
      <c r="J3995" t="str">
        <f t="shared" si="425"/>
        <v xml:space="preserve"> years</v>
      </c>
      <c r="K3995" t="str">
        <f t="shared" si="426"/>
        <v/>
      </c>
      <c r="L3995">
        <f t="shared" si="428"/>
        <v>0</v>
      </c>
      <c r="M3995" t="str">
        <f t="shared" si="429"/>
        <v/>
      </c>
      <c r="N3995" t="str">
        <f t="shared" si="430"/>
        <v/>
      </c>
      <c r="O3995" s="40" t="str">
        <f t="shared" si="431"/>
        <v>76 years</v>
      </c>
    </row>
    <row r="3996" spans="8:15" x14ac:dyDescent="0.25">
      <c r="H3996" s="38">
        <v>3953</v>
      </c>
      <c r="I3996">
        <f t="shared" si="427"/>
        <v>76</v>
      </c>
      <c r="J3996" t="str">
        <f t="shared" ref="J3996:J4059" si="432">IF(I3996=1," year"," years")</f>
        <v xml:space="preserve"> years</v>
      </c>
      <c r="K3996" t="str">
        <f t="shared" ref="K3996:K4059" si="433">IF(OR(L3996=12,L3996=0),"",", ")</f>
        <v xml:space="preserve">, </v>
      </c>
      <c r="L3996">
        <f t="shared" si="428"/>
        <v>1</v>
      </c>
      <c r="M3996">
        <f t="shared" si="429"/>
        <v>1</v>
      </c>
      <c r="N3996" t="str">
        <f t="shared" si="430"/>
        <v xml:space="preserve"> month</v>
      </c>
      <c r="O3996" s="40" t="str">
        <f t="shared" si="431"/>
        <v>76 years, 1 month</v>
      </c>
    </row>
    <row r="3997" spans="8:15" x14ac:dyDescent="0.25">
      <c r="H3997" s="38">
        <v>3954</v>
      </c>
      <c r="I3997">
        <f t="shared" si="427"/>
        <v>76</v>
      </c>
      <c r="J3997" t="str">
        <f t="shared" si="432"/>
        <v xml:space="preserve"> years</v>
      </c>
      <c r="K3997" t="str">
        <f t="shared" si="433"/>
        <v xml:space="preserve">, </v>
      </c>
      <c r="L3997">
        <f t="shared" si="428"/>
        <v>1</v>
      </c>
      <c r="M3997">
        <f t="shared" si="429"/>
        <v>1</v>
      </c>
      <c r="N3997" t="str">
        <f t="shared" si="430"/>
        <v xml:space="preserve"> month</v>
      </c>
      <c r="O3997" s="40" t="str">
        <f t="shared" si="431"/>
        <v>76 years, 1 month</v>
      </c>
    </row>
    <row r="3998" spans="8:15" x14ac:dyDescent="0.25">
      <c r="H3998" s="38">
        <v>3955</v>
      </c>
      <c r="I3998">
        <f t="shared" si="427"/>
        <v>76</v>
      </c>
      <c r="J3998" t="str">
        <f t="shared" si="432"/>
        <v xml:space="preserve"> years</v>
      </c>
      <c r="K3998" t="str">
        <f t="shared" si="433"/>
        <v xml:space="preserve">, </v>
      </c>
      <c r="L3998">
        <f t="shared" si="428"/>
        <v>1</v>
      </c>
      <c r="M3998">
        <f t="shared" si="429"/>
        <v>1</v>
      </c>
      <c r="N3998" t="str">
        <f t="shared" si="430"/>
        <v xml:space="preserve"> month</v>
      </c>
      <c r="O3998" s="40" t="str">
        <f t="shared" si="431"/>
        <v>76 years, 1 month</v>
      </c>
    </row>
    <row r="3999" spans="8:15" x14ac:dyDescent="0.25">
      <c r="H3999" s="38">
        <v>3956</v>
      </c>
      <c r="I3999">
        <f t="shared" si="427"/>
        <v>76</v>
      </c>
      <c r="J3999" t="str">
        <f t="shared" si="432"/>
        <v xml:space="preserve"> years</v>
      </c>
      <c r="K3999" t="str">
        <f t="shared" si="433"/>
        <v xml:space="preserve">, </v>
      </c>
      <c r="L3999">
        <f t="shared" si="428"/>
        <v>1</v>
      </c>
      <c r="M3999">
        <f t="shared" si="429"/>
        <v>1</v>
      </c>
      <c r="N3999" t="str">
        <f t="shared" si="430"/>
        <v xml:space="preserve"> month</v>
      </c>
      <c r="O3999" s="40" t="str">
        <f t="shared" si="431"/>
        <v>76 years, 1 month</v>
      </c>
    </row>
    <row r="4000" spans="8:15" x14ac:dyDescent="0.25">
      <c r="H4000" s="38">
        <v>3957</v>
      </c>
      <c r="I4000">
        <f t="shared" ref="I4000:I4063" si="434">IF(INT(H4000/52)=0,"",INT(H4000/52))+IF(L4000=12,1,0)</f>
        <v>76</v>
      </c>
      <c r="J4000" t="str">
        <f t="shared" si="432"/>
        <v xml:space="preserve"> years</v>
      </c>
      <c r="K4000" t="str">
        <f t="shared" si="433"/>
        <v xml:space="preserve">, </v>
      </c>
      <c r="L4000">
        <f t="shared" si="428"/>
        <v>2</v>
      </c>
      <c r="M4000">
        <f t="shared" si="429"/>
        <v>2</v>
      </c>
      <c r="N4000" t="str">
        <f t="shared" si="430"/>
        <v xml:space="preserve"> months</v>
      </c>
      <c r="O4000" s="40" t="str">
        <f t="shared" si="431"/>
        <v>76 years, 2 months</v>
      </c>
    </row>
    <row r="4001" spans="8:15" x14ac:dyDescent="0.25">
      <c r="H4001" s="38">
        <v>3958</v>
      </c>
      <c r="I4001">
        <f t="shared" si="434"/>
        <v>76</v>
      </c>
      <c r="J4001" t="str">
        <f t="shared" si="432"/>
        <v xml:space="preserve"> years</v>
      </c>
      <c r="K4001" t="str">
        <f t="shared" si="433"/>
        <v xml:space="preserve">, </v>
      </c>
      <c r="L4001">
        <f t="shared" si="428"/>
        <v>2</v>
      </c>
      <c r="M4001">
        <f t="shared" si="429"/>
        <v>2</v>
      </c>
      <c r="N4001" t="str">
        <f t="shared" si="430"/>
        <v xml:space="preserve"> months</v>
      </c>
      <c r="O4001" s="40" t="str">
        <f t="shared" si="431"/>
        <v>76 years, 2 months</v>
      </c>
    </row>
    <row r="4002" spans="8:15" x14ac:dyDescent="0.25">
      <c r="H4002" s="38">
        <v>3959</v>
      </c>
      <c r="I4002">
        <f t="shared" si="434"/>
        <v>76</v>
      </c>
      <c r="J4002" t="str">
        <f t="shared" si="432"/>
        <v xml:space="preserve"> years</v>
      </c>
      <c r="K4002" t="str">
        <f t="shared" si="433"/>
        <v xml:space="preserve">, </v>
      </c>
      <c r="L4002">
        <f t="shared" si="428"/>
        <v>2</v>
      </c>
      <c r="M4002">
        <f t="shared" si="429"/>
        <v>2</v>
      </c>
      <c r="N4002" t="str">
        <f t="shared" si="430"/>
        <v xml:space="preserve"> months</v>
      </c>
      <c r="O4002" s="40" t="str">
        <f t="shared" si="431"/>
        <v>76 years, 2 months</v>
      </c>
    </row>
    <row r="4003" spans="8:15" x14ac:dyDescent="0.25">
      <c r="H4003" s="38">
        <v>3960</v>
      </c>
      <c r="I4003">
        <f t="shared" si="434"/>
        <v>76</v>
      </c>
      <c r="J4003" t="str">
        <f t="shared" si="432"/>
        <v xml:space="preserve"> years</v>
      </c>
      <c r="K4003" t="str">
        <f t="shared" si="433"/>
        <v xml:space="preserve">, </v>
      </c>
      <c r="L4003">
        <f t="shared" si="428"/>
        <v>2</v>
      </c>
      <c r="M4003">
        <f t="shared" si="429"/>
        <v>2</v>
      </c>
      <c r="N4003" t="str">
        <f t="shared" si="430"/>
        <v xml:space="preserve"> months</v>
      </c>
      <c r="O4003" s="40" t="str">
        <f t="shared" si="431"/>
        <v>76 years, 2 months</v>
      </c>
    </row>
    <row r="4004" spans="8:15" x14ac:dyDescent="0.25">
      <c r="H4004" s="38">
        <v>3961</v>
      </c>
      <c r="I4004">
        <f t="shared" si="434"/>
        <v>76</v>
      </c>
      <c r="J4004" t="str">
        <f t="shared" si="432"/>
        <v xml:space="preserve"> years</v>
      </c>
      <c r="K4004" t="str">
        <f t="shared" si="433"/>
        <v xml:space="preserve">, </v>
      </c>
      <c r="L4004">
        <f t="shared" si="428"/>
        <v>3</v>
      </c>
      <c r="M4004">
        <f t="shared" si="429"/>
        <v>3</v>
      </c>
      <c r="N4004" t="str">
        <f t="shared" si="430"/>
        <v xml:space="preserve"> months</v>
      </c>
      <c r="O4004" s="40" t="str">
        <f t="shared" si="431"/>
        <v>76 years, 3 months</v>
      </c>
    </row>
    <row r="4005" spans="8:15" x14ac:dyDescent="0.25">
      <c r="H4005" s="38">
        <v>3962</v>
      </c>
      <c r="I4005">
        <f t="shared" si="434"/>
        <v>76</v>
      </c>
      <c r="J4005" t="str">
        <f t="shared" si="432"/>
        <v xml:space="preserve"> years</v>
      </c>
      <c r="K4005" t="str">
        <f t="shared" si="433"/>
        <v xml:space="preserve">, </v>
      </c>
      <c r="L4005">
        <f t="shared" si="428"/>
        <v>3</v>
      </c>
      <c r="M4005">
        <f t="shared" si="429"/>
        <v>3</v>
      </c>
      <c r="N4005" t="str">
        <f t="shared" si="430"/>
        <v xml:space="preserve"> months</v>
      </c>
      <c r="O4005" s="40" t="str">
        <f t="shared" si="431"/>
        <v>76 years, 3 months</v>
      </c>
    </row>
    <row r="4006" spans="8:15" x14ac:dyDescent="0.25">
      <c r="H4006" s="38">
        <v>3963</v>
      </c>
      <c r="I4006">
        <f t="shared" si="434"/>
        <v>76</v>
      </c>
      <c r="J4006" t="str">
        <f t="shared" si="432"/>
        <v xml:space="preserve"> years</v>
      </c>
      <c r="K4006" t="str">
        <f t="shared" si="433"/>
        <v xml:space="preserve">, </v>
      </c>
      <c r="L4006">
        <f t="shared" si="428"/>
        <v>3</v>
      </c>
      <c r="M4006">
        <f t="shared" si="429"/>
        <v>3</v>
      </c>
      <c r="N4006" t="str">
        <f t="shared" si="430"/>
        <v xml:space="preserve"> months</v>
      </c>
      <c r="O4006" s="40" t="str">
        <f t="shared" si="431"/>
        <v>76 years, 3 months</v>
      </c>
    </row>
    <row r="4007" spans="8:15" x14ac:dyDescent="0.25">
      <c r="H4007" s="38">
        <v>3964</v>
      </c>
      <c r="I4007">
        <f t="shared" si="434"/>
        <v>76</v>
      </c>
      <c r="J4007" t="str">
        <f t="shared" si="432"/>
        <v xml:space="preserve"> years</v>
      </c>
      <c r="K4007" t="str">
        <f t="shared" si="433"/>
        <v xml:space="preserve">, </v>
      </c>
      <c r="L4007">
        <f t="shared" si="428"/>
        <v>3</v>
      </c>
      <c r="M4007">
        <f t="shared" si="429"/>
        <v>3</v>
      </c>
      <c r="N4007" t="str">
        <f t="shared" si="430"/>
        <v xml:space="preserve"> months</v>
      </c>
      <c r="O4007" s="40" t="str">
        <f t="shared" si="431"/>
        <v>76 years, 3 months</v>
      </c>
    </row>
    <row r="4008" spans="8:15" x14ac:dyDescent="0.25">
      <c r="H4008" s="38">
        <v>3965</v>
      </c>
      <c r="I4008">
        <f t="shared" si="434"/>
        <v>76</v>
      </c>
      <c r="J4008" t="str">
        <f t="shared" si="432"/>
        <v xml:space="preserve"> years</v>
      </c>
      <c r="K4008" t="str">
        <f t="shared" si="433"/>
        <v xml:space="preserve">, </v>
      </c>
      <c r="L4008">
        <f t="shared" si="428"/>
        <v>3</v>
      </c>
      <c r="M4008">
        <f t="shared" si="429"/>
        <v>3</v>
      </c>
      <c r="N4008" t="str">
        <f t="shared" si="430"/>
        <v xml:space="preserve"> months</v>
      </c>
      <c r="O4008" s="40" t="str">
        <f t="shared" si="431"/>
        <v>76 years, 3 months</v>
      </c>
    </row>
    <row r="4009" spans="8:15" x14ac:dyDescent="0.25">
      <c r="H4009" s="38">
        <v>3966</v>
      </c>
      <c r="I4009">
        <f t="shared" si="434"/>
        <v>76</v>
      </c>
      <c r="J4009" t="str">
        <f t="shared" si="432"/>
        <v xml:space="preserve"> years</v>
      </c>
      <c r="K4009" t="str">
        <f t="shared" si="433"/>
        <v xml:space="preserve">, </v>
      </c>
      <c r="L4009">
        <f t="shared" si="428"/>
        <v>4</v>
      </c>
      <c r="M4009">
        <f t="shared" si="429"/>
        <v>4</v>
      </c>
      <c r="N4009" t="str">
        <f t="shared" si="430"/>
        <v xml:space="preserve"> months</v>
      </c>
      <c r="O4009" s="40" t="str">
        <f t="shared" si="431"/>
        <v>76 years, 4 months</v>
      </c>
    </row>
    <row r="4010" spans="8:15" x14ac:dyDescent="0.25">
      <c r="H4010" s="38">
        <v>3967</v>
      </c>
      <c r="I4010">
        <f t="shared" si="434"/>
        <v>76</v>
      </c>
      <c r="J4010" t="str">
        <f t="shared" si="432"/>
        <v xml:space="preserve"> years</v>
      </c>
      <c r="K4010" t="str">
        <f t="shared" si="433"/>
        <v xml:space="preserve">, </v>
      </c>
      <c r="L4010">
        <f t="shared" si="428"/>
        <v>4</v>
      </c>
      <c r="M4010">
        <f t="shared" si="429"/>
        <v>4</v>
      </c>
      <c r="N4010" t="str">
        <f t="shared" si="430"/>
        <v xml:space="preserve"> months</v>
      </c>
      <c r="O4010" s="40" t="str">
        <f t="shared" si="431"/>
        <v>76 years, 4 months</v>
      </c>
    </row>
    <row r="4011" spans="8:15" x14ac:dyDescent="0.25">
      <c r="H4011" s="38">
        <v>3968</v>
      </c>
      <c r="I4011">
        <f t="shared" si="434"/>
        <v>76</v>
      </c>
      <c r="J4011" t="str">
        <f t="shared" si="432"/>
        <v xml:space="preserve"> years</v>
      </c>
      <c r="K4011" t="str">
        <f t="shared" si="433"/>
        <v xml:space="preserve">, </v>
      </c>
      <c r="L4011">
        <f t="shared" si="428"/>
        <v>4</v>
      </c>
      <c r="M4011">
        <f t="shared" si="429"/>
        <v>4</v>
      </c>
      <c r="N4011" t="str">
        <f t="shared" si="430"/>
        <v xml:space="preserve"> months</v>
      </c>
      <c r="O4011" s="40" t="str">
        <f t="shared" si="431"/>
        <v>76 years, 4 months</v>
      </c>
    </row>
    <row r="4012" spans="8:15" x14ac:dyDescent="0.25">
      <c r="H4012" s="38">
        <v>3969</v>
      </c>
      <c r="I4012">
        <f t="shared" si="434"/>
        <v>76</v>
      </c>
      <c r="J4012" t="str">
        <f t="shared" si="432"/>
        <v xml:space="preserve"> years</v>
      </c>
      <c r="K4012" t="str">
        <f t="shared" si="433"/>
        <v xml:space="preserve">, </v>
      </c>
      <c r="L4012">
        <f t="shared" si="428"/>
        <v>4</v>
      </c>
      <c r="M4012">
        <f t="shared" si="429"/>
        <v>4</v>
      </c>
      <c r="N4012" t="str">
        <f t="shared" si="430"/>
        <v xml:space="preserve"> months</v>
      </c>
      <c r="O4012" s="40" t="str">
        <f t="shared" si="431"/>
        <v>76 years, 4 months</v>
      </c>
    </row>
    <row r="4013" spans="8:15" x14ac:dyDescent="0.25">
      <c r="H4013" s="38">
        <v>3970</v>
      </c>
      <c r="I4013">
        <f t="shared" si="434"/>
        <v>76</v>
      </c>
      <c r="J4013" t="str">
        <f t="shared" si="432"/>
        <v xml:space="preserve"> years</v>
      </c>
      <c r="K4013" t="str">
        <f t="shared" si="433"/>
        <v xml:space="preserve">, </v>
      </c>
      <c r="L4013">
        <f t="shared" ref="L4013:L4076" si="435">IF((H4013/52*12-INT(H4013/52*12))=0,(H4013/52-INT(H4013/52))*12,INT((H4013/52-INT(H4013/52))*12)+1)</f>
        <v>5</v>
      </c>
      <c r="M4013">
        <f t="shared" ref="M4013:M4076" si="436">IF(OR(L4013=0,L4013=12),"",L4013)</f>
        <v>5</v>
      </c>
      <c r="N4013" t="str">
        <f t="shared" ref="N4013:N4076" si="437">IF(L4013=1," month",IF(OR(L4013=0,L4013=12),""," months"))</f>
        <v xml:space="preserve"> months</v>
      </c>
      <c r="O4013" s="40" t="str">
        <f t="shared" ref="O4013:O4076" si="438">CONCATENATE(I4013&amp;J4013&amp;K4013&amp;M4013&amp;N4013)</f>
        <v>76 years, 5 months</v>
      </c>
    </row>
    <row r="4014" spans="8:15" x14ac:dyDescent="0.25">
      <c r="H4014" s="38">
        <v>3971</v>
      </c>
      <c r="I4014">
        <f t="shared" si="434"/>
        <v>76</v>
      </c>
      <c r="J4014" t="str">
        <f t="shared" si="432"/>
        <v xml:space="preserve"> years</v>
      </c>
      <c r="K4014" t="str">
        <f t="shared" si="433"/>
        <v xml:space="preserve">, </v>
      </c>
      <c r="L4014">
        <f t="shared" si="435"/>
        <v>5</v>
      </c>
      <c r="M4014">
        <f t="shared" si="436"/>
        <v>5</v>
      </c>
      <c r="N4014" t="str">
        <f t="shared" si="437"/>
        <v xml:space="preserve"> months</v>
      </c>
      <c r="O4014" s="40" t="str">
        <f t="shared" si="438"/>
        <v>76 years, 5 months</v>
      </c>
    </row>
    <row r="4015" spans="8:15" x14ac:dyDescent="0.25">
      <c r="H4015" s="38">
        <v>3972</v>
      </c>
      <c r="I4015">
        <f t="shared" si="434"/>
        <v>76</v>
      </c>
      <c r="J4015" t="str">
        <f t="shared" si="432"/>
        <v xml:space="preserve"> years</v>
      </c>
      <c r="K4015" t="str">
        <f t="shared" si="433"/>
        <v xml:space="preserve">, </v>
      </c>
      <c r="L4015">
        <f t="shared" si="435"/>
        <v>5</v>
      </c>
      <c r="M4015">
        <f t="shared" si="436"/>
        <v>5</v>
      </c>
      <c r="N4015" t="str">
        <f t="shared" si="437"/>
        <v xml:space="preserve"> months</v>
      </c>
      <c r="O4015" s="40" t="str">
        <f t="shared" si="438"/>
        <v>76 years, 5 months</v>
      </c>
    </row>
    <row r="4016" spans="8:15" x14ac:dyDescent="0.25">
      <c r="H4016" s="38">
        <v>3973</v>
      </c>
      <c r="I4016">
        <f t="shared" si="434"/>
        <v>76</v>
      </c>
      <c r="J4016" t="str">
        <f t="shared" si="432"/>
        <v xml:space="preserve"> years</v>
      </c>
      <c r="K4016" t="str">
        <f t="shared" si="433"/>
        <v xml:space="preserve">, </v>
      </c>
      <c r="L4016">
        <f t="shared" si="435"/>
        <v>5</v>
      </c>
      <c r="M4016">
        <f t="shared" si="436"/>
        <v>5</v>
      </c>
      <c r="N4016" t="str">
        <f t="shared" si="437"/>
        <v xml:space="preserve"> months</v>
      </c>
      <c r="O4016" s="40" t="str">
        <f t="shared" si="438"/>
        <v>76 years, 5 months</v>
      </c>
    </row>
    <row r="4017" spans="8:15" x14ac:dyDescent="0.25">
      <c r="H4017" s="38">
        <v>3974</v>
      </c>
      <c r="I4017">
        <f t="shared" si="434"/>
        <v>76</v>
      </c>
      <c r="J4017" t="str">
        <f t="shared" si="432"/>
        <v xml:space="preserve"> years</v>
      </c>
      <c r="K4017" t="str">
        <f t="shared" si="433"/>
        <v xml:space="preserve">, </v>
      </c>
      <c r="L4017">
        <f t="shared" si="435"/>
        <v>6</v>
      </c>
      <c r="M4017">
        <f t="shared" si="436"/>
        <v>6</v>
      </c>
      <c r="N4017" t="str">
        <f t="shared" si="437"/>
        <v xml:space="preserve"> months</v>
      </c>
      <c r="O4017" s="40" t="str">
        <f t="shared" si="438"/>
        <v>76 years, 6 months</v>
      </c>
    </row>
    <row r="4018" spans="8:15" x14ac:dyDescent="0.25">
      <c r="H4018" s="38">
        <v>3975</v>
      </c>
      <c r="I4018">
        <f t="shared" si="434"/>
        <v>76</v>
      </c>
      <c r="J4018" t="str">
        <f t="shared" si="432"/>
        <v xml:space="preserve"> years</v>
      </c>
      <c r="K4018" t="str">
        <f t="shared" si="433"/>
        <v xml:space="preserve">, </v>
      </c>
      <c r="L4018">
        <f t="shared" si="435"/>
        <v>6</v>
      </c>
      <c r="M4018">
        <f t="shared" si="436"/>
        <v>6</v>
      </c>
      <c r="N4018" t="str">
        <f t="shared" si="437"/>
        <v xml:space="preserve"> months</v>
      </c>
      <c r="O4018" s="40" t="str">
        <f t="shared" si="438"/>
        <v>76 years, 6 months</v>
      </c>
    </row>
    <row r="4019" spans="8:15" x14ac:dyDescent="0.25">
      <c r="H4019" s="38">
        <v>3976</v>
      </c>
      <c r="I4019">
        <f t="shared" si="434"/>
        <v>76</v>
      </c>
      <c r="J4019" t="str">
        <f t="shared" si="432"/>
        <v xml:space="preserve"> years</v>
      </c>
      <c r="K4019" t="str">
        <f t="shared" si="433"/>
        <v xml:space="preserve">, </v>
      </c>
      <c r="L4019">
        <f t="shared" si="435"/>
        <v>6</v>
      </c>
      <c r="M4019">
        <f t="shared" si="436"/>
        <v>6</v>
      </c>
      <c r="N4019" t="str">
        <f t="shared" si="437"/>
        <v xml:space="preserve"> months</v>
      </c>
      <c r="O4019" s="40" t="str">
        <f t="shared" si="438"/>
        <v>76 years, 6 months</v>
      </c>
    </row>
    <row r="4020" spans="8:15" x14ac:dyDescent="0.25">
      <c r="H4020" s="38">
        <v>3977</v>
      </c>
      <c r="I4020">
        <f t="shared" si="434"/>
        <v>76</v>
      </c>
      <c r="J4020" t="str">
        <f t="shared" si="432"/>
        <v xml:space="preserve"> years</v>
      </c>
      <c r="K4020" t="str">
        <f t="shared" si="433"/>
        <v xml:space="preserve">, </v>
      </c>
      <c r="L4020">
        <f t="shared" si="435"/>
        <v>6</v>
      </c>
      <c r="M4020">
        <f t="shared" si="436"/>
        <v>6</v>
      </c>
      <c r="N4020" t="str">
        <f t="shared" si="437"/>
        <v xml:space="preserve"> months</v>
      </c>
      <c r="O4020" s="40" t="str">
        <f t="shared" si="438"/>
        <v>76 years, 6 months</v>
      </c>
    </row>
    <row r="4021" spans="8:15" x14ac:dyDescent="0.25">
      <c r="H4021" s="38">
        <v>3978</v>
      </c>
      <c r="I4021">
        <f t="shared" si="434"/>
        <v>76</v>
      </c>
      <c r="J4021" t="str">
        <f t="shared" si="432"/>
        <v xml:space="preserve"> years</v>
      </c>
      <c r="K4021" t="str">
        <f t="shared" si="433"/>
        <v xml:space="preserve">, </v>
      </c>
      <c r="L4021">
        <f t="shared" si="435"/>
        <v>6</v>
      </c>
      <c r="M4021">
        <f t="shared" si="436"/>
        <v>6</v>
      </c>
      <c r="N4021" t="str">
        <f t="shared" si="437"/>
        <v xml:space="preserve"> months</v>
      </c>
      <c r="O4021" s="40" t="str">
        <f t="shared" si="438"/>
        <v>76 years, 6 months</v>
      </c>
    </row>
    <row r="4022" spans="8:15" x14ac:dyDescent="0.25">
      <c r="H4022" s="38">
        <v>3979</v>
      </c>
      <c r="I4022">
        <f t="shared" si="434"/>
        <v>76</v>
      </c>
      <c r="J4022" t="str">
        <f t="shared" si="432"/>
        <v xml:space="preserve"> years</v>
      </c>
      <c r="K4022" t="str">
        <f t="shared" si="433"/>
        <v xml:space="preserve">, </v>
      </c>
      <c r="L4022">
        <f t="shared" si="435"/>
        <v>7</v>
      </c>
      <c r="M4022">
        <f t="shared" si="436"/>
        <v>7</v>
      </c>
      <c r="N4022" t="str">
        <f t="shared" si="437"/>
        <v xml:space="preserve"> months</v>
      </c>
      <c r="O4022" s="40" t="str">
        <f t="shared" si="438"/>
        <v>76 years, 7 months</v>
      </c>
    </row>
    <row r="4023" spans="8:15" x14ac:dyDescent="0.25">
      <c r="H4023" s="38">
        <v>3980</v>
      </c>
      <c r="I4023">
        <f t="shared" si="434"/>
        <v>76</v>
      </c>
      <c r="J4023" t="str">
        <f t="shared" si="432"/>
        <v xml:space="preserve"> years</v>
      </c>
      <c r="K4023" t="str">
        <f t="shared" si="433"/>
        <v xml:space="preserve">, </v>
      </c>
      <c r="L4023">
        <f t="shared" si="435"/>
        <v>7</v>
      </c>
      <c r="M4023">
        <f t="shared" si="436"/>
        <v>7</v>
      </c>
      <c r="N4023" t="str">
        <f t="shared" si="437"/>
        <v xml:space="preserve"> months</v>
      </c>
      <c r="O4023" s="40" t="str">
        <f t="shared" si="438"/>
        <v>76 years, 7 months</v>
      </c>
    </row>
    <row r="4024" spans="8:15" x14ac:dyDescent="0.25">
      <c r="H4024" s="38">
        <v>3981</v>
      </c>
      <c r="I4024">
        <f t="shared" si="434"/>
        <v>76</v>
      </c>
      <c r="J4024" t="str">
        <f t="shared" si="432"/>
        <v xml:space="preserve"> years</v>
      </c>
      <c r="K4024" t="str">
        <f t="shared" si="433"/>
        <v xml:space="preserve">, </v>
      </c>
      <c r="L4024">
        <f t="shared" si="435"/>
        <v>7</v>
      </c>
      <c r="M4024">
        <f t="shared" si="436"/>
        <v>7</v>
      </c>
      <c r="N4024" t="str">
        <f t="shared" si="437"/>
        <v xml:space="preserve"> months</v>
      </c>
      <c r="O4024" s="40" t="str">
        <f t="shared" si="438"/>
        <v>76 years, 7 months</v>
      </c>
    </row>
    <row r="4025" spans="8:15" x14ac:dyDescent="0.25">
      <c r="H4025" s="38">
        <v>3982</v>
      </c>
      <c r="I4025">
        <f t="shared" si="434"/>
        <v>76</v>
      </c>
      <c r="J4025" t="str">
        <f t="shared" si="432"/>
        <v xml:space="preserve"> years</v>
      </c>
      <c r="K4025" t="str">
        <f t="shared" si="433"/>
        <v xml:space="preserve">, </v>
      </c>
      <c r="L4025">
        <f t="shared" si="435"/>
        <v>7</v>
      </c>
      <c r="M4025">
        <f t="shared" si="436"/>
        <v>7</v>
      </c>
      <c r="N4025" t="str">
        <f t="shared" si="437"/>
        <v xml:space="preserve"> months</v>
      </c>
      <c r="O4025" s="40" t="str">
        <f t="shared" si="438"/>
        <v>76 years, 7 months</v>
      </c>
    </row>
    <row r="4026" spans="8:15" x14ac:dyDescent="0.25">
      <c r="H4026" s="38">
        <v>3983</v>
      </c>
      <c r="I4026">
        <f t="shared" si="434"/>
        <v>76</v>
      </c>
      <c r="J4026" t="str">
        <f t="shared" si="432"/>
        <v xml:space="preserve"> years</v>
      </c>
      <c r="K4026" t="str">
        <f t="shared" si="433"/>
        <v xml:space="preserve">, </v>
      </c>
      <c r="L4026">
        <f t="shared" si="435"/>
        <v>8</v>
      </c>
      <c r="M4026">
        <f t="shared" si="436"/>
        <v>8</v>
      </c>
      <c r="N4026" t="str">
        <f t="shared" si="437"/>
        <v xml:space="preserve"> months</v>
      </c>
      <c r="O4026" s="40" t="str">
        <f t="shared" si="438"/>
        <v>76 years, 8 months</v>
      </c>
    </row>
    <row r="4027" spans="8:15" x14ac:dyDescent="0.25">
      <c r="H4027" s="38">
        <v>3984</v>
      </c>
      <c r="I4027">
        <f t="shared" si="434"/>
        <v>76</v>
      </c>
      <c r="J4027" t="str">
        <f t="shared" si="432"/>
        <v xml:space="preserve"> years</v>
      </c>
      <c r="K4027" t="str">
        <f t="shared" si="433"/>
        <v xml:space="preserve">, </v>
      </c>
      <c r="L4027">
        <f t="shared" si="435"/>
        <v>8</v>
      </c>
      <c r="M4027">
        <f t="shared" si="436"/>
        <v>8</v>
      </c>
      <c r="N4027" t="str">
        <f t="shared" si="437"/>
        <v xml:space="preserve"> months</v>
      </c>
      <c r="O4027" s="40" t="str">
        <f t="shared" si="438"/>
        <v>76 years, 8 months</v>
      </c>
    </row>
    <row r="4028" spans="8:15" x14ac:dyDescent="0.25">
      <c r="H4028" s="38">
        <v>3985</v>
      </c>
      <c r="I4028">
        <f t="shared" si="434"/>
        <v>76</v>
      </c>
      <c r="J4028" t="str">
        <f t="shared" si="432"/>
        <v xml:space="preserve"> years</v>
      </c>
      <c r="K4028" t="str">
        <f t="shared" si="433"/>
        <v xml:space="preserve">, </v>
      </c>
      <c r="L4028">
        <f t="shared" si="435"/>
        <v>8</v>
      </c>
      <c r="M4028">
        <f t="shared" si="436"/>
        <v>8</v>
      </c>
      <c r="N4028" t="str">
        <f t="shared" si="437"/>
        <v xml:space="preserve"> months</v>
      </c>
      <c r="O4028" s="40" t="str">
        <f t="shared" si="438"/>
        <v>76 years, 8 months</v>
      </c>
    </row>
    <row r="4029" spans="8:15" x14ac:dyDescent="0.25">
      <c r="H4029" s="38">
        <v>3986</v>
      </c>
      <c r="I4029">
        <f t="shared" si="434"/>
        <v>76</v>
      </c>
      <c r="J4029" t="str">
        <f t="shared" si="432"/>
        <v xml:space="preserve"> years</v>
      </c>
      <c r="K4029" t="str">
        <f t="shared" si="433"/>
        <v xml:space="preserve">, </v>
      </c>
      <c r="L4029">
        <f t="shared" si="435"/>
        <v>8</v>
      </c>
      <c r="M4029">
        <f t="shared" si="436"/>
        <v>8</v>
      </c>
      <c r="N4029" t="str">
        <f t="shared" si="437"/>
        <v xml:space="preserve"> months</v>
      </c>
      <c r="O4029" s="40" t="str">
        <f t="shared" si="438"/>
        <v>76 years, 8 months</v>
      </c>
    </row>
    <row r="4030" spans="8:15" x14ac:dyDescent="0.25">
      <c r="H4030" s="38">
        <v>3987</v>
      </c>
      <c r="I4030">
        <f t="shared" si="434"/>
        <v>76</v>
      </c>
      <c r="J4030" t="str">
        <f t="shared" si="432"/>
        <v xml:space="preserve"> years</v>
      </c>
      <c r="K4030" t="str">
        <f t="shared" si="433"/>
        <v xml:space="preserve">, </v>
      </c>
      <c r="L4030">
        <f t="shared" si="435"/>
        <v>9</v>
      </c>
      <c r="M4030">
        <f t="shared" si="436"/>
        <v>9</v>
      </c>
      <c r="N4030" t="str">
        <f t="shared" si="437"/>
        <v xml:space="preserve"> months</v>
      </c>
      <c r="O4030" s="40" t="str">
        <f t="shared" si="438"/>
        <v>76 years, 9 months</v>
      </c>
    </row>
    <row r="4031" spans="8:15" x14ac:dyDescent="0.25">
      <c r="H4031" s="38">
        <v>3988</v>
      </c>
      <c r="I4031">
        <f t="shared" si="434"/>
        <v>76</v>
      </c>
      <c r="J4031" t="str">
        <f t="shared" si="432"/>
        <v xml:space="preserve"> years</v>
      </c>
      <c r="K4031" t="str">
        <f t="shared" si="433"/>
        <v xml:space="preserve">, </v>
      </c>
      <c r="L4031">
        <f t="shared" si="435"/>
        <v>9</v>
      </c>
      <c r="M4031">
        <f t="shared" si="436"/>
        <v>9</v>
      </c>
      <c r="N4031" t="str">
        <f t="shared" si="437"/>
        <v xml:space="preserve"> months</v>
      </c>
      <c r="O4031" s="40" t="str">
        <f t="shared" si="438"/>
        <v>76 years, 9 months</v>
      </c>
    </row>
    <row r="4032" spans="8:15" x14ac:dyDescent="0.25">
      <c r="H4032" s="38">
        <v>3989</v>
      </c>
      <c r="I4032">
        <f t="shared" si="434"/>
        <v>76</v>
      </c>
      <c r="J4032" t="str">
        <f t="shared" si="432"/>
        <v xml:space="preserve"> years</v>
      </c>
      <c r="K4032" t="str">
        <f t="shared" si="433"/>
        <v xml:space="preserve">, </v>
      </c>
      <c r="L4032">
        <f t="shared" si="435"/>
        <v>9</v>
      </c>
      <c r="M4032">
        <f t="shared" si="436"/>
        <v>9</v>
      </c>
      <c r="N4032" t="str">
        <f t="shared" si="437"/>
        <v xml:space="preserve"> months</v>
      </c>
      <c r="O4032" s="40" t="str">
        <f t="shared" si="438"/>
        <v>76 years, 9 months</v>
      </c>
    </row>
    <row r="4033" spans="8:15" x14ac:dyDescent="0.25">
      <c r="H4033" s="38">
        <v>3990</v>
      </c>
      <c r="I4033">
        <f t="shared" si="434"/>
        <v>76</v>
      </c>
      <c r="J4033" t="str">
        <f t="shared" si="432"/>
        <v xml:space="preserve"> years</v>
      </c>
      <c r="K4033" t="str">
        <f t="shared" si="433"/>
        <v xml:space="preserve">, </v>
      </c>
      <c r="L4033">
        <f t="shared" si="435"/>
        <v>9</v>
      </c>
      <c r="M4033">
        <f t="shared" si="436"/>
        <v>9</v>
      </c>
      <c r="N4033" t="str">
        <f t="shared" si="437"/>
        <v xml:space="preserve"> months</v>
      </c>
      <c r="O4033" s="40" t="str">
        <f t="shared" si="438"/>
        <v>76 years, 9 months</v>
      </c>
    </row>
    <row r="4034" spans="8:15" x14ac:dyDescent="0.25">
      <c r="H4034" s="38">
        <v>3991</v>
      </c>
      <c r="I4034">
        <f t="shared" si="434"/>
        <v>76</v>
      </c>
      <c r="J4034" t="str">
        <f t="shared" si="432"/>
        <v xml:space="preserve"> years</v>
      </c>
      <c r="K4034" t="str">
        <f t="shared" si="433"/>
        <v xml:space="preserve">, </v>
      </c>
      <c r="L4034">
        <f t="shared" si="435"/>
        <v>9</v>
      </c>
      <c r="M4034">
        <f t="shared" si="436"/>
        <v>9</v>
      </c>
      <c r="N4034" t="str">
        <f t="shared" si="437"/>
        <v xml:space="preserve"> months</v>
      </c>
      <c r="O4034" s="40" t="str">
        <f t="shared" si="438"/>
        <v>76 years, 9 months</v>
      </c>
    </row>
    <row r="4035" spans="8:15" x14ac:dyDescent="0.25">
      <c r="H4035" s="38">
        <v>3992</v>
      </c>
      <c r="I4035">
        <f t="shared" si="434"/>
        <v>76</v>
      </c>
      <c r="J4035" t="str">
        <f t="shared" si="432"/>
        <v xml:space="preserve"> years</v>
      </c>
      <c r="K4035" t="str">
        <f t="shared" si="433"/>
        <v xml:space="preserve">, </v>
      </c>
      <c r="L4035">
        <f t="shared" si="435"/>
        <v>10</v>
      </c>
      <c r="M4035">
        <f t="shared" si="436"/>
        <v>10</v>
      </c>
      <c r="N4035" t="str">
        <f t="shared" si="437"/>
        <v xml:space="preserve"> months</v>
      </c>
      <c r="O4035" s="40" t="str">
        <f t="shared" si="438"/>
        <v>76 years, 10 months</v>
      </c>
    </row>
    <row r="4036" spans="8:15" x14ac:dyDescent="0.25">
      <c r="H4036" s="38">
        <v>3993</v>
      </c>
      <c r="I4036">
        <f t="shared" si="434"/>
        <v>76</v>
      </c>
      <c r="J4036" t="str">
        <f t="shared" si="432"/>
        <v xml:space="preserve"> years</v>
      </c>
      <c r="K4036" t="str">
        <f t="shared" si="433"/>
        <v xml:space="preserve">, </v>
      </c>
      <c r="L4036">
        <f t="shared" si="435"/>
        <v>10</v>
      </c>
      <c r="M4036">
        <f t="shared" si="436"/>
        <v>10</v>
      </c>
      <c r="N4036" t="str">
        <f t="shared" si="437"/>
        <v xml:space="preserve"> months</v>
      </c>
      <c r="O4036" s="40" t="str">
        <f t="shared" si="438"/>
        <v>76 years, 10 months</v>
      </c>
    </row>
    <row r="4037" spans="8:15" x14ac:dyDescent="0.25">
      <c r="H4037" s="38">
        <v>3994</v>
      </c>
      <c r="I4037">
        <f t="shared" si="434"/>
        <v>76</v>
      </c>
      <c r="J4037" t="str">
        <f t="shared" si="432"/>
        <v xml:space="preserve"> years</v>
      </c>
      <c r="K4037" t="str">
        <f t="shared" si="433"/>
        <v xml:space="preserve">, </v>
      </c>
      <c r="L4037">
        <f t="shared" si="435"/>
        <v>10</v>
      </c>
      <c r="M4037">
        <f t="shared" si="436"/>
        <v>10</v>
      </c>
      <c r="N4037" t="str">
        <f t="shared" si="437"/>
        <v xml:space="preserve"> months</v>
      </c>
      <c r="O4037" s="40" t="str">
        <f t="shared" si="438"/>
        <v>76 years, 10 months</v>
      </c>
    </row>
    <row r="4038" spans="8:15" x14ac:dyDescent="0.25">
      <c r="H4038" s="38">
        <v>3995</v>
      </c>
      <c r="I4038">
        <f t="shared" si="434"/>
        <v>76</v>
      </c>
      <c r="J4038" t="str">
        <f t="shared" si="432"/>
        <v xml:space="preserve"> years</v>
      </c>
      <c r="K4038" t="str">
        <f t="shared" si="433"/>
        <v xml:space="preserve">, </v>
      </c>
      <c r="L4038">
        <f t="shared" si="435"/>
        <v>10</v>
      </c>
      <c r="M4038">
        <f t="shared" si="436"/>
        <v>10</v>
      </c>
      <c r="N4038" t="str">
        <f t="shared" si="437"/>
        <v xml:space="preserve"> months</v>
      </c>
      <c r="O4038" s="40" t="str">
        <f t="shared" si="438"/>
        <v>76 years, 10 months</v>
      </c>
    </row>
    <row r="4039" spans="8:15" x14ac:dyDescent="0.25">
      <c r="H4039" s="38">
        <v>3996</v>
      </c>
      <c r="I4039">
        <f t="shared" si="434"/>
        <v>76</v>
      </c>
      <c r="J4039" t="str">
        <f t="shared" si="432"/>
        <v xml:space="preserve"> years</v>
      </c>
      <c r="K4039" t="str">
        <f t="shared" si="433"/>
        <v xml:space="preserve">, </v>
      </c>
      <c r="L4039">
        <f t="shared" si="435"/>
        <v>11</v>
      </c>
      <c r="M4039">
        <f t="shared" si="436"/>
        <v>11</v>
      </c>
      <c r="N4039" t="str">
        <f t="shared" si="437"/>
        <v xml:space="preserve"> months</v>
      </c>
      <c r="O4039" s="40" t="str">
        <f t="shared" si="438"/>
        <v>76 years, 11 months</v>
      </c>
    </row>
    <row r="4040" spans="8:15" x14ac:dyDescent="0.25">
      <c r="H4040" s="38">
        <v>3997</v>
      </c>
      <c r="I4040">
        <f t="shared" si="434"/>
        <v>76</v>
      </c>
      <c r="J4040" t="str">
        <f t="shared" si="432"/>
        <v xml:space="preserve"> years</v>
      </c>
      <c r="K4040" t="str">
        <f t="shared" si="433"/>
        <v xml:space="preserve">, </v>
      </c>
      <c r="L4040">
        <f t="shared" si="435"/>
        <v>11</v>
      </c>
      <c r="M4040">
        <f t="shared" si="436"/>
        <v>11</v>
      </c>
      <c r="N4040" t="str">
        <f t="shared" si="437"/>
        <v xml:space="preserve"> months</v>
      </c>
      <c r="O4040" s="40" t="str">
        <f t="shared" si="438"/>
        <v>76 years, 11 months</v>
      </c>
    </row>
    <row r="4041" spans="8:15" x14ac:dyDescent="0.25">
      <c r="H4041" s="38">
        <v>3998</v>
      </c>
      <c r="I4041">
        <f t="shared" si="434"/>
        <v>76</v>
      </c>
      <c r="J4041" t="str">
        <f t="shared" si="432"/>
        <v xml:space="preserve"> years</v>
      </c>
      <c r="K4041" t="str">
        <f t="shared" si="433"/>
        <v xml:space="preserve">, </v>
      </c>
      <c r="L4041">
        <f t="shared" si="435"/>
        <v>11</v>
      </c>
      <c r="M4041">
        <f t="shared" si="436"/>
        <v>11</v>
      </c>
      <c r="N4041" t="str">
        <f t="shared" si="437"/>
        <v xml:space="preserve"> months</v>
      </c>
      <c r="O4041" s="40" t="str">
        <f t="shared" si="438"/>
        <v>76 years, 11 months</v>
      </c>
    </row>
    <row r="4042" spans="8:15" x14ac:dyDescent="0.25">
      <c r="H4042" s="38">
        <v>3999</v>
      </c>
      <c r="I4042">
        <f t="shared" si="434"/>
        <v>76</v>
      </c>
      <c r="J4042" t="str">
        <f t="shared" si="432"/>
        <v xml:space="preserve"> years</v>
      </c>
      <c r="K4042" t="str">
        <f t="shared" si="433"/>
        <v xml:space="preserve">, </v>
      </c>
      <c r="L4042">
        <f t="shared" si="435"/>
        <v>11</v>
      </c>
      <c r="M4042">
        <f t="shared" si="436"/>
        <v>11</v>
      </c>
      <c r="N4042" t="str">
        <f t="shared" si="437"/>
        <v xml:space="preserve"> months</v>
      </c>
      <c r="O4042" s="40" t="str">
        <f t="shared" si="438"/>
        <v>76 years, 11 months</v>
      </c>
    </row>
    <row r="4043" spans="8:15" x14ac:dyDescent="0.25">
      <c r="H4043" s="38">
        <v>4000</v>
      </c>
      <c r="I4043">
        <f t="shared" si="434"/>
        <v>77</v>
      </c>
      <c r="J4043" t="str">
        <f t="shared" si="432"/>
        <v xml:space="preserve"> years</v>
      </c>
      <c r="K4043" t="str">
        <f t="shared" si="433"/>
        <v/>
      </c>
      <c r="L4043">
        <f t="shared" si="435"/>
        <v>12</v>
      </c>
      <c r="M4043" t="str">
        <f t="shared" si="436"/>
        <v/>
      </c>
      <c r="N4043" t="str">
        <f t="shared" si="437"/>
        <v/>
      </c>
      <c r="O4043" s="40" t="str">
        <f t="shared" si="438"/>
        <v>77 years</v>
      </c>
    </row>
    <row r="4044" spans="8:15" x14ac:dyDescent="0.25">
      <c r="H4044" s="38">
        <v>4001</v>
      </c>
      <c r="I4044">
        <f t="shared" si="434"/>
        <v>77</v>
      </c>
      <c r="J4044" t="str">
        <f t="shared" si="432"/>
        <v xml:space="preserve"> years</v>
      </c>
      <c r="K4044" t="str">
        <f t="shared" si="433"/>
        <v/>
      </c>
      <c r="L4044">
        <f t="shared" si="435"/>
        <v>12</v>
      </c>
      <c r="M4044" t="str">
        <f t="shared" si="436"/>
        <v/>
      </c>
      <c r="N4044" t="str">
        <f t="shared" si="437"/>
        <v/>
      </c>
      <c r="O4044" s="40" t="str">
        <f t="shared" si="438"/>
        <v>77 years</v>
      </c>
    </row>
    <row r="4045" spans="8:15" x14ac:dyDescent="0.25">
      <c r="H4045" s="38">
        <v>4002</v>
      </c>
      <c r="I4045">
        <f t="shared" si="434"/>
        <v>77</v>
      </c>
      <c r="J4045" t="str">
        <f t="shared" si="432"/>
        <v xml:space="preserve"> years</v>
      </c>
      <c r="K4045" t="str">
        <f t="shared" si="433"/>
        <v/>
      </c>
      <c r="L4045">
        <f t="shared" si="435"/>
        <v>12</v>
      </c>
      <c r="M4045" t="str">
        <f t="shared" si="436"/>
        <v/>
      </c>
      <c r="N4045" t="str">
        <f t="shared" si="437"/>
        <v/>
      </c>
      <c r="O4045" s="40" t="str">
        <f t="shared" si="438"/>
        <v>77 years</v>
      </c>
    </row>
    <row r="4046" spans="8:15" x14ac:dyDescent="0.25">
      <c r="H4046" s="38">
        <v>4003</v>
      </c>
      <c r="I4046">
        <f t="shared" si="434"/>
        <v>77</v>
      </c>
      <c r="J4046" t="str">
        <f t="shared" si="432"/>
        <v xml:space="preserve"> years</v>
      </c>
      <c r="K4046" t="str">
        <f t="shared" si="433"/>
        <v/>
      </c>
      <c r="L4046">
        <f t="shared" si="435"/>
        <v>12</v>
      </c>
      <c r="M4046" t="str">
        <f t="shared" si="436"/>
        <v/>
      </c>
      <c r="N4046" t="str">
        <f t="shared" si="437"/>
        <v/>
      </c>
      <c r="O4046" s="40" t="str">
        <f t="shared" si="438"/>
        <v>77 years</v>
      </c>
    </row>
    <row r="4047" spans="8:15" x14ac:dyDescent="0.25">
      <c r="H4047" s="38">
        <v>4004</v>
      </c>
      <c r="I4047">
        <f t="shared" si="434"/>
        <v>77</v>
      </c>
      <c r="J4047" t="str">
        <f t="shared" si="432"/>
        <v xml:space="preserve"> years</v>
      </c>
      <c r="K4047" t="str">
        <f t="shared" si="433"/>
        <v/>
      </c>
      <c r="L4047">
        <f t="shared" si="435"/>
        <v>0</v>
      </c>
      <c r="M4047" t="str">
        <f t="shared" si="436"/>
        <v/>
      </c>
      <c r="N4047" t="str">
        <f t="shared" si="437"/>
        <v/>
      </c>
      <c r="O4047" s="40" t="str">
        <f t="shared" si="438"/>
        <v>77 years</v>
      </c>
    </row>
    <row r="4048" spans="8:15" x14ac:dyDescent="0.25">
      <c r="H4048" s="38">
        <v>4005</v>
      </c>
      <c r="I4048">
        <f t="shared" si="434"/>
        <v>77</v>
      </c>
      <c r="J4048" t="str">
        <f t="shared" si="432"/>
        <v xml:space="preserve"> years</v>
      </c>
      <c r="K4048" t="str">
        <f t="shared" si="433"/>
        <v xml:space="preserve">, </v>
      </c>
      <c r="L4048">
        <f t="shared" si="435"/>
        <v>1</v>
      </c>
      <c r="M4048">
        <f t="shared" si="436"/>
        <v>1</v>
      </c>
      <c r="N4048" t="str">
        <f t="shared" si="437"/>
        <v xml:space="preserve"> month</v>
      </c>
      <c r="O4048" s="40" t="str">
        <f t="shared" si="438"/>
        <v>77 years, 1 month</v>
      </c>
    </row>
    <row r="4049" spans="8:15" x14ac:dyDescent="0.25">
      <c r="H4049" s="38">
        <v>4006</v>
      </c>
      <c r="I4049">
        <f t="shared" si="434"/>
        <v>77</v>
      </c>
      <c r="J4049" t="str">
        <f t="shared" si="432"/>
        <v xml:space="preserve"> years</v>
      </c>
      <c r="K4049" t="str">
        <f t="shared" si="433"/>
        <v xml:space="preserve">, </v>
      </c>
      <c r="L4049">
        <f t="shared" si="435"/>
        <v>1</v>
      </c>
      <c r="M4049">
        <f t="shared" si="436"/>
        <v>1</v>
      </c>
      <c r="N4049" t="str">
        <f t="shared" si="437"/>
        <v xml:space="preserve"> month</v>
      </c>
      <c r="O4049" s="40" t="str">
        <f t="shared" si="438"/>
        <v>77 years, 1 month</v>
      </c>
    </row>
    <row r="4050" spans="8:15" x14ac:dyDescent="0.25">
      <c r="H4050" s="38">
        <v>4007</v>
      </c>
      <c r="I4050">
        <f t="shared" si="434"/>
        <v>77</v>
      </c>
      <c r="J4050" t="str">
        <f t="shared" si="432"/>
        <v xml:space="preserve"> years</v>
      </c>
      <c r="K4050" t="str">
        <f t="shared" si="433"/>
        <v xml:space="preserve">, </v>
      </c>
      <c r="L4050">
        <f t="shared" si="435"/>
        <v>1</v>
      </c>
      <c r="M4050">
        <f t="shared" si="436"/>
        <v>1</v>
      </c>
      <c r="N4050" t="str">
        <f t="shared" si="437"/>
        <v xml:space="preserve"> month</v>
      </c>
      <c r="O4050" s="40" t="str">
        <f t="shared" si="438"/>
        <v>77 years, 1 month</v>
      </c>
    </row>
    <row r="4051" spans="8:15" x14ac:dyDescent="0.25">
      <c r="H4051" s="38">
        <v>4008</v>
      </c>
      <c r="I4051">
        <f t="shared" si="434"/>
        <v>77</v>
      </c>
      <c r="J4051" t="str">
        <f t="shared" si="432"/>
        <v xml:space="preserve"> years</v>
      </c>
      <c r="K4051" t="str">
        <f t="shared" si="433"/>
        <v xml:space="preserve">, </v>
      </c>
      <c r="L4051">
        <f t="shared" si="435"/>
        <v>1</v>
      </c>
      <c r="M4051">
        <f t="shared" si="436"/>
        <v>1</v>
      </c>
      <c r="N4051" t="str">
        <f t="shared" si="437"/>
        <v xml:space="preserve"> month</v>
      </c>
      <c r="O4051" s="40" t="str">
        <f t="shared" si="438"/>
        <v>77 years, 1 month</v>
      </c>
    </row>
    <row r="4052" spans="8:15" x14ac:dyDescent="0.25">
      <c r="H4052" s="38">
        <v>4009</v>
      </c>
      <c r="I4052">
        <f t="shared" si="434"/>
        <v>77</v>
      </c>
      <c r="J4052" t="str">
        <f t="shared" si="432"/>
        <v xml:space="preserve"> years</v>
      </c>
      <c r="K4052" t="str">
        <f t="shared" si="433"/>
        <v xml:space="preserve">, </v>
      </c>
      <c r="L4052">
        <f t="shared" si="435"/>
        <v>2</v>
      </c>
      <c r="M4052">
        <f t="shared" si="436"/>
        <v>2</v>
      </c>
      <c r="N4052" t="str">
        <f t="shared" si="437"/>
        <v xml:space="preserve"> months</v>
      </c>
      <c r="O4052" s="40" t="str">
        <f t="shared" si="438"/>
        <v>77 years, 2 months</v>
      </c>
    </row>
    <row r="4053" spans="8:15" x14ac:dyDescent="0.25">
      <c r="H4053" s="38">
        <v>4010</v>
      </c>
      <c r="I4053">
        <f t="shared" si="434"/>
        <v>77</v>
      </c>
      <c r="J4053" t="str">
        <f t="shared" si="432"/>
        <v xml:space="preserve"> years</v>
      </c>
      <c r="K4053" t="str">
        <f t="shared" si="433"/>
        <v xml:space="preserve">, </v>
      </c>
      <c r="L4053">
        <f t="shared" si="435"/>
        <v>2</v>
      </c>
      <c r="M4053">
        <f t="shared" si="436"/>
        <v>2</v>
      </c>
      <c r="N4053" t="str">
        <f t="shared" si="437"/>
        <v xml:space="preserve"> months</v>
      </c>
      <c r="O4053" s="40" t="str">
        <f t="shared" si="438"/>
        <v>77 years, 2 months</v>
      </c>
    </row>
    <row r="4054" spans="8:15" x14ac:dyDescent="0.25">
      <c r="H4054" s="38">
        <v>4011</v>
      </c>
      <c r="I4054">
        <f t="shared" si="434"/>
        <v>77</v>
      </c>
      <c r="J4054" t="str">
        <f t="shared" si="432"/>
        <v xml:space="preserve"> years</v>
      </c>
      <c r="K4054" t="str">
        <f t="shared" si="433"/>
        <v xml:space="preserve">, </v>
      </c>
      <c r="L4054">
        <f t="shared" si="435"/>
        <v>2</v>
      </c>
      <c r="M4054">
        <f t="shared" si="436"/>
        <v>2</v>
      </c>
      <c r="N4054" t="str">
        <f t="shared" si="437"/>
        <v xml:space="preserve"> months</v>
      </c>
      <c r="O4054" s="40" t="str">
        <f t="shared" si="438"/>
        <v>77 years, 2 months</v>
      </c>
    </row>
    <row r="4055" spans="8:15" x14ac:dyDescent="0.25">
      <c r="H4055" s="38">
        <v>4012</v>
      </c>
      <c r="I4055">
        <f t="shared" si="434"/>
        <v>77</v>
      </c>
      <c r="J4055" t="str">
        <f t="shared" si="432"/>
        <v xml:space="preserve"> years</v>
      </c>
      <c r="K4055" t="str">
        <f t="shared" si="433"/>
        <v xml:space="preserve">, </v>
      </c>
      <c r="L4055">
        <f t="shared" si="435"/>
        <v>2</v>
      </c>
      <c r="M4055">
        <f t="shared" si="436"/>
        <v>2</v>
      </c>
      <c r="N4055" t="str">
        <f t="shared" si="437"/>
        <v xml:space="preserve"> months</v>
      </c>
      <c r="O4055" s="40" t="str">
        <f t="shared" si="438"/>
        <v>77 years, 2 months</v>
      </c>
    </row>
    <row r="4056" spans="8:15" x14ac:dyDescent="0.25">
      <c r="H4056" s="38">
        <v>4013</v>
      </c>
      <c r="I4056">
        <f t="shared" si="434"/>
        <v>77</v>
      </c>
      <c r="J4056" t="str">
        <f t="shared" si="432"/>
        <v xml:space="preserve"> years</v>
      </c>
      <c r="K4056" t="str">
        <f t="shared" si="433"/>
        <v xml:space="preserve">, </v>
      </c>
      <c r="L4056">
        <f t="shared" si="435"/>
        <v>3</v>
      </c>
      <c r="M4056">
        <f t="shared" si="436"/>
        <v>3</v>
      </c>
      <c r="N4056" t="str">
        <f t="shared" si="437"/>
        <v xml:space="preserve"> months</v>
      </c>
      <c r="O4056" s="40" t="str">
        <f t="shared" si="438"/>
        <v>77 years, 3 months</v>
      </c>
    </row>
    <row r="4057" spans="8:15" x14ac:dyDescent="0.25">
      <c r="H4057" s="38">
        <v>4014</v>
      </c>
      <c r="I4057">
        <f t="shared" si="434"/>
        <v>77</v>
      </c>
      <c r="J4057" t="str">
        <f t="shared" si="432"/>
        <v xml:space="preserve"> years</v>
      </c>
      <c r="K4057" t="str">
        <f t="shared" si="433"/>
        <v xml:space="preserve">, </v>
      </c>
      <c r="L4057">
        <f t="shared" si="435"/>
        <v>3</v>
      </c>
      <c r="M4057">
        <f t="shared" si="436"/>
        <v>3</v>
      </c>
      <c r="N4057" t="str">
        <f t="shared" si="437"/>
        <v xml:space="preserve"> months</v>
      </c>
      <c r="O4057" s="40" t="str">
        <f t="shared" si="438"/>
        <v>77 years, 3 months</v>
      </c>
    </row>
    <row r="4058" spans="8:15" x14ac:dyDescent="0.25">
      <c r="H4058" s="38">
        <v>4015</v>
      </c>
      <c r="I4058">
        <f t="shared" si="434"/>
        <v>77</v>
      </c>
      <c r="J4058" t="str">
        <f t="shared" si="432"/>
        <v xml:space="preserve"> years</v>
      </c>
      <c r="K4058" t="str">
        <f t="shared" si="433"/>
        <v xml:space="preserve">, </v>
      </c>
      <c r="L4058">
        <f t="shared" si="435"/>
        <v>3</v>
      </c>
      <c r="M4058">
        <f t="shared" si="436"/>
        <v>3</v>
      </c>
      <c r="N4058" t="str">
        <f t="shared" si="437"/>
        <v xml:space="preserve"> months</v>
      </c>
      <c r="O4058" s="40" t="str">
        <f t="shared" si="438"/>
        <v>77 years, 3 months</v>
      </c>
    </row>
    <row r="4059" spans="8:15" x14ac:dyDescent="0.25">
      <c r="H4059" s="38">
        <v>4016</v>
      </c>
      <c r="I4059">
        <f t="shared" si="434"/>
        <v>77</v>
      </c>
      <c r="J4059" t="str">
        <f t="shared" si="432"/>
        <v xml:space="preserve"> years</v>
      </c>
      <c r="K4059" t="str">
        <f t="shared" si="433"/>
        <v xml:space="preserve">, </v>
      </c>
      <c r="L4059">
        <f t="shared" si="435"/>
        <v>3</v>
      </c>
      <c r="M4059">
        <f t="shared" si="436"/>
        <v>3</v>
      </c>
      <c r="N4059" t="str">
        <f t="shared" si="437"/>
        <v xml:space="preserve"> months</v>
      </c>
      <c r="O4059" s="40" t="str">
        <f t="shared" si="438"/>
        <v>77 years, 3 months</v>
      </c>
    </row>
    <row r="4060" spans="8:15" x14ac:dyDescent="0.25">
      <c r="H4060" s="38">
        <v>4017</v>
      </c>
      <c r="I4060">
        <f t="shared" si="434"/>
        <v>77</v>
      </c>
      <c r="J4060" t="str">
        <f t="shared" ref="J4060:J4123" si="439">IF(I4060=1," year"," years")</f>
        <v xml:space="preserve"> years</v>
      </c>
      <c r="K4060" t="str">
        <f t="shared" ref="K4060:K4123" si="440">IF(OR(L4060=12,L4060=0),"",", ")</f>
        <v xml:space="preserve">, </v>
      </c>
      <c r="L4060">
        <f t="shared" si="435"/>
        <v>3</v>
      </c>
      <c r="M4060">
        <f t="shared" si="436"/>
        <v>3</v>
      </c>
      <c r="N4060" t="str">
        <f t="shared" si="437"/>
        <v xml:space="preserve"> months</v>
      </c>
      <c r="O4060" s="40" t="str">
        <f t="shared" si="438"/>
        <v>77 years, 3 months</v>
      </c>
    </row>
    <row r="4061" spans="8:15" x14ac:dyDescent="0.25">
      <c r="H4061" s="38">
        <v>4018</v>
      </c>
      <c r="I4061">
        <f t="shared" si="434"/>
        <v>77</v>
      </c>
      <c r="J4061" t="str">
        <f t="shared" si="439"/>
        <v xml:space="preserve"> years</v>
      </c>
      <c r="K4061" t="str">
        <f t="shared" si="440"/>
        <v xml:space="preserve">, </v>
      </c>
      <c r="L4061">
        <f t="shared" si="435"/>
        <v>4</v>
      </c>
      <c r="M4061">
        <f t="shared" si="436"/>
        <v>4</v>
      </c>
      <c r="N4061" t="str">
        <f t="shared" si="437"/>
        <v xml:space="preserve"> months</v>
      </c>
      <c r="O4061" s="40" t="str">
        <f t="shared" si="438"/>
        <v>77 years, 4 months</v>
      </c>
    </row>
    <row r="4062" spans="8:15" x14ac:dyDescent="0.25">
      <c r="H4062" s="38">
        <v>4019</v>
      </c>
      <c r="I4062">
        <f t="shared" si="434"/>
        <v>77</v>
      </c>
      <c r="J4062" t="str">
        <f t="shared" si="439"/>
        <v xml:space="preserve"> years</v>
      </c>
      <c r="K4062" t="str">
        <f t="shared" si="440"/>
        <v xml:space="preserve">, </v>
      </c>
      <c r="L4062">
        <f t="shared" si="435"/>
        <v>4</v>
      </c>
      <c r="M4062">
        <f t="shared" si="436"/>
        <v>4</v>
      </c>
      <c r="N4062" t="str">
        <f t="shared" si="437"/>
        <v xml:space="preserve"> months</v>
      </c>
      <c r="O4062" s="40" t="str">
        <f t="shared" si="438"/>
        <v>77 years, 4 months</v>
      </c>
    </row>
    <row r="4063" spans="8:15" x14ac:dyDescent="0.25">
      <c r="H4063" s="38">
        <v>4020</v>
      </c>
      <c r="I4063">
        <f t="shared" si="434"/>
        <v>77</v>
      </c>
      <c r="J4063" t="str">
        <f t="shared" si="439"/>
        <v xml:space="preserve"> years</v>
      </c>
      <c r="K4063" t="str">
        <f t="shared" si="440"/>
        <v xml:space="preserve">, </v>
      </c>
      <c r="L4063">
        <f t="shared" si="435"/>
        <v>4</v>
      </c>
      <c r="M4063">
        <f t="shared" si="436"/>
        <v>4</v>
      </c>
      <c r="N4063" t="str">
        <f t="shared" si="437"/>
        <v xml:space="preserve"> months</v>
      </c>
      <c r="O4063" s="40" t="str">
        <f t="shared" si="438"/>
        <v>77 years, 4 months</v>
      </c>
    </row>
    <row r="4064" spans="8:15" x14ac:dyDescent="0.25">
      <c r="H4064" s="38">
        <v>4021</v>
      </c>
      <c r="I4064">
        <f t="shared" ref="I4064:I4127" si="441">IF(INT(H4064/52)=0,"",INT(H4064/52))+IF(L4064=12,1,0)</f>
        <v>77</v>
      </c>
      <c r="J4064" t="str">
        <f t="shared" si="439"/>
        <v xml:space="preserve"> years</v>
      </c>
      <c r="K4064" t="str">
        <f t="shared" si="440"/>
        <v xml:space="preserve">, </v>
      </c>
      <c r="L4064">
        <f t="shared" si="435"/>
        <v>4</v>
      </c>
      <c r="M4064">
        <f t="shared" si="436"/>
        <v>4</v>
      </c>
      <c r="N4064" t="str">
        <f t="shared" si="437"/>
        <v xml:space="preserve"> months</v>
      </c>
      <c r="O4064" s="40" t="str">
        <f t="shared" si="438"/>
        <v>77 years, 4 months</v>
      </c>
    </row>
    <row r="4065" spans="8:15" x14ac:dyDescent="0.25">
      <c r="H4065" s="38">
        <v>4022</v>
      </c>
      <c r="I4065">
        <f t="shared" si="441"/>
        <v>77</v>
      </c>
      <c r="J4065" t="str">
        <f t="shared" si="439"/>
        <v xml:space="preserve"> years</v>
      </c>
      <c r="K4065" t="str">
        <f t="shared" si="440"/>
        <v xml:space="preserve">, </v>
      </c>
      <c r="L4065">
        <f t="shared" si="435"/>
        <v>5</v>
      </c>
      <c r="M4065">
        <f t="shared" si="436"/>
        <v>5</v>
      </c>
      <c r="N4065" t="str">
        <f t="shared" si="437"/>
        <v xml:space="preserve"> months</v>
      </c>
      <c r="O4065" s="40" t="str">
        <f t="shared" si="438"/>
        <v>77 years, 5 months</v>
      </c>
    </row>
    <row r="4066" spans="8:15" x14ac:dyDescent="0.25">
      <c r="H4066" s="38">
        <v>4023</v>
      </c>
      <c r="I4066">
        <f t="shared" si="441"/>
        <v>77</v>
      </c>
      <c r="J4066" t="str">
        <f t="shared" si="439"/>
        <v xml:space="preserve"> years</v>
      </c>
      <c r="K4066" t="str">
        <f t="shared" si="440"/>
        <v xml:space="preserve">, </v>
      </c>
      <c r="L4066">
        <f t="shared" si="435"/>
        <v>5</v>
      </c>
      <c r="M4066">
        <f t="shared" si="436"/>
        <v>5</v>
      </c>
      <c r="N4066" t="str">
        <f t="shared" si="437"/>
        <v xml:space="preserve"> months</v>
      </c>
      <c r="O4066" s="40" t="str">
        <f t="shared" si="438"/>
        <v>77 years, 5 months</v>
      </c>
    </row>
    <row r="4067" spans="8:15" x14ac:dyDescent="0.25">
      <c r="H4067" s="38">
        <v>4024</v>
      </c>
      <c r="I4067">
        <f t="shared" si="441"/>
        <v>77</v>
      </c>
      <c r="J4067" t="str">
        <f t="shared" si="439"/>
        <v xml:space="preserve"> years</v>
      </c>
      <c r="K4067" t="str">
        <f t="shared" si="440"/>
        <v xml:space="preserve">, </v>
      </c>
      <c r="L4067">
        <f t="shared" si="435"/>
        <v>5</v>
      </c>
      <c r="M4067">
        <f t="shared" si="436"/>
        <v>5</v>
      </c>
      <c r="N4067" t="str">
        <f t="shared" si="437"/>
        <v xml:space="preserve"> months</v>
      </c>
      <c r="O4067" s="40" t="str">
        <f t="shared" si="438"/>
        <v>77 years, 5 months</v>
      </c>
    </row>
    <row r="4068" spans="8:15" x14ac:dyDescent="0.25">
      <c r="H4068" s="38">
        <v>4025</v>
      </c>
      <c r="I4068">
        <f t="shared" si="441"/>
        <v>77</v>
      </c>
      <c r="J4068" t="str">
        <f t="shared" si="439"/>
        <v xml:space="preserve"> years</v>
      </c>
      <c r="K4068" t="str">
        <f t="shared" si="440"/>
        <v xml:space="preserve">, </v>
      </c>
      <c r="L4068">
        <f t="shared" si="435"/>
        <v>5</v>
      </c>
      <c r="M4068">
        <f t="shared" si="436"/>
        <v>5</v>
      </c>
      <c r="N4068" t="str">
        <f t="shared" si="437"/>
        <v xml:space="preserve"> months</v>
      </c>
      <c r="O4068" s="40" t="str">
        <f t="shared" si="438"/>
        <v>77 years, 5 months</v>
      </c>
    </row>
    <row r="4069" spans="8:15" x14ac:dyDescent="0.25">
      <c r="H4069" s="38">
        <v>4026</v>
      </c>
      <c r="I4069">
        <f t="shared" si="441"/>
        <v>77</v>
      </c>
      <c r="J4069" t="str">
        <f t="shared" si="439"/>
        <v xml:space="preserve"> years</v>
      </c>
      <c r="K4069" t="str">
        <f t="shared" si="440"/>
        <v xml:space="preserve">, </v>
      </c>
      <c r="L4069">
        <f t="shared" si="435"/>
        <v>6</v>
      </c>
      <c r="M4069">
        <f t="shared" si="436"/>
        <v>6</v>
      </c>
      <c r="N4069" t="str">
        <f t="shared" si="437"/>
        <v xml:space="preserve"> months</v>
      </c>
      <c r="O4069" s="40" t="str">
        <f t="shared" si="438"/>
        <v>77 years, 6 months</v>
      </c>
    </row>
    <row r="4070" spans="8:15" x14ac:dyDescent="0.25">
      <c r="H4070" s="38">
        <v>4027</v>
      </c>
      <c r="I4070">
        <f t="shared" si="441"/>
        <v>77</v>
      </c>
      <c r="J4070" t="str">
        <f t="shared" si="439"/>
        <v xml:space="preserve"> years</v>
      </c>
      <c r="K4070" t="str">
        <f t="shared" si="440"/>
        <v xml:space="preserve">, </v>
      </c>
      <c r="L4070">
        <f t="shared" si="435"/>
        <v>6</v>
      </c>
      <c r="M4070">
        <f t="shared" si="436"/>
        <v>6</v>
      </c>
      <c r="N4070" t="str">
        <f t="shared" si="437"/>
        <v xml:space="preserve"> months</v>
      </c>
      <c r="O4070" s="40" t="str">
        <f t="shared" si="438"/>
        <v>77 years, 6 months</v>
      </c>
    </row>
    <row r="4071" spans="8:15" x14ac:dyDescent="0.25">
      <c r="H4071" s="38">
        <v>4028</v>
      </c>
      <c r="I4071">
        <f t="shared" si="441"/>
        <v>77</v>
      </c>
      <c r="J4071" t="str">
        <f t="shared" si="439"/>
        <v xml:space="preserve"> years</v>
      </c>
      <c r="K4071" t="str">
        <f t="shared" si="440"/>
        <v xml:space="preserve">, </v>
      </c>
      <c r="L4071">
        <f t="shared" si="435"/>
        <v>6</v>
      </c>
      <c r="M4071">
        <f t="shared" si="436"/>
        <v>6</v>
      </c>
      <c r="N4071" t="str">
        <f t="shared" si="437"/>
        <v xml:space="preserve"> months</v>
      </c>
      <c r="O4071" s="40" t="str">
        <f t="shared" si="438"/>
        <v>77 years, 6 months</v>
      </c>
    </row>
    <row r="4072" spans="8:15" x14ac:dyDescent="0.25">
      <c r="H4072" s="38">
        <v>4029</v>
      </c>
      <c r="I4072">
        <f t="shared" si="441"/>
        <v>77</v>
      </c>
      <c r="J4072" t="str">
        <f t="shared" si="439"/>
        <v xml:space="preserve"> years</v>
      </c>
      <c r="K4072" t="str">
        <f t="shared" si="440"/>
        <v xml:space="preserve">, </v>
      </c>
      <c r="L4072">
        <f t="shared" si="435"/>
        <v>6</v>
      </c>
      <c r="M4072">
        <f t="shared" si="436"/>
        <v>6</v>
      </c>
      <c r="N4072" t="str">
        <f t="shared" si="437"/>
        <v xml:space="preserve"> months</v>
      </c>
      <c r="O4072" s="40" t="str">
        <f t="shared" si="438"/>
        <v>77 years, 6 months</v>
      </c>
    </row>
    <row r="4073" spans="8:15" x14ac:dyDescent="0.25">
      <c r="H4073" s="38">
        <v>4030</v>
      </c>
      <c r="I4073">
        <f t="shared" si="441"/>
        <v>77</v>
      </c>
      <c r="J4073" t="str">
        <f t="shared" si="439"/>
        <v xml:space="preserve"> years</v>
      </c>
      <c r="K4073" t="str">
        <f t="shared" si="440"/>
        <v xml:space="preserve">, </v>
      </c>
      <c r="L4073">
        <f t="shared" si="435"/>
        <v>6</v>
      </c>
      <c r="M4073">
        <f t="shared" si="436"/>
        <v>6</v>
      </c>
      <c r="N4073" t="str">
        <f t="shared" si="437"/>
        <v xml:space="preserve"> months</v>
      </c>
      <c r="O4073" s="40" t="str">
        <f t="shared" si="438"/>
        <v>77 years, 6 months</v>
      </c>
    </row>
    <row r="4074" spans="8:15" x14ac:dyDescent="0.25">
      <c r="H4074" s="38">
        <v>4031</v>
      </c>
      <c r="I4074">
        <f t="shared" si="441"/>
        <v>77</v>
      </c>
      <c r="J4074" t="str">
        <f t="shared" si="439"/>
        <v xml:space="preserve"> years</v>
      </c>
      <c r="K4074" t="str">
        <f t="shared" si="440"/>
        <v xml:space="preserve">, </v>
      </c>
      <c r="L4074">
        <f t="shared" si="435"/>
        <v>7</v>
      </c>
      <c r="M4074">
        <f t="shared" si="436"/>
        <v>7</v>
      </c>
      <c r="N4074" t="str">
        <f t="shared" si="437"/>
        <v xml:space="preserve"> months</v>
      </c>
      <c r="O4074" s="40" t="str">
        <f t="shared" si="438"/>
        <v>77 years, 7 months</v>
      </c>
    </row>
    <row r="4075" spans="8:15" x14ac:dyDescent="0.25">
      <c r="H4075" s="38">
        <v>4032</v>
      </c>
      <c r="I4075">
        <f t="shared" si="441"/>
        <v>77</v>
      </c>
      <c r="J4075" t="str">
        <f t="shared" si="439"/>
        <v xml:space="preserve"> years</v>
      </c>
      <c r="K4075" t="str">
        <f t="shared" si="440"/>
        <v xml:space="preserve">, </v>
      </c>
      <c r="L4075">
        <f t="shared" si="435"/>
        <v>7</v>
      </c>
      <c r="M4075">
        <f t="shared" si="436"/>
        <v>7</v>
      </c>
      <c r="N4075" t="str">
        <f t="shared" si="437"/>
        <v xml:space="preserve"> months</v>
      </c>
      <c r="O4075" s="40" t="str">
        <f t="shared" si="438"/>
        <v>77 years, 7 months</v>
      </c>
    </row>
    <row r="4076" spans="8:15" x14ac:dyDescent="0.25">
      <c r="H4076" s="38">
        <v>4033</v>
      </c>
      <c r="I4076">
        <f t="shared" si="441"/>
        <v>77</v>
      </c>
      <c r="J4076" t="str">
        <f t="shared" si="439"/>
        <v xml:space="preserve"> years</v>
      </c>
      <c r="K4076" t="str">
        <f t="shared" si="440"/>
        <v xml:space="preserve">, </v>
      </c>
      <c r="L4076">
        <f t="shared" si="435"/>
        <v>7</v>
      </c>
      <c r="M4076">
        <f t="shared" si="436"/>
        <v>7</v>
      </c>
      <c r="N4076" t="str">
        <f t="shared" si="437"/>
        <v xml:space="preserve"> months</v>
      </c>
      <c r="O4076" s="40" t="str">
        <f t="shared" si="438"/>
        <v>77 years, 7 months</v>
      </c>
    </row>
    <row r="4077" spans="8:15" x14ac:dyDescent="0.25">
      <c r="H4077" s="38">
        <v>4034</v>
      </c>
      <c r="I4077">
        <f t="shared" si="441"/>
        <v>77</v>
      </c>
      <c r="J4077" t="str">
        <f t="shared" si="439"/>
        <v xml:space="preserve"> years</v>
      </c>
      <c r="K4077" t="str">
        <f t="shared" si="440"/>
        <v xml:space="preserve">, </v>
      </c>
      <c r="L4077">
        <f t="shared" ref="L4077:L4140" si="442">IF((H4077/52*12-INT(H4077/52*12))=0,(H4077/52-INT(H4077/52))*12,INT((H4077/52-INT(H4077/52))*12)+1)</f>
        <v>7</v>
      </c>
      <c r="M4077">
        <f t="shared" ref="M4077:M4140" si="443">IF(OR(L4077=0,L4077=12),"",L4077)</f>
        <v>7</v>
      </c>
      <c r="N4077" t="str">
        <f t="shared" ref="N4077:N4140" si="444">IF(L4077=1," month",IF(OR(L4077=0,L4077=12),""," months"))</f>
        <v xml:space="preserve"> months</v>
      </c>
      <c r="O4077" s="40" t="str">
        <f t="shared" ref="O4077:O4140" si="445">CONCATENATE(I4077&amp;J4077&amp;K4077&amp;M4077&amp;N4077)</f>
        <v>77 years, 7 months</v>
      </c>
    </row>
    <row r="4078" spans="8:15" x14ac:dyDescent="0.25">
      <c r="H4078" s="38">
        <v>4035</v>
      </c>
      <c r="I4078">
        <f t="shared" si="441"/>
        <v>77</v>
      </c>
      <c r="J4078" t="str">
        <f t="shared" si="439"/>
        <v xml:space="preserve"> years</v>
      </c>
      <c r="K4078" t="str">
        <f t="shared" si="440"/>
        <v xml:space="preserve">, </v>
      </c>
      <c r="L4078">
        <f t="shared" si="442"/>
        <v>8</v>
      </c>
      <c r="M4078">
        <f t="shared" si="443"/>
        <v>8</v>
      </c>
      <c r="N4078" t="str">
        <f t="shared" si="444"/>
        <v xml:space="preserve"> months</v>
      </c>
      <c r="O4078" s="40" t="str">
        <f t="shared" si="445"/>
        <v>77 years, 8 months</v>
      </c>
    </row>
    <row r="4079" spans="8:15" x14ac:dyDescent="0.25">
      <c r="H4079" s="38">
        <v>4036</v>
      </c>
      <c r="I4079">
        <f t="shared" si="441"/>
        <v>77</v>
      </c>
      <c r="J4079" t="str">
        <f t="shared" si="439"/>
        <v xml:space="preserve"> years</v>
      </c>
      <c r="K4079" t="str">
        <f t="shared" si="440"/>
        <v xml:space="preserve">, </v>
      </c>
      <c r="L4079">
        <f t="shared" si="442"/>
        <v>8</v>
      </c>
      <c r="M4079">
        <f t="shared" si="443"/>
        <v>8</v>
      </c>
      <c r="N4079" t="str">
        <f t="shared" si="444"/>
        <v xml:space="preserve"> months</v>
      </c>
      <c r="O4079" s="40" t="str">
        <f t="shared" si="445"/>
        <v>77 years, 8 months</v>
      </c>
    </row>
    <row r="4080" spans="8:15" x14ac:dyDescent="0.25">
      <c r="H4080" s="38">
        <v>4037</v>
      </c>
      <c r="I4080">
        <f t="shared" si="441"/>
        <v>77</v>
      </c>
      <c r="J4080" t="str">
        <f t="shared" si="439"/>
        <v xml:space="preserve"> years</v>
      </c>
      <c r="K4080" t="str">
        <f t="shared" si="440"/>
        <v xml:space="preserve">, </v>
      </c>
      <c r="L4080">
        <f t="shared" si="442"/>
        <v>8</v>
      </c>
      <c r="M4080">
        <f t="shared" si="443"/>
        <v>8</v>
      </c>
      <c r="N4080" t="str">
        <f t="shared" si="444"/>
        <v xml:space="preserve"> months</v>
      </c>
      <c r="O4080" s="40" t="str">
        <f t="shared" si="445"/>
        <v>77 years, 8 months</v>
      </c>
    </row>
    <row r="4081" spans="8:15" x14ac:dyDescent="0.25">
      <c r="H4081" s="38">
        <v>4038</v>
      </c>
      <c r="I4081">
        <f t="shared" si="441"/>
        <v>77</v>
      </c>
      <c r="J4081" t="str">
        <f t="shared" si="439"/>
        <v xml:space="preserve"> years</v>
      </c>
      <c r="K4081" t="str">
        <f t="shared" si="440"/>
        <v xml:space="preserve">, </v>
      </c>
      <c r="L4081">
        <f t="shared" si="442"/>
        <v>8</v>
      </c>
      <c r="M4081">
        <f t="shared" si="443"/>
        <v>8</v>
      </c>
      <c r="N4081" t="str">
        <f t="shared" si="444"/>
        <v xml:space="preserve"> months</v>
      </c>
      <c r="O4081" s="40" t="str">
        <f t="shared" si="445"/>
        <v>77 years, 8 months</v>
      </c>
    </row>
    <row r="4082" spans="8:15" x14ac:dyDescent="0.25">
      <c r="H4082" s="38">
        <v>4039</v>
      </c>
      <c r="I4082">
        <f t="shared" si="441"/>
        <v>77</v>
      </c>
      <c r="J4082" t="str">
        <f t="shared" si="439"/>
        <v xml:space="preserve"> years</v>
      </c>
      <c r="K4082" t="str">
        <f t="shared" si="440"/>
        <v xml:space="preserve">, </v>
      </c>
      <c r="L4082">
        <f t="shared" si="442"/>
        <v>9</v>
      </c>
      <c r="M4082">
        <f t="shared" si="443"/>
        <v>9</v>
      </c>
      <c r="N4082" t="str">
        <f t="shared" si="444"/>
        <v xml:space="preserve"> months</v>
      </c>
      <c r="O4082" s="40" t="str">
        <f t="shared" si="445"/>
        <v>77 years, 9 months</v>
      </c>
    </row>
    <row r="4083" spans="8:15" x14ac:dyDescent="0.25">
      <c r="H4083" s="38">
        <v>4040</v>
      </c>
      <c r="I4083">
        <f t="shared" si="441"/>
        <v>77</v>
      </c>
      <c r="J4083" t="str">
        <f t="shared" si="439"/>
        <v xml:space="preserve"> years</v>
      </c>
      <c r="K4083" t="str">
        <f t="shared" si="440"/>
        <v xml:space="preserve">, </v>
      </c>
      <c r="L4083">
        <f t="shared" si="442"/>
        <v>9</v>
      </c>
      <c r="M4083">
        <f t="shared" si="443"/>
        <v>9</v>
      </c>
      <c r="N4083" t="str">
        <f t="shared" si="444"/>
        <v xml:space="preserve"> months</v>
      </c>
      <c r="O4083" s="40" t="str">
        <f t="shared" si="445"/>
        <v>77 years, 9 months</v>
      </c>
    </row>
    <row r="4084" spans="8:15" x14ac:dyDescent="0.25">
      <c r="H4084" s="38">
        <v>4041</v>
      </c>
      <c r="I4084">
        <f t="shared" si="441"/>
        <v>77</v>
      </c>
      <c r="J4084" t="str">
        <f t="shared" si="439"/>
        <v xml:space="preserve"> years</v>
      </c>
      <c r="K4084" t="str">
        <f t="shared" si="440"/>
        <v xml:space="preserve">, </v>
      </c>
      <c r="L4084">
        <f t="shared" si="442"/>
        <v>9</v>
      </c>
      <c r="M4084">
        <f t="shared" si="443"/>
        <v>9</v>
      </c>
      <c r="N4084" t="str">
        <f t="shared" si="444"/>
        <v xml:space="preserve"> months</v>
      </c>
      <c r="O4084" s="40" t="str">
        <f t="shared" si="445"/>
        <v>77 years, 9 months</v>
      </c>
    </row>
    <row r="4085" spans="8:15" x14ac:dyDescent="0.25">
      <c r="H4085" s="38">
        <v>4042</v>
      </c>
      <c r="I4085">
        <f t="shared" si="441"/>
        <v>77</v>
      </c>
      <c r="J4085" t="str">
        <f t="shared" si="439"/>
        <v xml:space="preserve"> years</v>
      </c>
      <c r="K4085" t="str">
        <f t="shared" si="440"/>
        <v xml:space="preserve">, </v>
      </c>
      <c r="L4085">
        <f t="shared" si="442"/>
        <v>9</v>
      </c>
      <c r="M4085">
        <f t="shared" si="443"/>
        <v>9</v>
      </c>
      <c r="N4085" t="str">
        <f t="shared" si="444"/>
        <v xml:space="preserve"> months</v>
      </c>
      <c r="O4085" s="40" t="str">
        <f t="shared" si="445"/>
        <v>77 years, 9 months</v>
      </c>
    </row>
    <row r="4086" spans="8:15" x14ac:dyDescent="0.25">
      <c r="H4086" s="38">
        <v>4043</v>
      </c>
      <c r="I4086">
        <f t="shared" si="441"/>
        <v>77</v>
      </c>
      <c r="J4086" t="str">
        <f t="shared" si="439"/>
        <v xml:space="preserve"> years</v>
      </c>
      <c r="K4086" t="str">
        <f t="shared" si="440"/>
        <v xml:space="preserve">, </v>
      </c>
      <c r="L4086">
        <f t="shared" si="442"/>
        <v>9</v>
      </c>
      <c r="M4086">
        <f t="shared" si="443"/>
        <v>9</v>
      </c>
      <c r="N4086" t="str">
        <f t="shared" si="444"/>
        <v xml:space="preserve"> months</v>
      </c>
      <c r="O4086" s="40" t="str">
        <f t="shared" si="445"/>
        <v>77 years, 9 months</v>
      </c>
    </row>
    <row r="4087" spans="8:15" x14ac:dyDescent="0.25">
      <c r="H4087" s="38">
        <v>4044</v>
      </c>
      <c r="I4087">
        <f t="shared" si="441"/>
        <v>77</v>
      </c>
      <c r="J4087" t="str">
        <f t="shared" si="439"/>
        <v xml:space="preserve"> years</v>
      </c>
      <c r="K4087" t="str">
        <f t="shared" si="440"/>
        <v xml:space="preserve">, </v>
      </c>
      <c r="L4087">
        <f t="shared" si="442"/>
        <v>10</v>
      </c>
      <c r="M4087">
        <f t="shared" si="443"/>
        <v>10</v>
      </c>
      <c r="N4087" t="str">
        <f t="shared" si="444"/>
        <v xml:space="preserve"> months</v>
      </c>
      <c r="O4087" s="40" t="str">
        <f t="shared" si="445"/>
        <v>77 years, 10 months</v>
      </c>
    </row>
    <row r="4088" spans="8:15" x14ac:dyDescent="0.25">
      <c r="H4088" s="38">
        <v>4045</v>
      </c>
      <c r="I4088">
        <f t="shared" si="441"/>
        <v>77</v>
      </c>
      <c r="J4088" t="str">
        <f t="shared" si="439"/>
        <v xml:space="preserve"> years</v>
      </c>
      <c r="K4088" t="str">
        <f t="shared" si="440"/>
        <v xml:space="preserve">, </v>
      </c>
      <c r="L4088">
        <f t="shared" si="442"/>
        <v>10</v>
      </c>
      <c r="M4088">
        <f t="shared" si="443"/>
        <v>10</v>
      </c>
      <c r="N4088" t="str">
        <f t="shared" si="444"/>
        <v xml:space="preserve"> months</v>
      </c>
      <c r="O4088" s="40" t="str">
        <f t="shared" si="445"/>
        <v>77 years, 10 months</v>
      </c>
    </row>
    <row r="4089" spans="8:15" x14ac:dyDescent="0.25">
      <c r="H4089" s="38">
        <v>4046</v>
      </c>
      <c r="I4089">
        <f t="shared" si="441"/>
        <v>77</v>
      </c>
      <c r="J4089" t="str">
        <f t="shared" si="439"/>
        <v xml:space="preserve"> years</v>
      </c>
      <c r="K4089" t="str">
        <f t="shared" si="440"/>
        <v xml:space="preserve">, </v>
      </c>
      <c r="L4089">
        <f t="shared" si="442"/>
        <v>10</v>
      </c>
      <c r="M4089">
        <f t="shared" si="443"/>
        <v>10</v>
      </c>
      <c r="N4089" t="str">
        <f t="shared" si="444"/>
        <v xml:space="preserve"> months</v>
      </c>
      <c r="O4089" s="40" t="str">
        <f t="shared" si="445"/>
        <v>77 years, 10 months</v>
      </c>
    </row>
    <row r="4090" spans="8:15" x14ac:dyDescent="0.25">
      <c r="H4090" s="38">
        <v>4047</v>
      </c>
      <c r="I4090">
        <f t="shared" si="441"/>
        <v>77</v>
      </c>
      <c r="J4090" t="str">
        <f t="shared" si="439"/>
        <v xml:space="preserve"> years</v>
      </c>
      <c r="K4090" t="str">
        <f t="shared" si="440"/>
        <v xml:space="preserve">, </v>
      </c>
      <c r="L4090">
        <f t="shared" si="442"/>
        <v>10</v>
      </c>
      <c r="M4090">
        <f t="shared" si="443"/>
        <v>10</v>
      </c>
      <c r="N4090" t="str">
        <f t="shared" si="444"/>
        <v xml:space="preserve"> months</v>
      </c>
      <c r="O4090" s="40" t="str">
        <f t="shared" si="445"/>
        <v>77 years, 10 months</v>
      </c>
    </row>
    <row r="4091" spans="8:15" x14ac:dyDescent="0.25">
      <c r="H4091" s="38">
        <v>4048</v>
      </c>
      <c r="I4091">
        <f t="shared" si="441"/>
        <v>77</v>
      </c>
      <c r="J4091" t="str">
        <f t="shared" si="439"/>
        <v xml:space="preserve"> years</v>
      </c>
      <c r="K4091" t="str">
        <f t="shared" si="440"/>
        <v xml:space="preserve">, </v>
      </c>
      <c r="L4091">
        <f t="shared" si="442"/>
        <v>11</v>
      </c>
      <c r="M4091">
        <f t="shared" si="443"/>
        <v>11</v>
      </c>
      <c r="N4091" t="str">
        <f t="shared" si="444"/>
        <v xml:space="preserve"> months</v>
      </c>
      <c r="O4091" s="40" t="str">
        <f t="shared" si="445"/>
        <v>77 years, 11 months</v>
      </c>
    </row>
    <row r="4092" spans="8:15" x14ac:dyDescent="0.25">
      <c r="H4092" s="38">
        <v>4049</v>
      </c>
      <c r="I4092">
        <f t="shared" si="441"/>
        <v>77</v>
      </c>
      <c r="J4092" t="str">
        <f t="shared" si="439"/>
        <v xml:space="preserve"> years</v>
      </c>
      <c r="K4092" t="str">
        <f t="shared" si="440"/>
        <v xml:space="preserve">, </v>
      </c>
      <c r="L4092">
        <f t="shared" si="442"/>
        <v>11</v>
      </c>
      <c r="M4092">
        <f t="shared" si="443"/>
        <v>11</v>
      </c>
      <c r="N4092" t="str">
        <f t="shared" si="444"/>
        <v xml:space="preserve"> months</v>
      </c>
      <c r="O4092" s="40" t="str">
        <f t="shared" si="445"/>
        <v>77 years, 11 months</v>
      </c>
    </row>
    <row r="4093" spans="8:15" x14ac:dyDescent="0.25">
      <c r="H4093" s="38">
        <v>4050</v>
      </c>
      <c r="I4093">
        <f t="shared" si="441"/>
        <v>77</v>
      </c>
      <c r="J4093" t="str">
        <f t="shared" si="439"/>
        <v xml:space="preserve"> years</v>
      </c>
      <c r="K4093" t="str">
        <f t="shared" si="440"/>
        <v xml:space="preserve">, </v>
      </c>
      <c r="L4093">
        <f t="shared" si="442"/>
        <v>11</v>
      </c>
      <c r="M4093">
        <f t="shared" si="443"/>
        <v>11</v>
      </c>
      <c r="N4093" t="str">
        <f t="shared" si="444"/>
        <v xml:space="preserve"> months</v>
      </c>
      <c r="O4093" s="40" t="str">
        <f t="shared" si="445"/>
        <v>77 years, 11 months</v>
      </c>
    </row>
    <row r="4094" spans="8:15" x14ac:dyDescent="0.25">
      <c r="H4094" s="38">
        <v>4051</v>
      </c>
      <c r="I4094">
        <f t="shared" si="441"/>
        <v>77</v>
      </c>
      <c r="J4094" t="str">
        <f t="shared" si="439"/>
        <v xml:space="preserve"> years</v>
      </c>
      <c r="K4094" t="str">
        <f t="shared" si="440"/>
        <v xml:space="preserve">, </v>
      </c>
      <c r="L4094">
        <f t="shared" si="442"/>
        <v>11</v>
      </c>
      <c r="M4094">
        <f t="shared" si="443"/>
        <v>11</v>
      </c>
      <c r="N4094" t="str">
        <f t="shared" si="444"/>
        <v xml:space="preserve"> months</v>
      </c>
      <c r="O4094" s="40" t="str">
        <f t="shared" si="445"/>
        <v>77 years, 11 months</v>
      </c>
    </row>
    <row r="4095" spans="8:15" x14ac:dyDescent="0.25">
      <c r="H4095" s="38">
        <v>4052</v>
      </c>
      <c r="I4095">
        <f t="shared" si="441"/>
        <v>78</v>
      </c>
      <c r="J4095" t="str">
        <f t="shared" si="439"/>
        <v xml:space="preserve"> years</v>
      </c>
      <c r="K4095" t="str">
        <f t="shared" si="440"/>
        <v/>
      </c>
      <c r="L4095">
        <f t="shared" si="442"/>
        <v>12</v>
      </c>
      <c r="M4095" t="str">
        <f t="shared" si="443"/>
        <v/>
      </c>
      <c r="N4095" t="str">
        <f t="shared" si="444"/>
        <v/>
      </c>
      <c r="O4095" s="40" t="str">
        <f t="shared" si="445"/>
        <v>78 years</v>
      </c>
    </row>
    <row r="4096" spans="8:15" x14ac:dyDescent="0.25">
      <c r="H4096" s="38">
        <v>4053</v>
      </c>
      <c r="I4096">
        <f t="shared" si="441"/>
        <v>78</v>
      </c>
      <c r="J4096" t="str">
        <f t="shared" si="439"/>
        <v xml:space="preserve"> years</v>
      </c>
      <c r="K4096" t="str">
        <f t="shared" si="440"/>
        <v/>
      </c>
      <c r="L4096">
        <f t="shared" si="442"/>
        <v>12</v>
      </c>
      <c r="M4096" t="str">
        <f t="shared" si="443"/>
        <v/>
      </c>
      <c r="N4096" t="str">
        <f t="shared" si="444"/>
        <v/>
      </c>
      <c r="O4096" s="40" t="str">
        <f t="shared" si="445"/>
        <v>78 years</v>
      </c>
    </row>
    <row r="4097" spans="8:15" x14ac:dyDescent="0.25">
      <c r="H4097" s="38">
        <v>4054</v>
      </c>
      <c r="I4097">
        <f t="shared" si="441"/>
        <v>78</v>
      </c>
      <c r="J4097" t="str">
        <f t="shared" si="439"/>
        <v xml:space="preserve"> years</v>
      </c>
      <c r="K4097" t="str">
        <f t="shared" si="440"/>
        <v/>
      </c>
      <c r="L4097">
        <f t="shared" si="442"/>
        <v>12</v>
      </c>
      <c r="M4097" t="str">
        <f t="shared" si="443"/>
        <v/>
      </c>
      <c r="N4097" t="str">
        <f t="shared" si="444"/>
        <v/>
      </c>
      <c r="O4097" s="40" t="str">
        <f t="shared" si="445"/>
        <v>78 years</v>
      </c>
    </row>
    <row r="4098" spans="8:15" x14ac:dyDescent="0.25">
      <c r="H4098" s="38">
        <v>4055</v>
      </c>
      <c r="I4098">
        <f t="shared" si="441"/>
        <v>78</v>
      </c>
      <c r="J4098" t="str">
        <f t="shared" si="439"/>
        <v xml:space="preserve"> years</v>
      </c>
      <c r="K4098" t="str">
        <f t="shared" si="440"/>
        <v/>
      </c>
      <c r="L4098">
        <f t="shared" si="442"/>
        <v>12</v>
      </c>
      <c r="M4098" t="str">
        <f t="shared" si="443"/>
        <v/>
      </c>
      <c r="N4098" t="str">
        <f t="shared" si="444"/>
        <v/>
      </c>
      <c r="O4098" s="40" t="str">
        <f t="shared" si="445"/>
        <v>78 years</v>
      </c>
    </row>
    <row r="4099" spans="8:15" x14ac:dyDescent="0.25">
      <c r="H4099" s="38">
        <v>4056</v>
      </c>
      <c r="I4099">
        <f t="shared" si="441"/>
        <v>78</v>
      </c>
      <c r="J4099" t="str">
        <f t="shared" si="439"/>
        <v xml:space="preserve"> years</v>
      </c>
      <c r="K4099" t="str">
        <f t="shared" si="440"/>
        <v/>
      </c>
      <c r="L4099">
        <f t="shared" si="442"/>
        <v>0</v>
      </c>
      <c r="M4099" t="str">
        <f t="shared" si="443"/>
        <v/>
      </c>
      <c r="N4099" t="str">
        <f t="shared" si="444"/>
        <v/>
      </c>
      <c r="O4099" s="40" t="str">
        <f t="shared" si="445"/>
        <v>78 years</v>
      </c>
    </row>
    <row r="4100" spans="8:15" x14ac:dyDescent="0.25">
      <c r="H4100" s="38">
        <v>4057</v>
      </c>
      <c r="I4100">
        <f t="shared" si="441"/>
        <v>78</v>
      </c>
      <c r="J4100" t="str">
        <f t="shared" si="439"/>
        <v xml:space="preserve"> years</v>
      </c>
      <c r="K4100" t="str">
        <f t="shared" si="440"/>
        <v xml:space="preserve">, </v>
      </c>
      <c r="L4100">
        <f t="shared" si="442"/>
        <v>1</v>
      </c>
      <c r="M4100">
        <f t="shared" si="443"/>
        <v>1</v>
      </c>
      <c r="N4100" t="str">
        <f t="shared" si="444"/>
        <v xml:space="preserve"> month</v>
      </c>
      <c r="O4100" s="40" t="str">
        <f t="shared" si="445"/>
        <v>78 years, 1 month</v>
      </c>
    </row>
    <row r="4101" spans="8:15" x14ac:dyDescent="0.25">
      <c r="H4101" s="38">
        <v>4058</v>
      </c>
      <c r="I4101">
        <f t="shared" si="441"/>
        <v>78</v>
      </c>
      <c r="J4101" t="str">
        <f t="shared" si="439"/>
        <v xml:space="preserve"> years</v>
      </c>
      <c r="K4101" t="str">
        <f t="shared" si="440"/>
        <v xml:space="preserve">, </v>
      </c>
      <c r="L4101">
        <f t="shared" si="442"/>
        <v>1</v>
      </c>
      <c r="M4101">
        <f t="shared" si="443"/>
        <v>1</v>
      </c>
      <c r="N4101" t="str">
        <f t="shared" si="444"/>
        <v xml:space="preserve"> month</v>
      </c>
      <c r="O4101" s="40" t="str">
        <f t="shared" si="445"/>
        <v>78 years, 1 month</v>
      </c>
    </row>
    <row r="4102" spans="8:15" x14ac:dyDescent="0.25">
      <c r="H4102" s="38">
        <v>4059</v>
      </c>
      <c r="I4102">
        <f t="shared" si="441"/>
        <v>78</v>
      </c>
      <c r="J4102" t="str">
        <f t="shared" si="439"/>
        <v xml:space="preserve"> years</v>
      </c>
      <c r="K4102" t="str">
        <f t="shared" si="440"/>
        <v xml:space="preserve">, </v>
      </c>
      <c r="L4102">
        <f t="shared" si="442"/>
        <v>1</v>
      </c>
      <c r="M4102">
        <f t="shared" si="443"/>
        <v>1</v>
      </c>
      <c r="N4102" t="str">
        <f t="shared" si="444"/>
        <v xml:space="preserve"> month</v>
      </c>
      <c r="O4102" s="40" t="str">
        <f t="shared" si="445"/>
        <v>78 years, 1 month</v>
      </c>
    </row>
    <row r="4103" spans="8:15" x14ac:dyDescent="0.25">
      <c r="H4103" s="38">
        <v>4060</v>
      </c>
      <c r="I4103">
        <f t="shared" si="441"/>
        <v>78</v>
      </c>
      <c r="J4103" t="str">
        <f t="shared" si="439"/>
        <v xml:space="preserve"> years</v>
      </c>
      <c r="K4103" t="str">
        <f t="shared" si="440"/>
        <v xml:space="preserve">, </v>
      </c>
      <c r="L4103">
        <f t="shared" si="442"/>
        <v>1</v>
      </c>
      <c r="M4103">
        <f t="shared" si="443"/>
        <v>1</v>
      </c>
      <c r="N4103" t="str">
        <f t="shared" si="444"/>
        <v xml:space="preserve"> month</v>
      </c>
      <c r="O4103" s="40" t="str">
        <f t="shared" si="445"/>
        <v>78 years, 1 month</v>
      </c>
    </row>
    <row r="4104" spans="8:15" x14ac:dyDescent="0.25">
      <c r="H4104" s="38">
        <v>4061</v>
      </c>
      <c r="I4104">
        <f t="shared" si="441"/>
        <v>78</v>
      </c>
      <c r="J4104" t="str">
        <f t="shared" si="439"/>
        <v xml:space="preserve"> years</v>
      </c>
      <c r="K4104" t="str">
        <f t="shared" si="440"/>
        <v xml:space="preserve">, </v>
      </c>
      <c r="L4104">
        <f t="shared" si="442"/>
        <v>2</v>
      </c>
      <c r="M4104">
        <f t="shared" si="443"/>
        <v>2</v>
      </c>
      <c r="N4104" t="str">
        <f t="shared" si="444"/>
        <v xml:space="preserve"> months</v>
      </c>
      <c r="O4104" s="40" t="str">
        <f t="shared" si="445"/>
        <v>78 years, 2 months</v>
      </c>
    </row>
    <row r="4105" spans="8:15" x14ac:dyDescent="0.25">
      <c r="H4105" s="38">
        <v>4062</v>
      </c>
      <c r="I4105">
        <f t="shared" si="441"/>
        <v>78</v>
      </c>
      <c r="J4105" t="str">
        <f t="shared" si="439"/>
        <v xml:space="preserve"> years</v>
      </c>
      <c r="K4105" t="str">
        <f t="shared" si="440"/>
        <v xml:space="preserve">, </v>
      </c>
      <c r="L4105">
        <f t="shared" si="442"/>
        <v>2</v>
      </c>
      <c r="M4105">
        <f t="shared" si="443"/>
        <v>2</v>
      </c>
      <c r="N4105" t="str">
        <f t="shared" si="444"/>
        <v xml:space="preserve"> months</v>
      </c>
      <c r="O4105" s="40" t="str">
        <f t="shared" si="445"/>
        <v>78 years, 2 months</v>
      </c>
    </row>
    <row r="4106" spans="8:15" x14ac:dyDescent="0.25">
      <c r="H4106" s="38">
        <v>4063</v>
      </c>
      <c r="I4106">
        <f t="shared" si="441"/>
        <v>78</v>
      </c>
      <c r="J4106" t="str">
        <f t="shared" si="439"/>
        <v xml:space="preserve"> years</v>
      </c>
      <c r="K4106" t="str">
        <f t="shared" si="440"/>
        <v xml:space="preserve">, </v>
      </c>
      <c r="L4106">
        <f t="shared" si="442"/>
        <v>2</v>
      </c>
      <c r="M4106">
        <f t="shared" si="443"/>
        <v>2</v>
      </c>
      <c r="N4106" t="str">
        <f t="shared" si="444"/>
        <v xml:space="preserve"> months</v>
      </c>
      <c r="O4106" s="40" t="str">
        <f t="shared" si="445"/>
        <v>78 years, 2 months</v>
      </c>
    </row>
    <row r="4107" spans="8:15" x14ac:dyDescent="0.25">
      <c r="H4107" s="38">
        <v>4064</v>
      </c>
      <c r="I4107">
        <f t="shared" si="441"/>
        <v>78</v>
      </c>
      <c r="J4107" t="str">
        <f t="shared" si="439"/>
        <v xml:space="preserve"> years</v>
      </c>
      <c r="K4107" t="str">
        <f t="shared" si="440"/>
        <v xml:space="preserve">, </v>
      </c>
      <c r="L4107">
        <f t="shared" si="442"/>
        <v>2</v>
      </c>
      <c r="M4107">
        <f t="shared" si="443"/>
        <v>2</v>
      </c>
      <c r="N4107" t="str">
        <f t="shared" si="444"/>
        <v xml:space="preserve"> months</v>
      </c>
      <c r="O4107" s="40" t="str">
        <f t="shared" si="445"/>
        <v>78 years, 2 months</v>
      </c>
    </row>
    <row r="4108" spans="8:15" x14ac:dyDescent="0.25">
      <c r="H4108" s="38">
        <v>4065</v>
      </c>
      <c r="I4108">
        <f t="shared" si="441"/>
        <v>78</v>
      </c>
      <c r="J4108" t="str">
        <f t="shared" si="439"/>
        <v xml:space="preserve"> years</v>
      </c>
      <c r="K4108" t="str">
        <f t="shared" si="440"/>
        <v xml:space="preserve">, </v>
      </c>
      <c r="L4108">
        <f t="shared" si="442"/>
        <v>3</v>
      </c>
      <c r="M4108">
        <f t="shared" si="443"/>
        <v>3</v>
      </c>
      <c r="N4108" t="str">
        <f t="shared" si="444"/>
        <v xml:space="preserve"> months</v>
      </c>
      <c r="O4108" s="40" t="str">
        <f t="shared" si="445"/>
        <v>78 years, 3 months</v>
      </c>
    </row>
    <row r="4109" spans="8:15" x14ac:dyDescent="0.25">
      <c r="H4109" s="38">
        <v>4066</v>
      </c>
      <c r="I4109">
        <f t="shared" si="441"/>
        <v>78</v>
      </c>
      <c r="J4109" t="str">
        <f t="shared" si="439"/>
        <v xml:space="preserve"> years</v>
      </c>
      <c r="K4109" t="str">
        <f t="shared" si="440"/>
        <v xml:space="preserve">, </v>
      </c>
      <c r="L4109">
        <f t="shared" si="442"/>
        <v>3</v>
      </c>
      <c r="M4109">
        <f t="shared" si="443"/>
        <v>3</v>
      </c>
      <c r="N4109" t="str">
        <f t="shared" si="444"/>
        <v xml:space="preserve"> months</v>
      </c>
      <c r="O4109" s="40" t="str">
        <f t="shared" si="445"/>
        <v>78 years, 3 months</v>
      </c>
    </row>
    <row r="4110" spans="8:15" x14ac:dyDescent="0.25">
      <c r="H4110" s="38">
        <v>4067</v>
      </c>
      <c r="I4110">
        <f t="shared" si="441"/>
        <v>78</v>
      </c>
      <c r="J4110" t="str">
        <f t="shared" si="439"/>
        <v xml:space="preserve"> years</v>
      </c>
      <c r="K4110" t="str">
        <f t="shared" si="440"/>
        <v xml:space="preserve">, </v>
      </c>
      <c r="L4110">
        <f t="shared" si="442"/>
        <v>3</v>
      </c>
      <c r="M4110">
        <f t="shared" si="443"/>
        <v>3</v>
      </c>
      <c r="N4110" t="str">
        <f t="shared" si="444"/>
        <v xml:space="preserve"> months</v>
      </c>
      <c r="O4110" s="40" t="str">
        <f t="shared" si="445"/>
        <v>78 years, 3 months</v>
      </c>
    </row>
    <row r="4111" spans="8:15" x14ac:dyDescent="0.25">
      <c r="H4111" s="38">
        <v>4068</v>
      </c>
      <c r="I4111">
        <f t="shared" si="441"/>
        <v>78</v>
      </c>
      <c r="J4111" t="str">
        <f t="shared" si="439"/>
        <v xml:space="preserve"> years</v>
      </c>
      <c r="K4111" t="str">
        <f t="shared" si="440"/>
        <v xml:space="preserve">, </v>
      </c>
      <c r="L4111">
        <f t="shared" si="442"/>
        <v>3</v>
      </c>
      <c r="M4111">
        <f t="shared" si="443"/>
        <v>3</v>
      </c>
      <c r="N4111" t="str">
        <f t="shared" si="444"/>
        <v xml:space="preserve"> months</v>
      </c>
      <c r="O4111" s="40" t="str">
        <f t="shared" si="445"/>
        <v>78 years, 3 months</v>
      </c>
    </row>
    <row r="4112" spans="8:15" x14ac:dyDescent="0.25">
      <c r="H4112" s="38">
        <v>4069</v>
      </c>
      <c r="I4112">
        <f t="shared" si="441"/>
        <v>78</v>
      </c>
      <c r="J4112" t="str">
        <f t="shared" si="439"/>
        <v xml:space="preserve"> years</v>
      </c>
      <c r="K4112" t="str">
        <f t="shared" si="440"/>
        <v xml:space="preserve">, </v>
      </c>
      <c r="L4112">
        <f t="shared" si="442"/>
        <v>3</v>
      </c>
      <c r="M4112">
        <f t="shared" si="443"/>
        <v>3</v>
      </c>
      <c r="N4112" t="str">
        <f t="shared" si="444"/>
        <v xml:space="preserve"> months</v>
      </c>
      <c r="O4112" s="40" t="str">
        <f t="shared" si="445"/>
        <v>78 years, 3 months</v>
      </c>
    </row>
    <row r="4113" spans="8:15" x14ac:dyDescent="0.25">
      <c r="H4113" s="38">
        <v>4070</v>
      </c>
      <c r="I4113">
        <f t="shared" si="441"/>
        <v>78</v>
      </c>
      <c r="J4113" t="str">
        <f t="shared" si="439"/>
        <v xml:space="preserve"> years</v>
      </c>
      <c r="K4113" t="str">
        <f t="shared" si="440"/>
        <v xml:space="preserve">, </v>
      </c>
      <c r="L4113">
        <f t="shared" si="442"/>
        <v>4</v>
      </c>
      <c r="M4113">
        <f t="shared" si="443"/>
        <v>4</v>
      </c>
      <c r="N4113" t="str">
        <f t="shared" si="444"/>
        <v xml:space="preserve"> months</v>
      </c>
      <c r="O4113" s="40" t="str">
        <f t="shared" si="445"/>
        <v>78 years, 4 months</v>
      </c>
    </row>
    <row r="4114" spans="8:15" x14ac:dyDescent="0.25">
      <c r="H4114" s="38">
        <v>4071</v>
      </c>
      <c r="I4114">
        <f t="shared" si="441"/>
        <v>78</v>
      </c>
      <c r="J4114" t="str">
        <f t="shared" si="439"/>
        <v xml:space="preserve"> years</v>
      </c>
      <c r="K4114" t="str">
        <f t="shared" si="440"/>
        <v xml:space="preserve">, </v>
      </c>
      <c r="L4114">
        <f t="shared" si="442"/>
        <v>4</v>
      </c>
      <c r="M4114">
        <f t="shared" si="443"/>
        <v>4</v>
      </c>
      <c r="N4114" t="str">
        <f t="shared" si="444"/>
        <v xml:space="preserve"> months</v>
      </c>
      <c r="O4114" s="40" t="str">
        <f t="shared" si="445"/>
        <v>78 years, 4 months</v>
      </c>
    </row>
    <row r="4115" spans="8:15" x14ac:dyDescent="0.25">
      <c r="H4115" s="38">
        <v>4072</v>
      </c>
      <c r="I4115">
        <f t="shared" si="441"/>
        <v>78</v>
      </c>
      <c r="J4115" t="str">
        <f t="shared" si="439"/>
        <v xml:space="preserve"> years</v>
      </c>
      <c r="K4115" t="str">
        <f t="shared" si="440"/>
        <v xml:space="preserve">, </v>
      </c>
      <c r="L4115">
        <f t="shared" si="442"/>
        <v>4</v>
      </c>
      <c r="M4115">
        <f t="shared" si="443"/>
        <v>4</v>
      </c>
      <c r="N4115" t="str">
        <f t="shared" si="444"/>
        <v xml:space="preserve"> months</v>
      </c>
      <c r="O4115" s="40" t="str">
        <f t="shared" si="445"/>
        <v>78 years, 4 months</v>
      </c>
    </row>
    <row r="4116" spans="8:15" x14ac:dyDescent="0.25">
      <c r="H4116" s="38">
        <v>4073</v>
      </c>
      <c r="I4116">
        <f t="shared" si="441"/>
        <v>78</v>
      </c>
      <c r="J4116" t="str">
        <f t="shared" si="439"/>
        <v xml:space="preserve"> years</v>
      </c>
      <c r="K4116" t="str">
        <f t="shared" si="440"/>
        <v xml:space="preserve">, </v>
      </c>
      <c r="L4116">
        <f t="shared" si="442"/>
        <v>4</v>
      </c>
      <c r="M4116">
        <f t="shared" si="443"/>
        <v>4</v>
      </c>
      <c r="N4116" t="str">
        <f t="shared" si="444"/>
        <v xml:space="preserve"> months</v>
      </c>
      <c r="O4116" s="40" t="str">
        <f t="shared" si="445"/>
        <v>78 years, 4 months</v>
      </c>
    </row>
    <row r="4117" spans="8:15" x14ac:dyDescent="0.25">
      <c r="H4117" s="38">
        <v>4074</v>
      </c>
      <c r="I4117">
        <f t="shared" si="441"/>
        <v>78</v>
      </c>
      <c r="J4117" t="str">
        <f t="shared" si="439"/>
        <v xml:space="preserve"> years</v>
      </c>
      <c r="K4117" t="str">
        <f t="shared" si="440"/>
        <v xml:space="preserve">, </v>
      </c>
      <c r="L4117">
        <f t="shared" si="442"/>
        <v>5</v>
      </c>
      <c r="M4117">
        <f t="shared" si="443"/>
        <v>5</v>
      </c>
      <c r="N4117" t="str">
        <f t="shared" si="444"/>
        <v xml:space="preserve"> months</v>
      </c>
      <c r="O4117" s="40" t="str">
        <f t="shared" si="445"/>
        <v>78 years, 5 months</v>
      </c>
    </row>
    <row r="4118" spans="8:15" x14ac:dyDescent="0.25">
      <c r="H4118" s="38">
        <v>4075</v>
      </c>
      <c r="I4118">
        <f t="shared" si="441"/>
        <v>78</v>
      </c>
      <c r="J4118" t="str">
        <f t="shared" si="439"/>
        <v xml:space="preserve"> years</v>
      </c>
      <c r="K4118" t="str">
        <f t="shared" si="440"/>
        <v xml:space="preserve">, </v>
      </c>
      <c r="L4118">
        <f t="shared" si="442"/>
        <v>5</v>
      </c>
      <c r="M4118">
        <f t="shared" si="443"/>
        <v>5</v>
      </c>
      <c r="N4118" t="str">
        <f t="shared" si="444"/>
        <v xml:space="preserve"> months</v>
      </c>
      <c r="O4118" s="40" t="str">
        <f t="shared" si="445"/>
        <v>78 years, 5 months</v>
      </c>
    </row>
    <row r="4119" spans="8:15" x14ac:dyDescent="0.25">
      <c r="H4119" s="38">
        <v>4076</v>
      </c>
      <c r="I4119">
        <f t="shared" si="441"/>
        <v>78</v>
      </c>
      <c r="J4119" t="str">
        <f t="shared" si="439"/>
        <v xml:space="preserve"> years</v>
      </c>
      <c r="K4119" t="str">
        <f t="shared" si="440"/>
        <v xml:space="preserve">, </v>
      </c>
      <c r="L4119">
        <f t="shared" si="442"/>
        <v>5</v>
      </c>
      <c r="M4119">
        <f t="shared" si="443"/>
        <v>5</v>
      </c>
      <c r="N4119" t="str">
        <f t="shared" si="444"/>
        <v xml:space="preserve"> months</v>
      </c>
      <c r="O4119" s="40" t="str">
        <f t="shared" si="445"/>
        <v>78 years, 5 months</v>
      </c>
    </row>
    <row r="4120" spans="8:15" x14ac:dyDescent="0.25">
      <c r="H4120" s="38">
        <v>4077</v>
      </c>
      <c r="I4120">
        <f t="shared" si="441"/>
        <v>78</v>
      </c>
      <c r="J4120" t="str">
        <f t="shared" si="439"/>
        <v xml:space="preserve"> years</v>
      </c>
      <c r="K4120" t="str">
        <f t="shared" si="440"/>
        <v xml:space="preserve">, </v>
      </c>
      <c r="L4120">
        <f t="shared" si="442"/>
        <v>5</v>
      </c>
      <c r="M4120">
        <f t="shared" si="443"/>
        <v>5</v>
      </c>
      <c r="N4120" t="str">
        <f t="shared" si="444"/>
        <v xml:space="preserve"> months</v>
      </c>
      <c r="O4120" s="40" t="str">
        <f t="shared" si="445"/>
        <v>78 years, 5 months</v>
      </c>
    </row>
    <row r="4121" spans="8:15" x14ac:dyDescent="0.25">
      <c r="H4121" s="38">
        <v>4078</v>
      </c>
      <c r="I4121">
        <f t="shared" si="441"/>
        <v>78</v>
      </c>
      <c r="J4121" t="str">
        <f t="shared" si="439"/>
        <v xml:space="preserve"> years</v>
      </c>
      <c r="K4121" t="str">
        <f t="shared" si="440"/>
        <v xml:space="preserve">, </v>
      </c>
      <c r="L4121">
        <f t="shared" si="442"/>
        <v>6</v>
      </c>
      <c r="M4121">
        <f t="shared" si="443"/>
        <v>6</v>
      </c>
      <c r="N4121" t="str">
        <f t="shared" si="444"/>
        <v xml:space="preserve"> months</v>
      </c>
      <c r="O4121" s="40" t="str">
        <f t="shared" si="445"/>
        <v>78 years, 6 months</v>
      </c>
    </row>
    <row r="4122" spans="8:15" x14ac:dyDescent="0.25">
      <c r="H4122" s="38">
        <v>4079</v>
      </c>
      <c r="I4122">
        <f t="shared" si="441"/>
        <v>78</v>
      </c>
      <c r="J4122" t="str">
        <f t="shared" si="439"/>
        <v xml:space="preserve"> years</v>
      </c>
      <c r="K4122" t="str">
        <f t="shared" si="440"/>
        <v xml:space="preserve">, </v>
      </c>
      <c r="L4122">
        <f t="shared" si="442"/>
        <v>6</v>
      </c>
      <c r="M4122">
        <f t="shared" si="443"/>
        <v>6</v>
      </c>
      <c r="N4122" t="str">
        <f t="shared" si="444"/>
        <v xml:space="preserve"> months</v>
      </c>
      <c r="O4122" s="40" t="str">
        <f t="shared" si="445"/>
        <v>78 years, 6 months</v>
      </c>
    </row>
    <row r="4123" spans="8:15" x14ac:dyDescent="0.25">
      <c r="H4123" s="38">
        <v>4080</v>
      </c>
      <c r="I4123">
        <f t="shared" si="441"/>
        <v>78</v>
      </c>
      <c r="J4123" t="str">
        <f t="shared" si="439"/>
        <v xml:space="preserve"> years</v>
      </c>
      <c r="K4123" t="str">
        <f t="shared" si="440"/>
        <v xml:space="preserve">, </v>
      </c>
      <c r="L4123">
        <f t="shared" si="442"/>
        <v>6</v>
      </c>
      <c r="M4123">
        <f t="shared" si="443"/>
        <v>6</v>
      </c>
      <c r="N4123" t="str">
        <f t="shared" si="444"/>
        <v xml:space="preserve"> months</v>
      </c>
      <c r="O4123" s="40" t="str">
        <f t="shared" si="445"/>
        <v>78 years, 6 months</v>
      </c>
    </row>
    <row r="4124" spans="8:15" x14ac:dyDescent="0.25">
      <c r="H4124" s="38">
        <v>4081</v>
      </c>
      <c r="I4124">
        <f t="shared" si="441"/>
        <v>78</v>
      </c>
      <c r="J4124" t="str">
        <f t="shared" ref="J4124:J4187" si="446">IF(I4124=1," year"," years")</f>
        <v xml:space="preserve"> years</v>
      </c>
      <c r="K4124" t="str">
        <f t="shared" ref="K4124:K4187" si="447">IF(OR(L4124=12,L4124=0),"",", ")</f>
        <v xml:space="preserve">, </v>
      </c>
      <c r="L4124">
        <f t="shared" si="442"/>
        <v>6</v>
      </c>
      <c r="M4124">
        <f t="shared" si="443"/>
        <v>6</v>
      </c>
      <c r="N4124" t="str">
        <f t="shared" si="444"/>
        <v xml:space="preserve"> months</v>
      </c>
      <c r="O4124" s="40" t="str">
        <f t="shared" si="445"/>
        <v>78 years, 6 months</v>
      </c>
    </row>
    <row r="4125" spans="8:15" x14ac:dyDescent="0.25">
      <c r="H4125" s="38">
        <v>4082</v>
      </c>
      <c r="I4125">
        <f t="shared" si="441"/>
        <v>78</v>
      </c>
      <c r="J4125" t="str">
        <f t="shared" si="446"/>
        <v xml:space="preserve"> years</v>
      </c>
      <c r="K4125" t="str">
        <f t="shared" si="447"/>
        <v xml:space="preserve">, </v>
      </c>
      <c r="L4125">
        <f t="shared" si="442"/>
        <v>6</v>
      </c>
      <c r="M4125">
        <f t="shared" si="443"/>
        <v>6</v>
      </c>
      <c r="N4125" t="str">
        <f t="shared" si="444"/>
        <v xml:space="preserve"> months</v>
      </c>
      <c r="O4125" s="40" t="str">
        <f t="shared" si="445"/>
        <v>78 years, 6 months</v>
      </c>
    </row>
    <row r="4126" spans="8:15" x14ac:dyDescent="0.25">
      <c r="H4126" s="38">
        <v>4083</v>
      </c>
      <c r="I4126">
        <f t="shared" si="441"/>
        <v>78</v>
      </c>
      <c r="J4126" t="str">
        <f t="shared" si="446"/>
        <v xml:space="preserve"> years</v>
      </c>
      <c r="K4126" t="str">
        <f t="shared" si="447"/>
        <v xml:space="preserve">, </v>
      </c>
      <c r="L4126">
        <f t="shared" si="442"/>
        <v>7</v>
      </c>
      <c r="M4126">
        <f t="shared" si="443"/>
        <v>7</v>
      </c>
      <c r="N4126" t="str">
        <f t="shared" si="444"/>
        <v xml:space="preserve"> months</v>
      </c>
      <c r="O4126" s="40" t="str">
        <f t="shared" si="445"/>
        <v>78 years, 7 months</v>
      </c>
    </row>
    <row r="4127" spans="8:15" x14ac:dyDescent="0.25">
      <c r="H4127" s="38">
        <v>4084</v>
      </c>
      <c r="I4127">
        <f t="shared" si="441"/>
        <v>78</v>
      </c>
      <c r="J4127" t="str">
        <f t="shared" si="446"/>
        <v xml:space="preserve"> years</v>
      </c>
      <c r="K4127" t="str">
        <f t="shared" si="447"/>
        <v xml:space="preserve">, </v>
      </c>
      <c r="L4127">
        <f t="shared" si="442"/>
        <v>7</v>
      </c>
      <c r="M4127">
        <f t="shared" si="443"/>
        <v>7</v>
      </c>
      <c r="N4127" t="str">
        <f t="shared" si="444"/>
        <v xml:space="preserve"> months</v>
      </c>
      <c r="O4127" s="40" t="str">
        <f t="shared" si="445"/>
        <v>78 years, 7 months</v>
      </c>
    </row>
    <row r="4128" spans="8:15" x14ac:dyDescent="0.25">
      <c r="H4128" s="38">
        <v>4085</v>
      </c>
      <c r="I4128">
        <f t="shared" ref="I4128:I4191" si="448">IF(INT(H4128/52)=0,"",INT(H4128/52))+IF(L4128=12,1,0)</f>
        <v>78</v>
      </c>
      <c r="J4128" t="str">
        <f t="shared" si="446"/>
        <v xml:space="preserve"> years</v>
      </c>
      <c r="K4128" t="str">
        <f t="shared" si="447"/>
        <v xml:space="preserve">, </v>
      </c>
      <c r="L4128">
        <f t="shared" si="442"/>
        <v>7</v>
      </c>
      <c r="M4128">
        <f t="shared" si="443"/>
        <v>7</v>
      </c>
      <c r="N4128" t="str">
        <f t="shared" si="444"/>
        <v xml:space="preserve"> months</v>
      </c>
      <c r="O4128" s="40" t="str">
        <f t="shared" si="445"/>
        <v>78 years, 7 months</v>
      </c>
    </row>
    <row r="4129" spans="8:15" x14ac:dyDescent="0.25">
      <c r="H4129" s="38">
        <v>4086</v>
      </c>
      <c r="I4129">
        <f t="shared" si="448"/>
        <v>78</v>
      </c>
      <c r="J4129" t="str">
        <f t="shared" si="446"/>
        <v xml:space="preserve"> years</v>
      </c>
      <c r="K4129" t="str">
        <f t="shared" si="447"/>
        <v xml:space="preserve">, </v>
      </c>
      <c r="L4129">
        <f t="shared" si="442"/>
        <v>7</v>
      </c>
      <c r="M4129">
        <f t="shared" si="443"/>
        <v>7</v>
      </c>
      <c r="N4129" t="str">
        <f t="shared" si="444"/>
        <v xml:space="preserve"> months</v>
      </c>
      <c r="O4129" s="40" t="str">
        <f t="shared" si="445"/>
        <v>78 years, 7 months</v>
      </c>
    </row>
    <row r="4130" spans="8:15" x14ac:dyDescent="0.25">
      <c r="H4130" s="38">
        <v>4087</v>
      </c>
      <c r="I4130">
        <f t="shared" si="448"/>
        <v>78</v>
      </c>
      <c r="J4130" t="str">
        <f t="shared" si="446"/>
        <v xml:space="preserve"> years</v>
      </c>
      <c r="K4130" t="str">
        <f t="shared" si="447"/>
        <v xml:space="preserve">, </v>
      </c>
      <c r="L4130">
        <f t="shared" si="442"/>
        <v>8</v>
      </c>
      <c r="M4130">
        <f t="shared" si="443"/>
        <v>8</v>
      </c>
      <c r="N4130" t="str">
        <f t="shared" si="444"/>
        <v xml:space="preserve"> months</v>
      </c>
      <c r="O4130" s="40" t="str">
        <f t="shared" si="445"/>
        <v>78 years, 8 months</v>
      </c>
    </row>
    <row r="4131" spans="8:15" x14ac:dyDescent="0.25">
      <c r="H4131" s="38">
        <v>4088</v>
      </c>
      <c r="I4131">
        <f t="shared" si="448"/>
        <v>78</v>
      </c>
      <c r="J4131" t="str">
        <f t="shared" si="446"/>
        <v xml:space="preserve"> years</v>
      </c>
      <c r="K4131" t="str">
        <f t="shared" si="447"/>
        <v xml:space="preserve">, </v>
      </c>
      <c r="L4131">
        <f t="shared" si="442"/>
        <v>8</v>
      </c>
      <c r="M4131">
        <f t="shared" si="443"/>
        <v>8</v>
      </c>
      <c r="N4131" t="str">
        <f t="shared" si="444"/>
        <v xml:space="preserve"> months</v>
      </c>
      <c r="O4131" s="40" t="str">
        <f t="shared" si="445"/>
        <v>78 years, 8 months</v>
      </c>
    </row>
    <row r="4132" spans="8:15" x14ac:dyDescent="0.25">
      <c r="H4132" s="38">
        <v>4089</v>
      </c>
      <c r="I4132">
        <f t="shared" si="448"/>
        <v>78</v>
      </c>
      <c r="J4132" t="str">
        <f t="shared" si="446"/>
        <v xml:space="preserve"> years</v>
      </c>
      <c r="K4132" t="str">
        <f t="shared" si="447"/>
        <v xml:space="preserve">, </v>
      </c>
      <c r="L4132">
        <f t="shared" si="442"/>
        <v>8</v>
      </c>
      <c r="M4132">
        <f t="shared" si="443"/>
        <v>8</v>
      </c>
      <c r="N4132" t="str">
        <f t="shared" si="444"/>
        <v xml:space="preserve"> months</v>
      </c>
      <c r="O4132" s="40" t="str">
        <f t="shared" si="445"/>
        <v>78 years, 8 months</v>
      </c>
    </row>
    <row r="4133" spans="8:15" x14ac:dyDescent="0.25">
      <c r="H4133" s="38">
        <v>4090</v>
      </c>
      <c r="I4133">
        <f t="shared" si="448"/>
        <v>78</v>
      </c>
      <c r="J4133" t="str">
        <f t="shared" si="446"/>
        <v xml:space="preserve"> years</v>
      </c>
      <c r="K4133" t="str">
        <f t="shared" si="447"/>
        <v xml:space="preserve">, </v>
      </c>
      <c r="L4133">
        <f t="shared" si="442"/>
        <v>8</v>
      </c>
      <c r="M4133">
        <f t="shared" si="443"/>
        <v>8</v>
      </c>
      <c r="N4133" t="str">
        <f t="shared" si="444"/>
        <v xml:space="preserve"> months</v>
      </c>
      <c r="O4133" s="40" t="str">
        <f t="shared" si="445"/>
        <v>78 years, 8 months</v>
      </c>
    </row>
    <row r="4134" spans="8:15" x14ac:dyDescent="0.25">
      <c r="H4134" s="38">
        <v>4091</v>
      </c>
      <c r="I4134">
        <f t="shared" si="448"/>
        <v>78</v>
      </c>
      <c r="J4134" t="str">
        <f t="shared" si="446"/>
        <v xml:space="preserve"> years</v>
      </c>
      <c r="K4134" t="str">
        <f t="shared" si="447"/>
        <v xml:space="preserve">, </v>
      </c>
      <c r="L4134">
        <f t="shared" si="442"/>
        <v>9</v>
      </c>
      <c r="M4134">
        <f t="shared" si="443"/>
        <v>9</v>
      </c>
      <c r="N4134" t="str">
        <f t="shared" si="444"/>
        <v xml:space="preserve"> months</v>
      </c>
      <c r="O4134" s="40" t="str">
        <f t="shared" si="445"/>
        <v>78 years, 9 months</v>
      </c>
    </row>
    <row r="4135" spans="8:15" x14ac:dyDescent="0.25">
      <c r="H4135" s="38">
        <v>4092</v>
      </c>
      <c r="I4135">
        <f t="shared" si="448"/>
        <v>78</v>
      </c>
      <c r="J4135" t="str">
        <f t="shared" si="446"/>
        <v xml:space="preserve"> years</v>
      </c>
      <c r="K4135" t="str">
        <f t="shared" si="447"/>
        <v xml:space="preserve">, </v>
      </c>
      <c r="L4135">
        <f t="shared" si="442"/>
        <v>9</v>
      </c>
      <c r="M4135">
        <f t="shared" si="443"/>
        <v>9</v>
      </c>
      <c r="N4135" t="str">
        <f t="shared" si="444"/>
        <v xml:space="preserve"> months</v>
      </c>
      <c r="O4135" s="40" t="str">
        <f t="shared" si="445"/>
        <v>78 years, 9 months</v>
      </c>
    </row>
    <row r="4136" spans="8:15" x14ac:dyDescent="0.25">
      <c r="H4136" s="38">
        <v>4093</v>
      </c>
      <c r="I4136">
        <f t="shared" si="448"/>
        <v>78</v>
      </c>
      <c r="J4136" t="str">
        <f t="shared" si="446"/>
        <v xml:space="preserve"> years</v>
      </c>
      <c r="K4136" t="str">
        <f t="shared" si="447"/>
        <v xml:space="preserve">, </v>
      </c>
      <c r="L4136">
        <f t="shared" si="442"/>
        <v>9</v>
      </c>
      <c r="M4136">
        <f t="shared" si="443"/>
        <v>9</v>
      </c>
      <c r="N4136" t="str">
        <f t="shared" si="444"/>
        <v xml:space="preserve"> months</v>
      </c>
      <c r="O4136" s="40" t="str">
        <f t="shared" si="445"/>
        <v>78 years, 9 months</v>
      </c>
    </row>
    <row r="4137" spans="8:15" x14ac:dyDescent="0.25">
      <c r="H4137" s="38">
        <v>4094</v>
      </c>
      <c r="I4137">
        <f t="shared" si="448"/>
        <v>78</v>
      </c>
      <c r="J4137" t="str">
        <f t="shared" si="446"/>
        <v xml:space="preserve"> years</v>
      </c>
      <c r="K4137" t="str">
        <f t="shared" si="447"/>
        <v xml:space="preserve">, </v>
      </c>
      <c r="L4137">
        <f t="shared" si="442"/>
        <v>9</v>
      </c>
      <c r="M4137">
        <f t="shared" si="443"/>
        <v>9</v>
      </c>
      <c r="N4137" t="str">
        <f t="shared" si="444"/>
        <v xml:space="preserve"> months</v>
      </c>
      <c r="O4137" s="40" t="str">
        <f t="shared" si="445"/>
        <v>78 years, 9 months</v>
      </c>
    </row>
    <row r="4138" spans="8:15" x14ac:dyDescent="0.25">
      <c r="H4138" s="38">
        <v>4095</v>
      </c>
      <c r="I4138">
        <f t="shared" si="448"/>
        <v>78</v>
      </c>
      <c r="J4138" t="str">
        <f t="shared" si="446"/>
        <v xml:space="preserve"> years</v>
      </c>
      <c r="K4138" t="str">
        <f t="shared" si="447"/>
        <v xml:space="preserve">, </v>
      </c>
      <c r="L4138">
        <f t="shared" si="442"/>
        <v>9</v>
      </c>
      <c r="M4138">
        <f t="shared" si="443"/>
        <v>9</v>
      </c>
      <c r="N4138" t="str">
        <f t="shared" si="444"/>
        <v xml:space="preserve"> months</v>
      </c>
      <c r="O4138" s="40" t="str">
        <f t="shared" si="445"/>
        <v>78 years, 9 months</v>
      </c>
    </row>
    <row r="4139" spans="8:15" x14ac:dyDescent="0.25">
      <c r="H4139" s="38">
        <v>4096</v>
      </c>
      <c r="I4139">
        <f t="shared" si="448"/>
        <v>78</v>
      </c>
      <c r="J4139" t="str">
        <f t="shared" si="446"/>
        <v xml:space="preserve"> years</v>
      </c>
      <c r="K4139" t="str">
        <f t="shared" si="447"/>
        <v xml:space="preserve">, </v>
      </c>
      <c r="L4139">
        <f t="shared" si="442"/>
        <v>10</v>
      </c>
      <c r="M4139">
        <f t="shared" si="443"/>
        <v>10</v>
      </c>
      <c r="N4139" t="str">
        <f t="shared" si="444"/>
        <v xml:space="preserve"> months</v>
      </c>
      <c r="O4139" s="40" t="str">
        <f t="shared" si="445"/>
        <v>78 years, 10 months</v>
      </c>
    </row>
    <row r="4140" spans="8:15" x14ac:dyDescent="0.25">
      <c r="H4140" s="38">
        <v>4097</v>
      </c>
      <c r="I4140">
        <f t="shared" si="448"/>
        <v>78</v>
      </c>
      <c r="J4140" t="str">
        <f t="shared" si="446"/>
        <v xml:space="preserve"> years</v>
      </c>
      <c r="K4140" t="str">
        <f t="shared" si="447"/>
        <v xml:space="preserve">, </v>
      </c>
      <c r="L4140">
        <f t="shared" si="442"/>
        <v>10</v>
      </c>
      <c r="M4140">
        <f t="shared" si="443"/>
        <v>10</v>
      </c>
      <c r="N4140" t="str">
        <f t="shared" si="444"/>
        <v xml:space="preserve"> months</v>
      </c>
      <c r="O4140" s="40" t="str">
        <f t="shared" si="445"/>
        <v>78 years, 10 months</v>
      </c>
    </row>
    <row r="4141" spans="8:15" x14ac:dyDescent="0.25">
      <c r="H4141" s="38">
        <v>4098</v>
      </c>
      <c r="I4141">
        <f t="shared" si="448"/>
        <v>78</v>
      </c>
      <c r="J4141" t="str">
        <f t="shared" si="446"/>
        <v xml:space="preserve"> years</v>
      </c>
      <c r="K4141" t="str">
        <f t="shared" si="447"/>
        <v xml:space="preserve">, </v>
      </c>
      <c r="L4141">
        <f t="shared" ref="L4141:L4204" si="449">IF((H4141/52*12-INT(H4141/52*12))=0,(H4141/52-INT(H4141/52))*12,INT((H4141/52-INT(H4141/52))*12)+1)</f>
        <v>10</v>
      </c>
      <c r="M4141">
        <f t="shared" ref="M4141:M4204" si="450">IF(OR(L4141=0,L4141=12),"",L4141)</f>
        <v>10</v>
      </c>
      <c r="N4141" t="str">
        <f t="shared" ref="N4141:N4204" si="451">IF(L4141=1," month",IF(OR(L4141=0,L4141=12),""," months"))</f>
        <v xml:space="preserve"> months</v>
      </c>
      <c r="O4141" s="40" t="str">
        <f t="shared" ref="O4141:O4204" si="452">CONCATENATE(I4141&amp;J4141&amp;K4141&amp;M4141&amp;N4141)</f>
        <v>78 years, 10 months</v>
      </c>
    </row>
    <row r="4142" spans="8:15" x14ac:dyDescent="0.25">
      <c r="H4142" s="38">
        <v>4099</v>
      </c>
      <c r="I4142">
        <f t="shared" si="448"/>
        <v>78</v>
      </c>
      <c r="J4142" t="str">
        <f t="shared" si="446"/>
        <v xml:space="preserve"> years</v>
      </c>
      <c r="K4142" t="str">
        <f t="shared" si="447"/>
        <v xml:space="preserve">, </v>
      </c>
      <c r="L4142">
        <f t="shared" si="449"/>
        <v>10</v>
      </c>
      <c r="M4142">
        <f t="shared" si="450"/>
        <v>10</v>
      </c>
      <c r="N4142" t="str">
        <f t="shared" si="451"/>
        <v xml:space="preserve"> months</v>
      </c>
      <c r="O4142" s="40" t="str">
        <f t="shared" si="452"/>
        <v>78 years, 10 months</v>
      </c>
    </row>
    <row r="4143" spans="8:15" x14ac:dyDescent="0.25">
      <c r="H4143" s="38">
        <v>4100</v>
      </c>
      <c r="I4143">
        <f t="shared" si="448"/>
        <v>78</v>
      </c>
      <c r="J4143" t="str">
        <f t="shared" si="446"/>
        <v xml:space="preserve"> years</v>
      </c>
      <c r="K4143" t="str">
        <f t="shared" si="447"/>
        <v xml:space="preserve">, </v>
      </c>
      <c r="L4143">
        <f t="shared" si="449"/>
        <v>11</v>
      </c>
      <c r="M4143">
        <f t="shared" si="450"/>
        <v>11</v>
      </c>
      <c r="N4143" t="str">
        <f t="shared" si="451"/>
        <v xml:space="preserve"> months</v>
      </c>
      <c r="O4143" s="40" t="str">
        <f t="shared" si="452"/>
        <v>78 years, 11 months</v>
      </c>
    </row>
    <row r="4144" spans="8:15" x14ac:dyDescent="0.25">
      <c r="H4144" s="38">
        <v>4101</v>
      </c>
      <c r="I4144">
        <f t="shared" si="448"/>
        <v>78</v>
      </c>
      <c r="J4144" t="str">
        <f t="shared" si="446"/>
        <v xml:space="preserve"> years</v>
      </c>
      <c r="K4144" t="str">
        <f t="shared" si="447"/>
        <v xml:space="preserve">, </v>
      </c>
      <c r="L4144">
        <f t="shared" si="449"/>
        <v>11</v>
      </c>
      <c r="M4144">
        <f t="shared" si="450"/>
        <v>11</v>
      </c>
      <c r="N4144" t="str">
        <f t="shared" si="451"/>
        <v xml:space="preserve"> months</v>
      </c>
      <c r="O4144" s="40" t="str">
        <f t="shared" si="452"/>
        <v>78 years, 11 months</v>
      </c>
    </row>
    <row r="4145" spans="8:15" x14ac:dyDescent="0.25">
      <c r="H4145" s="38">
        <v>4102</v>
      </c>
      <c r="I4145">
        <f t="shared" si="448"/>
        <v>78</v>
      </c>
      <c r="J4145" t="str">
        <f t="shared" si="446"/>
        <v xml:space="preserve"> years</v>
      </c>
      <c r="K4145" t="str">
        <f t="shared" si="447"/>
        <v xml:space="preserve">, </v>
      </c>
      <c r="L4145">
        <f t="shared" si="449"/>
        <v>11</v>
      </c>
      <c r="M4145">
        <f t="shared" si="450"/>
        <v>11</v>
      </c>
      <c r="N4145" t="str">
        <f t="shared" si="451"/>
        <v xml:space="preserve"> months</v>
      </c>
      <c r="O4145" s="40" t="str">
        <f t="shared" si="452"/>
        <v>78 years, 11 months</v>
      </c>
    </row>
    <row r="4146" spans="8:15" x14ac:dyDescent="0.25">
      <c r="H4146" s="38">
        <v>4103</v>
      </c>
      <c r="I4146">
        <f t="shared" si="448"/>
        <v>78</v>
      </c>
      <c r="J4146" t="str">
        <f t="shared" si="446"/>
        <v xml:space="preserve"> years</v>
      </c>
      <c r="K4146" t="str">
        <f t="shared" si="447"/>
        <v xml:space="preserve">, </v>
      </c>
      <c r="L4146">
        <f t="shared" si="449"/>
        <v>11</v>
      </c>
      <c r="M4146">
        <f t="shared" si="450"/>
        <v>11</v>
      </c>
      <c r="N4146" t="str">
        <f t="shared" si="451"/>
        <v xml:space="preserve"> months</v>
      </c>
      <c r="O4146" s="40" t="str">
        <f t="shared" si="452"/>
        <v>78 years, 11 months</v>
      </c>
    </row>
    <row r="4147" spans="8:15" x14ac:dyDescent="0.25">
      <c r="H4147" s="38">
        <v>4104</v>
      </c>
      <c r="I4147">
        <f t="shared" si="448"/>
        <v>79</v>
      </c>
      <c r="J4147" t="str">
        <f t="shared" si="446"/>
        <v xml:space="preserve"> years</v>
      </c>
      <c r="K4147" t="str">
        <f t="shared" si="447"/>
        <v/>
      </c>
      <c r="L4147">
        <f t="shared" si="449"/>
        <v>12</v>
      </c>
      <c r="M4147" t="str">
        <f t="shared" si="450"/>
        <v/>
      </c>
      <c r="N4147" t="str">
        <f t="shared" si="451"/>
        <v/>
      </c>
      <c r="O4147" s="40" t="str">
        <f t="shared" si="452"/>
        <v>79 years</v>
      </c>
    </row>
    <row r="4148" spans="8:15" x14ac:dyDescent="0.25">
      <c r="H4148" s="38">
        <v>4105</v>
      </c>
      <c r="I4148">
        <f t="shared" si="448"/>
        <v>79</v>
      </c>
      <c r="J4148" t="str">
        <f t="shared" si="446"/>
        <v xml:space="preserve"> years</v>
      </c>
      <c r="K4148" t="str">
        <f t="shared" si="447"/>
        <v/>
      </c>
      <c r="L4148">
        <f t="shared" si="449"/>
        <v>12</v>
      </c>
      <c r="M4148" t="str">
        <f t="shared" si="450"/>
        <v/>
      </c>
      <c r="N4148" t="str">
        <f t="shared" si="451"/>
        <v/>
      </c>
      <c r="O4148" s="40" t="str">
        <f t="shared" si="452"/>
        <v>79 years</v>
      </c>
    </row>
    <row r="4149" spans="8:15" x14ac:dyDescent="0.25">
      <c r="H4149" s="38">
        <v>4106</v>
      </c>
      <c r="I4149">
        <f t="shared" si="448"/>
        <v>79</v>
      </c>
      <c r="J4149" t="str">
        <f t="shared" si="446"/>
        <v xml:space="preserve"> years</v>
      </c>
      <c r="K4149" t="str">
        <f t="shared" si="447"/>
        <v/>
      </c>
      <c r="L4149">
        <f t="shared" si="449"/>
        <v>12</v>
      </c>
      <c r="M4149" t="str">
        <f t="shared" si="450"/>
        <v/>
      </c>
      <c r="N4149" t="str">
        <f t="shared" si="451"/>
        <v/>
      </c>
      <c r="O4149" s="40" t="str">
        <f t="shared" si="452"/>
        <v>79 years</v>
      </c>
    </row>
    <row r="4150" spans="8:15" x14ac:dyDescent="0.25">
      <c r="H4150" s="38">
        <v>4107</v>
      </c>
      <c r="I4150">
        <f t="shared" si="448"/>
        <v>79</v>
      </c>
      <c r="J4150" t="str">
        <f t="shared" si="446"/>
        <v xml:space="preserve"> years</v>
      </c>
      <c r="K4150" t="str">
        <f t="shared" si="447"/>
        <v/>
      </c>
      <c r="L4150">
        <f t="shared" si="449"/>
        <v>12</v>
      </c>
      <c r="M4150" t="str">
        <f t="shared" si="450"/>
        <v/>
      </c>
      <c r="N4150" t="str">
        <f t="shared" si="451"/>
        <v/>
      </c>
      <c r="O4150" s="40" t="str">
        <f t="shared" si="452"/>
        <v>79 years</v>
      </c>
    </row>
    <row r="4151" spans="8:15" x14ac:dyDescent="0.25">
      <c r="H4151" s="38">
        <v>4108</v>
      </c>
      <c r="I4151">
        <f t="shared" si="448"/>
        <v>79</v>
      </c>
      <c r="J4151" t="str">
        <f t="shared" si="446"/>
        <v xml:space="preserve"> years</v>
      </c>
      <c r="K4151" t="str">
        <f t="shared" si="447"/>
        <v/>
      </c>
      <c r="L4151">
        <f t="shared" si="449"/>
        <v>0</v>
      </c>
      <c r="M4151" t="str">
        <f t="shared" si="450"/>
        <v/>
      </c>
      <c r="N4151" t="str">
        <f t="shared" si="451"/>
        <v/>
      </c>
      <c r="O4151" s="40" t="str">
        <f t="shared" si="452"/>
        <v>79 years</v>
      </c>
    </row>
    <row r="4152" spans="8:15" x14ac:dyDescent="0.25">
      <c r="H4152" s="38">
        <v>4109</v>
      </c>
      <c r="I4152">
        <f t="shared" si="448"/>
        <v>79</v>
      </c>
      <c r="J4152" t="str">
        <f t="shared" si="446"/>
        <v xml:space="preserve"> years</v>
      </c>
      <c r="K4152" t="str">
        <f t="shared" si="447"/>
        <v xml:space="preserve">, </v>
      </c>
      <c r="L4152">
        <f t="shared" si="449"/>
        <v>1</v>
      </c>
      <c r="M4152">
        <f t="shared" si="450"/>
        <v>1</v>
      </c>
      <c r="N4152" t="str">
        <f t="shared" si="451"/>
        <v xml:space="preserve"> month</v>
      </c>
      <c r="O4152" s="40" t="str">
        <f t="shared" si="452"/>
        <v>79 years, 1 month</v>
      </c>
    </row>
    <row r="4153" spans="8:15" x14ac:dyDescent="0.25">
      <c r="H4153" s="38">
        <v>4110</v>
      </c>
      <c r="I4153">
        <f t="shared" si="448"/>
        <v>79</v>
      </c>
      <c r="J4153" t="str">
        <f t="shared" si="446"/>
        <v xml:space="preserve"> years</v>
      </c>
      <c r="K4153" t="str">
        <f t="shared" si="447"/>
        <v xml:space="preserve">, </v>
      </c>
      <c r="L4153">
        <f t="shared" si="449"/>
        <v>1</v>
      </c>
      <c r="M4153">
        <f t="shared" si="450"/>
        <v>1</v>
      </c>
      <c r="N4153" t="str">
        <f t="shared" si="451"/>
        <v xml:space="preserve"> month</v>
      </c>
      <c r="O4153" s="40" t="str">
        <f t="shared" si="452"/>
        <v>79 years, 1 month</v>
      </c>
    </row>
    <row r="4154" spans="8:15" x14ac:dyDescent="0.25">
      <c r="H4154" s="38">
        <v>4111</v>
      </c>
      <c r="I4154">
        <f t="shared" si="448"/>
        <v>79</v>
      </c>
      <c r="J4154" t="str">
        <f t="shared" si="446"/>
        <v xml:space="preserve"> years</v>
      </c>
      <c r="K4154" t="str">
        <f t="shared" si="447"/>
        <v xml:space="preserve">, </v>
      </c>
      <c r="L4154">
        <f t="shared" si="449"/>
        <v>1</v>
      </c>
      <c r="M4154">
        <f t="shared" si="450"/>
        <v>1</v>
      </c>
      <c r="N4154" t="str">
        <f t="shared" si="451"/>
        <v xml:space="preserve"> month</v>
      </c>
      <c r="O4154" s="40" t="str">
        <f t="shared" si="452"/>
        <v>79 years, 1 month</v>
      </c>
    </row>
    <row r="4155" spans="8:15" x14ac:dyDescent="0.25">
      <c r="H4155" s="38">
        <v>4112</v>
      </c>
      <c r="I4155">
        <f t="shared" si="448"/>
        <v>79</v>
      </c>
      <c r="J4155" t="str">
        <f t="shared" si="446"/>
        <v xml:space="preserve"> years</v>
      </c>
      <c r="K4155" t="str">
        <f t="shared" si="447"/>
        <v xml:space="preserve">, </v>
      </c>
      <c r="L4155">
        <f t="shared" si="449"/>
        <v>1</v>
      </c>
      <c r="M4155">
        <f t="shared" si="450"/>
        <v>1</v>
      </c>
      <c r="N4155" t="str">
        <f t="shared" si="451"/>
        <v xml:space="preserve"> month</v>
      </c>
      <c r="O4155" s="40" t="str">
        <f t="shared" si="452"/>
        <v>79 years, 1 month</v>
      </c>
    </row>
    <row r="4156" spans="8:15" x14ac:dyDescent="0.25">
      <c r="H4156" s="38">
        <v>4113</v>
      </c>
      <c r="I4156">
        <f t="shared" si="448"/>
        <v>79</v>
      </c>
      <c r="J4156" t="str">
        <f t="shared" si="446"/>
        <v xml:space="preserve"> years</v>
      </c>
      <c r="K4156" t="str">
        <f t="shared" si="447"/>
        <v xml:space="preserve">, </v>
      </c>
      <c r="L4156">
        <f t="shared" si="449"/>
        <v>2</v>
      </c>
      <c r="M4156">
        <f t="shared" si="450"/>
        <v>2</v>
      </c>
      <c r="N4156" t="str">
        <f t="shared" si="451"/>
        <v xml:space="preserve"> months</v>
      </c>
      <c r="O4156" s="40" t="str">
        <f t="shared" si="452"/>
        <v>79 years, 2 months</v>
      </c>
    </row>
    <row r="4157" spans="8:15" x14ac:dyDescent="0.25">
      <c r="H4157" s="38">
        <v>4114</v>
      </c>
      <c r="I4157">
        <f t="shared" si="448"/>
        <v>79</v>
      </c>
      <c r="J4157" t="str">
        <f t="shared" si="446"/>
        <v xml:space="preserve"> years</v>
      </c>
      <c r="K4157" t="str">
        <f t="shared" si="447"/>
        <v xml:space="preserve">, </v>
      </c>
      <c r="L4157">
        <f t="shared" si="449"/>
        <v>2</v>
      </c>
      <c r="M4157">
        <f t="shared" si="450"/>
        <v>2</v>
      </c>
      <c r="N4157" t="str">
        <f t="shared" si="451"/>
        <v xml:space="preserve"> months</v>
      </c>
      <c r="O4157" s="40" t="str">
        <f t="shared" si="452"/>
        <v>79 years, 2 months</v>
      </c>
    </row>
    <row r="4158" spans="8:15" x14ac:dyDescent="0.25">
      <c r="H4158" s="38">
        <v>4115</v>
      </c>
      <c r="I4158">
        <f t="shared" si="448"/>
        <v>79</v>
      </c>
      <c r="J4158" t="str">
        <f t="shared" si="446"/>
        <v xml:space="preserve"> years</v>
      </c>
      <c r="K4158" t="str">
        <f t="shared" si="447"/>
        <v xml:space="preserve">, </v>
      </c>
      <c r="L4158">
        <f t="shared" si="449"/>
        <v>2</v>
      </c>
      <c r="M4158">
        <f t="shared" si="450"/>
        <v>2</v>
      </c>
      <c r="N4158" t="str">
        <f t="shared" si="451"/>
        <v xml:space="preserve"> months</v>
      </c>
      <c r="O4158" s="40" t="str">
        <f t="shared" si="452"/>
        <v>79 years, 2 months</v>
      </c>
    </row>
    <row r="4159" spans="8:15" x14ac:dyDescent="0.25">
      <c r="H4159" s="38">
        <v>4116</v>
      </c>
      <c r="I4159">
        <f t="shared" si="448"/>
        <v>79</v>
      </c>
      <c r="J4159" t="str">
        <f t="shared" si="446"/>
        <v xml:space="preserve"> years</v>
      </c>
      <c r="K4159" t="str">
        <f t="shared" si="447"/>
        <v xml:space="preserve">, </v>
      </c>
      <c r="L4159">
        <f t="shared" si="449"/>
        <v>2</v>
      </c>
      <c r="M4159">
        <f t="shared" si="450"/>
        <v>2</v>
      </c>
      <c r="N4159" t="str">
        <f t="shared" si="451"/>
        <v xml:space="preserve"> months</v>
      </c>
      <c r="O4159" s="40" t="str">
        <f t="shared" si="452"/>
        <v>79 years, 2 months</v>
      </c>
    </row>
    <row r="4160" spans="8:15" x14ac:dyDescent="0.25">
      <c r="H4160" s="38">
        <v>4117</v>
      </c>
      <c r="I4160">
        <f t="shared" si="448"/>
        <v>79</v>
      </c>
      <c r="J4160" t="str">
        <f t="shared" si="446"/>
        <v xml:space="preserve"> years</v>
      </c>
      <c r="K4160" t="str">
        <f t="shared" si="447"/>
        <v xml:space="preserve">, </v>
      </c>
      <c r="L4160">
        <f t="shared" si="449"/>
        <v>3</v>
      </c>
      <c r="M4160">
        <f t="shared" si="450"/>
        <v>3</v>
      </c>
      <c r="N4160" t="str">
        <f t="shared" si="451"/>
        <v xml:space="preserve"> months</v>
      </c>
      <c r="O4160" s="40" t="str">
        <f t="shared" si="452"/>
        <v>79 years, 3 months</v>
      </c>
    </row>
    <row r="4161" spans="8:15" x14ac:dyDescent="0.25">
      <c r="H4161" s="38">
        <v>4118</v>
      </c>
      <c r="I4161">
        <f t="shared" si="448"/>
        <v>79</v>
      </c>
      <c r="J4161" t="str">
        <f t="shared" si="446"/>
        <v xml:space="preserve"> years</v>
      </c>
      <c r="K4161" t="str">
        <f t="shared" si="447"/>
        <v xml:space="preserve">, </v>
      </c>
      <c r="L4161">
        <f t="shared" si="449"/>
        <v>3</v>
      </c>
      <c r="M4161">
        <f t="shared" si="450"/>
        <v>3</v>
      </c>
      <c r="N4161" t="str">
        <f t="shared" si="451"/>
        <v xml:space="preserve"> months</v>
      </c>
      <c r="O4161" s="40" t="str">
        <f t="shared" si="452"/>
        <v>79 years, 3 months</v>
      </c>
    </row>
    <row r="4162" spans="8:15" x14ac:dyDescent="0.25">
      <c r="H4162" s="38">
        <v>4119</v>
      </c>
      <c r="I4162">
        <f t="shared" si="448"/>
        <v>79</v>
      </c>
      <c r="J4162" t="str">
        <f t="shared" si="446"/>
        <v xml:space="preserve"> years</v>
      </c>
      <c r="K4162" t="str">
        <f t="shared" si="447"/>
        <v xml:space="preserve">, </v>
      </c>
      <c r="L4162">
        <f t="shared" si="449"/>
        <v>3</v>
      </c>
      <c r="M4162">
        <f t="shared" si="450"/>
        <v>3</v>
      </c>
      <c r="N4162" t="str">
        <f t="shared" si="451"/>
        <v xml:space="preserve"> months</v>
      </c>
      <c r="O4162" s="40" t="str">
        <f t="shared" si="452"/>
        <v>79 years, 3 months</v>
      </c>
    </row>
    <row r="4163" spans="8:15" x14ac:dyDescent="0.25">
      <c r="H4163" s="38">
        <v>4120</v>
      </c>
      <c r="I4163">
        <f t="shared" si="448"/>
        <v>79</v>
      </c>
      <c r="J4163" t="str">
        <f t="shared" si="446"/>
        <v xml:space="preserve"> years</v>
      </c>
      <c r="K4163" t="str">
        <f t="shared" si="447"/>
        <v xml:space="preserve">, </v>
      </c>
      <c r="L4163">
        <f t="shared" si="449"/>
        <v>3</v>
      </c>
      <c r="M4163">
        <f t="shared" si="450"/>
        <v>3</v>
      </c>
      <c r="N4163" t="str">
        <f t="shared" si="451"/>
        <v xml:space="preserve"> months</v>
      </c>
      <c r="O4163" s="40" t="str">
        <f t="shared" si="452"/>
        <v>79 years, 3 months</v>
      </c>
    </row>
    <row r="4164" spans="8:15" x14ac:dyDescent="0.25">
      <c r="H4164" s="38">
        <v>4121</v>
      </c>
      <c r="I4164">
        <f t="shared" si="448"/>
        <v>79</v>
      </c>
      <c r="J4164" t="str">
        <f t="shared" si="446"/>
        <v xml:space="preserve"> years</v>
      </c>
      <c r="K4164" t="str">
        <f t="shared" si="447"/>
        <v xml:space="preserve">, </v>
      </c>
      <c r="L4164">
        <f t="shared" si="449"/>
        <v>3</v>
      </c>
      <c r="M4164">
        <f t="shared" si="450"/>
        <v>3</v>
      </c>
      <c r="N4164" t="str">
        <f t="shared" si="451"/>
        <v xml:space="preserve"> months</v>
      </c>
      <c r="O4164" s="40" t="str">
        <f t="shared" si="452"/>
        <v>79 years, 3 months</v>
      </c>
    </row>
    <row r="4165" spans="8:15" x14ac:dyDescent="0.25">
      <c r="H4165" s="38">
        <v>4122</v>
      </c>
      <c r="I4165">
        <f t="shared" si="448"/>
        <v>79</v>
      </c>
      <c r="J4165" t="str">
        <f t="shared" si="446"/>
        <v xml:space="preserve"> years</v>
      </c>
      <c r="K4165" t="str">
        <f t="shared" si="447"/>
        <v xml:space="preserve">, </v>
      </c>
      <c r="L4165">
        <f t="shared" si="449"/>
        <v>4</v>
      </c>
      <c r="M4165">
        <f t="shared" si="450"/>
        <v>4</v>
      </c>
      <c r="N4165" t="str">
        <f t="shared" si="451"/>
        <v xml:space="preserve"> months</v>
      </c>
      <c r="O4165" s="40" t="str">
        <f t="shared" si="452"/>
        <v>79 years, 4 months</v>
      </c>
    </row>
    <row r="4166" spans="8:15" x14ac:dyDescent="0.25">
      <c r="H4166" s="38">
        <v>4123</v>
      </c>
      <c r="I4166">
        <f t="shared" si="448"/>
        <v>79</v>
      </c>
      <c r="J4166" t="str">
        <f t="shared" si="446"/>
        <v xml:space="preserve"> years</v>
      </c>
      <c r="K4166" t="str">
        <f t="shared" si="447"/>
        <v xml:space="preserve">, </v>
      </c>
      <c r="L4166">
        <f t="shared" si="449"/>
        <v>4</v>
      </c>
      <c r="M4166">
        <f t="shared" si="450"/>
        <v>4</v>
      </c>
      <c r="N4166" t="str">
        <f t="shared" si="451"/>
        <v xml:space="preserve"> months</v>
      </c>
      <c r="O4166" s="40" t="str">
        <f t="shared" si="452"/>
        <v>79 years, 4 months</v>
      </c>
    </row>
    <row r="4167" spans="8:15" x14ac:dyDescent="0.25">
      <c r="H4167" s="38">
        <v>4124</v>
      </c>
      <c r="I4167">
        <f t="shared" si="448"/>
        <v>79</v>
      </c>
      <c r="J4167" t="str">
        <f t="shared" si="446"/>
        <v xml:space="preserve"> years</v>
      </c>
      <c r="K4167" t="str">
        <f t="shared" si="447"/>
        <v xml:space="preserve">, </v>
      </c>
      <c r="L4167">
        <f t="shared" si="449"/>
        <v>4</v>
      </c>
      <c r="M4167">
        <f t="shared" si="450"/>
        <v>4</v>
      </c>
      <c r="N4167" t="str">
        <f t="shared" si="451"/>
        <v xml:space="preserve"> months</v>
      </c>
      <c r="O4167" s="40" t="str">
        <f t="shared" si="452"/>
        <v>79 years, 4 months</v>
      </c>
    </row>
    <row r="4168" spans="8:15" x14ac:dyDescent="0.25">
      <c r="H4168" s="38">
        <v>4125</v>
      </c>
      <c r="I4168">
        <f t="shared" si="448"/>
        <v>79</v>
      </c>
      <c r="J4168" t="str">
        <f t="shared" si="446"/>
        <v xml:space="preserve"> years</v>
      </c>
      <c r="K4168" t="str">
        <f t="shared" si="447"/>
        <v xml:space="preserve">, </v>
      </c>
      <c r="L4168">
        <f t="shared" si="449"/>
        <v>4</v>
      </c>
      <c r="M4168">
        <f t="shared" si="450"/>
        <v>4</v>
      </c>
      <c r="N4168" t="str">
        <f t="shared" si="451"/>
        <v xml:space="preserve"> months</v>
      </c>
      <c r="O4168" s="40" t="str">
        <f t="shared" si="452"/>
        <v>79 years, 4 months</v>
      </c>
    </row>
    <row r="4169" spans="8:15" x14ac:dyDescent="0.25">
      <c r="H4169" s="38">
        <v>4126</v>
      </c>
      <c r="I4169">
        <f t="shared" si="448"/>
        <v>79</v>
      </c>
      <c r="J4169" t="str">
        <f t="shared" si="446"/>
        <v xml:space="preserve"> years</v>
      </c>
      <c r="K4169" t="str">
        <f t="shared" si="447"/>
        <v xml:space="preserve">, </v>
      </c>
      <c r="L4169">
        <f t="shared" si="449"/>
        <v>5</v>
      </c>
      <c r="M4169">
        <f t="shared" si="450"/>
        <v>5</v>
      </c>
      <c r="N4169" t="str">
        <f t="shared" si="451"/>
        <v xml:space="preserve"> months</v>
      </c>
      <c r="O4169" s="40" t="str">
        <f t="shared" si="452"/>
        <v>79 years, 5 months</v>
      </c>
    </row>
    <row r="4170" spans="8:15" x14ac:dyDescent="0.25">
      <c r="H4170" s="38">
        <v>4127</v>
      </c>
      <c r="I4170">
        <f t="shared" si="448"/>
        <v>79</v>
      </c>
      <c r="J4170" t="str">
        <f t="shared" si="446"/>
        <v xml:space="preserve"> years</v>
      </c>
      <c r="K4170" t="str">
        <f t="shared" si="447"/>
        <v xml:space="preserve">, </v>
      </c>
      <c r="L4170">
        <f t="shared" si="449"/>
        <v>5</v>
      </c>
      <c r="M4170">
        <f t="shared" si="450"/>
        <v>5</v>
      </c>
      <c r="N4170" t="str">
        <f t="shared" si="451"/>
        <v xml:space="preserve"> months</v>
      </c>
      <c r="O4170" s="40" t="str">
        <f t="shared" si="452"/>
        <v>79 years, 5 months</v>
      </c>
    </row>
    <row r="4171" spans="8:15" x14ac:dyDescent="0.25">
      <c r="H4171" s="38">
        <v>4128</v>
      </c>
      <c r="I4171">
        <f t="shared" si="448"/>
        <v>79</v>
      </c>
      <c r="J4171" t="str">
        <f t="shared" si="446"/>
        <v xml:space="preserve"> years</v>
      </c>
      <c r="K4171" t="str">
        <f t="shared" si="447"/>
        <v xml:space="preserve">, </v>
      </c>
      <c r="L4171">
        <f t="shared" si="449"/>
        <v>5</v>
      </c>
      <c r="M4171">
        <f t="shared" si="450"/>
        <v>5</v>
      </c>
      <c r="N4171" t="str">
        <f t="shared" si="451"/>
        <v xml:space="preserve"> months</v>
      </c>
      <c r="O4171" s="40" t="str">
        <f t="shared" si="452"/>
        <v>79 years, 5 months</v>
      </c>
    </row>
    <row r="4172" spans="8:15" x14ac:dyDescent="0.25">
      <c r="H4172" s="38">
        <v>4129</v>
      </c>
      <c r="I4172">
        <f t="shared" si="448"/>
        <v>79</v>
      </c>
      <c r="J4172" t="str">
        <f t="shared" si="446"/>
        <v xml:space="preserve"> years</v>
      </c>
      <c r="K4172" t="str">
        <f t="shared" si="447"/>
        <v xml:space="preserve">, </v>
      </c>
      <c r="L4172">
        <f t="shared" si="449"/>
        <v>5</v>
      </c>
      <c r="M4172">
        <f t="shared" si="450"/>
        <v>5</v>
      </c>
      <c r="N4172" t="str">
        <f t="shared" si="451"/>
        <v xml:space="preserve"> months</v>
      </c>
      <c r="O4172" s="40" t="str">
        <f t="shared" si="452"/>
        <v>79 years, 5 months</v>
      </c>
    </row>
    <row r="4173" spans="8:15" x14ac:dyDescent="0.25">
      <c r="H4173" s="38">
        <v>4130</v>
      </c>
      <c r="I4173">
        <f t="shared" si="448"/>
        <v>79</v>
      </c>
      <c r="J4173" t="str">
        <f t="shared" si="446"/>
        <v xml:space="preserve"> years</v>
      </c>
      <c r="K4173" t="str">
        <f t="shared" si="447"/>
        <v xml:space="preserve">, </v>
      </c>
      <c r="L4173">
        <f t="shared" si="449"/>
        <v>6</v>
      </c>
      <c r="M4173">
        <f t="shared" si="450"/>
        <v>6</v>
      </c>
      <c r="N4173" t="str">
        <f t="shared" si="451"/>
        <v xml:space="preserve"> months</v>
      </c>
      <c r="O4173" s="40" t="str">
        <f t="shared" si="452"/>
        <v>79 years, 6 months</v>
      </c>
    </row>
    <row r="4174" spans="8:15" x14ac:dyDescent="0.25">
      <c r="H4174" s="38">
        <v>4131</v>
      </c>
      <c r="I4174">
        <f t="shared" si="448"/>
        <v>79</v>
      </c>
      <c r="J4174" t="str">
        <f t="shared" si="446"/>
        <v xml:space="preserve"> years</v>
      </c>
      <c r="K4174" t="str">
        <f t="shared" si="447"/>
        <v xml:space="preserve">, </v>
      </c>
      <c r="L4174">
        <f t="shared" si="449"/>
        <v>6</v>
      </c>
      <c r="M4174">
        <f t="shared" si="450"/>
        <v>6</v>
      </c>
      <c r="N4174" t="str">
        <f t="shared" si="451"/>
        <v xml:space="preserve"> months</v>
      </c>
      <c r="O4174" s="40" t="str">
        <f t="shared" si="452"/>
        <v>79 years, 6 months</v>
      </c>
    </row>
    <row r="4175" spans="8:15" x14ac:dyDescent="0.25">
      <c r="H4175" s="38">
        <v>4132</v>
      </c>
      <c r="I4175">
        <f t="shared" si="448"/>
        <v>79</v>
      </c>
      <c r="J4175" t="str">
        <f t="shared" si="446"/>
        <v xml:space="preserve"> years</v>
      </c>
      <c r="K4175" t="str">
        <f t="shared" si="447"/>
        <v xml:space="preserve">, </v>
      </c>
      <c r="L4175">
        <f t="shared" si="449"/>
        <v>6</v>
      </c>
      <c r="M4175">
        <f t="shared" si="450"/>
        <v>6</v>
      </c>
      <c r="N4175" t="str">
        <f t="shared" si="451"/>
        <v xml:space="preserve"> months</v>
      </c>
      <c r="O4175" s="40" t="str">
        <f t="shared" si="452"/>
        <v>79 years, 6 months</v>
      </c>
    </row>
    <row r="4176" spans="8:15" x14ac:dyDescent="0.25">
      <c r="H4176" s="38">
        <v>4133</v>
      </c>
      <c r="I4176">
        <f t="shared" si="448"/>
        <v>79</v>
      </c>
      <c r="J4176" t="str">
        <f t="shared" si="446"/>
        <v xml:space="preserve"> years</v>
      </c>
      <c r="K4176" t="str">
        <f t="shared" si="447"/>
        <v xml:space="preserve">, </v>
      </c>
      <c r="L4176">
        <f t="shared" si="449"/>
        <v>6</v>
      </c>
      <c r="M4176">
        <f t="shared" si="450"/>
        <v>6</v>
      </c>
      <c r="N4176" t="str">
        <f t="shared" si="451"/>
        <v xml:space="preserve"> months</v>
      </c>
      <c r="O4176" s="40" t="str">
        <f t="shared" si="452"/>
        <v>79 years, 6 months</v>
      </c>
    </row>
    <row r="4177" spans="8:15" x14ac:dyDescent="0.25">
      <c r="H4177" s="38">
        <v>4134</v>
      </c>
      <c r="I4177">
        <f t="shared" si="448"/>
        <v>79</v>
      </c>
      <c r="J4177" t="str">
        <f t="shared" si="446"/>
        <v xml:space="preserve"> years</v>
      </c>
      <c r="K4177" t="str">
        <f t="shared" si="447"/>
        <v xml:space="preserve">, </v>
      </c>
      <c r="L4177">
        <f t="shared" si="449"/>
        <v>6</v>
      </c>
      <c r="M4177">
        <f t="shared" si="450"/>
        <v>6</v>
      </c>
      <c r="N4177" t="str">
        <f t="shared" si="451"/>
        <v xml:space="preserve"> months</v>
      </c>
      <c r="O4177" s="40" t="str">
        <f t="shared" si="452"/>
        <v>79 years, 6 months</v>
      </c>
    </row>
    <row r="4178" spans="8:15" x14ac:dyDescent="0.25">
      <c r="H4178" s="38">
        <v>4135</v>
      </c>
      <c r="I4178">
        <f t="shared" si="448"/>
        <v>79</v>
      </c>
      <c r="J4178" t="str">
        <f t="shared" si="446"/>
        <v xml:space="preserve"> years</v>
      </c>
      <c r="K4178" t="str">
        <f t="shared" si="447"/>
        <v xml:space="preserve">, </v>
      </c>
      <c r="L4178">
        <f t="shared" si="449"/>
        <v>7</v>
      </c>
      <c r="M4178">
        <f t="shared" si="450"/>
        <v>7</v>
      </c>
      <c r="N4178" t="str">
        <f t="shared" si="451"/>
        <v xml:space="preserve"> months</v>
      </c>
      <c r="O4178" s="40" t="str">
        <f t="shared" si="452"/>
        <v>79 years, 7 months</v>
      </c>
    </row>
    <row r="4179" spans="8:15" x14ac:dyDescent="0.25">
      <c r="H4179" s="38">
        <v>4136</v>
      </c>
      <c r="I4179">
        <f t="shared" si="448"/>
        <v>79</v>
      </c>
      <c r="J4179" t="str">
        <f t="shared" si="446"/>
        <v xml:space="preserve"> years</v>
      </c>
      <c r="K4179" t="str">
        <f t="shared" si="447"/>
        <v xml:space="preserve">, </v>
      </c>
      <c r="L4179">
        <f t="shared" si="449"/>
        <v>7</v>
      </c>
      <c r="M4179">
        <f t="shared" si="450"/>
        <v>7</v>
      </c>
      <c r="N4179" t="str">
        <f t="shared" si="451"/>
        <v xml:space="preserve"> months</v>
      </c>
      <c r="O4179" s="40" t="str">
        <f t="shared" si="452"/>
        <v>79 years, 7 months</v>
      </c>
    </row>
    <row r="4180" spans="8:15" x14ac:dyDescent="0.25">
      <c r="H4180" s="38">
        <v>4137</v>
      </c>
      <c r="I4180">
        <f t="shared" si="448"/>
        <v>79</v>
      </c>
      <c r="J4180" t="str">
        <f t="shared" si="446"/>
        <v xml:space="preserve"> years</v>
      </c>
      <c r="K4180" t="str">
        <f t="shared" si="447"/>
        <v xml:space="preserve">, </v>
      </c>
      <c r="L4180">
        <f t="shared" si="449"/>
        <v>7</v>
      </c>
      <c r="M4180">
        <f t="shared" si="450"/>
        <v>7</v>
      </c>
      <c r="N4180" t="str">
        <f t="shared" si="451"/>
        <v xml:space="preserve"> months</v>
      </c>
      <c r="O4180" s="40" t="str">
        <f t="shared" si="452"/>
        <v>79 years, 7 months</v>
      </c>
    </row>
    <row r="4181" spans="8:15" x14ac:dyDescent="0.25">
      <c r="H4181" s="38">
        <v>4138</v>
      </c>
      <c r="I4181">
        <f t="shared" si="448"/>
        <v>79</v>
      </c>
      <c r="J4181" t="str">
        <f t="shared" si="446"/>
        <v xml:space="preserve"> years</v>
      </c>
      <c r="K4181" t="str">
        <f t="shared" si="447"/>
        <v xml:space="preserve">, </v>
      </c>
      <c r="L4181">
        <f t="shared" si="449"/>
        <v>7</v>
      </c>
      <c r="M4181">
        <f t="shared" si="450"/>
        <v>7</v>
      </c>
      <c r="N4181" t="str">
        <f t="shared" si="451"/>
        <v xml:space="preserve"> months</v>
      </c>
      <c r="O4181" s="40" t="str">
        <f t="shared" si="452"/>
        <v>79 years, 7 months</v>
      </c>
    </row>
    <row r="4182" spans="8:15" x14ac:dyDescent="0.25">
      <c r="H4182" s="38">
        <v>4139</v>
      </c>
      <c r="I4182">
        <f t="shared" si="448"/>
        <v>79</v>
      </c>
      <c r="J4182" t="str">
        <f t="shared" si="446"/>
        <v xml:space="preserve"> years</v>
      </c>
      <c r="K4182" t="str">
        <f t="shared" si="447"/>
        <v xml:space="preserve">, </v>
      </c>
      <c r="L4182">
        <f t="shared" si="449"/>
        <v>8</v>
      </c>
      <c r="M4182">
        <f t="shared" si="450"/>
        <v>8</v>
      </c>
      <c r="N4182" t="str">
        <f t="shared" si="451"/>
        <v xml:space="preserve"> months</v>
      </c>
      <c r="O4182" s="40" t="str">
        <f t="shared" si="452"/>
        <v>79 years, 8 months</v>
      </c>
    </row>
    <row r="4183" spans="8:15" x14ac:dyDescent="0.25">
      <c r="H4183" s="38">
        <v>4140</v>
      </c>
      <c r="I4183">
        <f t="shared" si="448"/>
        <v>79</v>
      </c>
      <c r="J4183" t="str">
        <f t="shared" si="446"/>
        <v xml:space="preserve"> years</v>
      </c>
      <c r="K4183" t="str">
        <f t="shared" si="447"/>
        <v xml:space="preserve">, </v>
      </c>
      <c r="L4183">
        <f t="shared" si="449"/>
        <v>8</v>
      </c>
      <c r="M4183">
        <f t="shared" si="450"/>
        <v>8</v>
      </c>
      <c r="N4183" t="str">
        <f t="shared" si="451"/>
        <v xml:space="preserve"> months</v>
      </c>
      <c r="O4183" s="40" t="str">
        <f t="shared" si="452"/>
        <v>79 years, 8 months</v>
      </c>
    </row>
    <row r="4184" spans="8:15" x14ac:dyDescent="0.25">
      <c r="H4184" s="38">
        <v>4141</v>
      </c>
      <c r="I4184">
        <f t="shared" si="448"/>
        <v>79</v>
      </c>
      <c r="J4184" t="str">
        <f t="shared" si="446"/>
        <v xml:space="preserve"> years</v>
      </c>
      <c r="K4184" t="str">
        <f t="shared" si="447"/>
        <v xml:space="preserve">, </v>
      </c>
      <c r="L4184">
        <f t="shared" si="449"/>
        <v>8</v>
      </c>
      <c r="M4184">
        <f t="shared" si="450"/>
        <v>8</v>
      </c>
      <c r="N4184" t="str">
        <f t="shared" si="451"/>
        <v xml:space="preserve"> months</v>
      </c>
      <c r="O4184" s="40" t="str">
        <f t="shared" si="452"/>
        <v>79 years, 8 months</v>
      </c>
    </row>
    <row r="4185" spans="8:15" x14ac:dyDescent="0.25">
      <c r="H4185" s="38">
        <v>4142</v>
      </c>
      <c r="I4185">
        <f t="shared" si="448"/>
        <v>79</v>
      </c>
      <c r="J4185" t="str">
        <f t="shared" si="446"/>
        <v xml:space="preserve"> years</v>
      </c>
      <c r="K4185" t="str">
        <f t="shared" si="447"/>
        <v xml:space="preserve">, </v>
      </c>
      <c r="L4185">
        <f t="shared" si="449"/>
        <v>8</v>
      </c>
      <c r="M4185">
        <f t="shared" si="450"/>
        <v>8</v>
      </c>
      <c r="N4185" t="str">
        <f t="shared" si="451"/>
        <v xml:space="preserve"> months</v>
      </c>
      <c r="O4185" s="40" t="str">
        <f t="shared" si="452"/>
        <v>79 years, 8 months</v>
      </c>
    </row>
    <row r="4186" spans="8:15" x14ac:dyDescent="0.25">
      <c r="H4186" s="38">
        <v>4143</v>
      </c>
      <c r="I4186">
        <f t="shared" si="448"/>
        <v>79</v>
      </c>
      <c r="J4186" t="str">
        <f t="shared" si="446"/>
        <v xml:space="preserve"> years</v>
      </c>
      <c r="K4186" t="str">
        <f t="shared" si="447"/>
        <v xml:space="preserve">, </v>
      </c>
      <c r="L4186">
        <f t="shared" si="449"/>
        <v>9</v>
      </c>
      <c r="M4186">
        <f t="shared" si="450"/>
        <v>9</v>
      </c>
      <c r="N4186" t="str">
        <f t="shared" si="451"/>
        <v xml:space="preserve"> months</v>
      </c>
      <c r="O4186" s="40" t="str">
        <f t="shared" si="452"/>
        <v>79 years, 9 months</v>
      </c>
    </row>
    <row r="4187" spans="8:15" x14ac:dyDescent="0.25">
      <c r="H4187" s="38">
        <v>4144</v>
      </c>
      <c r="I4187">
        <f t="shared" si="448"/>
        <v>79</v>
      </c>
      <c r="J4187" t="str">
        <f t="shared" si="446"/>
        <v xml:space="preserve"> years</v>
      </c>
      <c r="K4187" t="str">
        <f t="shared" si="447"/>
        <v xml:space="preserve">, </v>
      </c>
      <c r="L4187">
        <f t="shared" si="449"/>
        <v>9</v>
      </c>
      <c r="M4187">
        <f t="shared" si="450"/>
        <v>9</v>
      </c>
      <c r="N4187" t="str">
        <f t="shared" si="451"/>
        <v xml:space="preserve"> months</v>
      </c>
      <c r="O4187" s="40" t="str">
        <f t="shared" si="452"/>
        <v>79 years, 9 months</v>
      </c>
    </row>
    <row r="4188" spans="8:15" x14ac:dyDescent="0.25">
      <c r="H4188" s="38">
        <v>4145</v>
      </c>
      <c r="I4188">
        <f t="shared" si="448"/>
        <v>79</v>
      </c>
      <c r="J4188" t="str">
        <f t="shared" ref="J4188:J4251" si="453">IF(I4188=1," year"," years")</f>
        <v xml:space="preserve"> years</v>
      </c>
      <c r="K4188" t="str">
        <f t="shared" ref="K4188:K4251" si="454">IF(OR(L4188=12,L4188=0),"",", ")</f>
        <v xml:space="preserve">, </v>
      </c>
      <c r="L4188">
        <f t="shared" si="449"/>
        <v>9</v>
      </c>
      <c r="M4188">
        <f t="shared" si="450"/>
        <v>9</v>
      </c>
      <c r="N4188" t="str">
        <f t="shared" si="451"/>
        <v xml:space="preserve"> months</v>
      </c>
      <c r="O4188" s="40" t="str">
        <f t="shared" si="452"/>
        <v>79 years, 9 months</v>
      </c>
    </row>
    <row r="4189" spans="8:15" x14ac:dyDescent="0.25">
      <c r="H4189" s="38">
        <v>4146</v>
      </c>
      <c r="I4189">
        <f t="shared" si="448"/>
        <v>79</v>
      </c>
      <c r="J4189" t="str">
        <f t="shared" si="453"/>
        <v xml:space="preserve"> years</v>
      </c>
      <c r="K4189" t="str">
        <f t="shared" si="454"/>
        <v xml:space="preserve">, </v>
      </c>
      <c r="L4189">
        <f t="shared" si="449"/>
        <v>9</v>
      </c>
      <c r="M4189">
        <f t="shared" si="450"/>
        <v>9</v>
      </c>
      <c r="N4189" t="str">
        <f t="shared" si="451"/>
        <v xml:space="preserve"> months</v>
      </c>
      <c r="O4189" s="40" t="str">
        <f t="shared" si="452"/>
        <v>79 years, 9 months</v>
      </c>
    </row>
    <row r="4190" spans="8:15" x14ac:dyDescent="0.25">
      <c r="H4190" s="38">
        <v>4147</v>
      </c>
      <c r="I4190">
        <f t="shared" si="448"/>
        <v>79</v>
      </c>
      <c r="J4190" t="str">
        <f t="shared" si="453"/>
        <v xml:space="preserve"> years</v>
      </c>
      <c r="K4190" t="str">
        <f t="shared" si="454"/>
        <v xml:space="preserve">, </v>
      </c>
      <c r="L4190">
        <f t="shared" si="449"/>
        <v>9</v>
      </c>
      <c r="M4190">
        <f t="shared" si="450"/>
        <v>9</v>
      </c>
      <c r="N4190" t="str">
        <f t="shared" si="451"/>
        <v xml:space="preserve"> months</v>
      </c>
      <c r="O4190" s="40" t="str">
        <f t="shared" si="452"/>
        <v>79 years, 9 months</v>
      </c>
    </row>
    <row r="4191" spans="8:15" x14ac:dyDescent="0.25">
      <c r="H4191" s="38">
        <v>4148</v>
      </c>
      <c r="I4191">
        <f t="shared" si="448"/>
        <v>79</v>
      </c>
      <c r="J4191" t="str">
        <f t="shared" si="453"/>
        <v xml:space="preserve"> years</v>
      </c>
      <c r="K4191" t="str">
        <f t="shared" si="454"/>
        <v xml:space="preserve">, </v>
      </c>
      <c r="L4191">
        <f t="shared" si="449"/>
        <v>10</v>
      </c>
      <c r="M4191">
        <f t="shared" si="450"/>
        <v>10</v>
      </c>
      <c r="N4191" t="str">
        <f t="shared" si="451"/>
        <v xml:space="preserve"> months</v>
      </c>
      <c r="O4191" s="40" t="str">
        <f t="shared" si="452"/>
        <v>79 years, 10 months</v>
      </c>
    </row>
    <row r="4192" spans="8:15" x14ac:dyDescent="0.25">
      <c r="H4192" s="38">
        <v>4149</v>
      </c>
      <c r="I4192">
        <f t="shared" ref="I4192:I4255" si="455">IF(INT(H4192/52)=0,"",INT(H4192/52))+IF(L4192=12,1,0)</f>
        <v>79</v>
      </c>
      <c r="J4192" t="str">
        <f t="shared" si="453"/>
        <v xml:space="preserve"> years</v>
      </c>
      <c r="K4192" t="str">
        <f t="shared" si="454"/>
        <v xml:space="preserve">, </v>
      </c>
      <c r="L4192">
        <f t="shared" si="449"/>
        <v>10</v>
      </c>
      <c r="M4192">
        <f t="shared" si="450"/>
        <v>10</v>
      </c>
      <c r="N4192" t="str">
        <f t="shared" si="451"/>
        <v xml:space="preserve"> months</v>
      </c>
      <c r="O4192" s="40" t="str">
        <f t="shared" si="452"/>
        <v>79 years, 10 months</v>
      </c>
    </row>
    <row r="4193" spans="8:15" x14ac:dyDescent="0.25">
      <c r="H4193" s="38">
        <v>4150</v>
      </c>
      <c r="I4193">
        <f t="shared" si="455"/>
        <v>79</v>
      </c>
      <c r="J4193" t="str">
        <f t="shared" si="453"/>
        <v xml:space="preserve"> years</v>
      </c>
      <c r="K4193" t="str">
        <f t="shared" si="454"/>
        <v xml:space="preserve">, </v>
      </c>
      <c r="L4193">
        <f t="shared" si="449"/>
        <v>10</v>
      </c>
      <c r="M4193">
        <f t="shared" si="450"/>
        <v>10</v>
      </c>
      <c r="N4193" t="str">
        <f t="shared" si="451"/>
        <v xml:space="preserve"> months</v>
      </c>
      <c r="O4193" s="40" t="str">
        <f t="shared" si="452"/>
        <v>79 years, 10 months</v>
      </c>
    </row>
    <row r="4194" spans="8:15" x14ac:dyDescent="0.25">
      <c r="H4194" s="38">
        <v>4151</v>
      </c>
      <c r="I4194">
        <f t="shared" si="455"/>
        <v>79</v>
      </c>
      <c r="J4194" t="str">
        <f t="shared" si="453"/>
        <v xml:space="preserve"> years</v>
      </c>
      <c r="K4194" t="str">
        <f t="shared" si="454"/>
        <v xml:space="preserve">, </v>
      </c>
      <c r="L4194">
        <f t="shared" si="449"/>
        <v>10</v>
      </c>
      <c r="M4194">
        <f t="shared" si="450"/>
        <v>10</v>
      </c>
      <c r="N4194" t="str">
        <f t="shared" si="451"/>
        <v xml:space="preserve"> months</v>
      </c>
      <c r="O4194" s="40" t="str">
        <f t="shared" si="452"/>
        <v>79 years, 10 months</v>
      </c>
    </row>
    <row r="4195" spans="8:15" x14ac:dyDescent="0.25">
      <c r="H4195" s="38">
        <v>4152</v>
      </c>
      <c r="I4195">
        <f t="shared" si="455"/>
        <v>79</v>
      </c>
      <c r="J4195" t="str">
        <f t="shared" si="453"/>
        <v xml:space="preserve"> years</v>
      </c>
      <c r="K4195" t="str">
        <f t="shared" si="454"/>
        <v xml:space="preserve">, </v>
      </c>
      <c r="L4195">
        <f t="shared" si="449"/>
        <v>11</v>
      </c>
      <c r="M4195">
        <f t="shared" si="450"/>
        <v>11</v>
      </c>
      <c r="N4195" t="str">
        <f t="shared" si="451"/>
        <v xml:space="preserve"> months</v>
      </c>
      <c r="O4195" s="40" t="str">
        <f t="shared" si="452"/>
        <v>79 years, 11 months</v>
      </c>
    </row>
    <row r="4196" spans="8:15" x14ac:dyDescent="0.25">
      <c r="H4196" s="38">
        <v>4153</v>
      </c>
      <c r="I4196">
        <f t="shared" si="455"/>
        <v>79</v>
      </c>
      <c r="J4196" t="str">
        <f t="shared" si="453"/>
        <v xml:space="preserve"> years</v>
      </c>
      <c r="K4196" t="str">
        <f t="shared" si="454"/>
        <v xml:space="preserve">, </v>
      </c>
      <c r="L4196">
        <f t="shared" si="449"/>
        <v>11</v>
      </c>
      <c r="M4196">
        <f t="shared" si="450"/>
        <v>11</v>
      </c>
      <c r="N4196" t="str">
        <f t="shared" si="451"/>
        <v xml:space="preserve"> months</v>
      </c>
      <c r="O4196" s="40" t="str">
        <f t="shared" si="452"/>
        <v>79 years, 11 months</v>
      </c>
    </row>
    <row r="4197" spans="8:15" x14ac:dyDescent="0.25">
      <c r="H4197" s="38">
        <v>4154</v>
      </c>
      <c r="I4197">
        <f t="shared" si="455"/>
        <v>79</v>
      </c>
      <c r="J4197" t="str">
        <f t="shared" si="453"/>
        <v xml:space="preserve"> years</v>
      </c>
      <c r="K4197" t="str">
        <f t="shared" si="454"/>
        <v xml:space="preserve">, </v>
      </c>
      <c r="L4197">
        <f t="shared" si="449"/>
        <v>11</v>
      </c>
      <c r="M4197">
        <f t="shared" si="450"/>
        <v>11</v>
      </c>
      <c r="N4197" t="str">
        <f t="shared" si="451"/>
        <v xml:space="preserve"> months</v>
      </c>
      <c r="O4197" s="40" t="str">
        <f t="shared" si="452"/>
        <v>79 years, 11 months</v>
      </c>
    </row>
    <row r="4198" spans="8:15" x14ac:dyDescent="0.25">
      <c r="H4198" s="38">
        <v>4155</v>
      </c>
      <c r="I4198">
        <f t="shared" si="455"/>
        <v>79</v>
      </c>
      <c r="J4198" t="str">
        <f t="shared" si="453"/>
        <v xml:space="preserve"> years</v>
      </c>
      <c r="K4198" t="str">
        <f t="shared" si="454"/>
        <v xml:space="preserve">, </v>
      </c>
      <c r="L4198">
        <f t="shared" si="449"/>
        <v>11</v>
      </c>
      <c r="M4198">
        <f t="shared" si="450"/>
        <v>11</v>
      </c>
      <c r="N4198" t="str">
        <f t="shared" si="451"/>
        <v xml:space="preserve"> months</v>
      </c>
      <c r="O4198" s="40" t="str">
        <f t="shared" si="452"/>
        <v>79 years, 11 months</v>
      </c>
    </row>
    <row r="4199" spans="8:15" x14ac:dyDescent="0.25">
      <c r="H4199" s="38">
        <v>4156</v>
      </c>
      <c r="I4199">
        <f t="shared" si="455"/>
        <v>80</v>
      </c>
      <c r="J4199" t="str">
        <f t="shared" si="453"/>
        <v xml:space="preserve"> years</v>
      </c>
      <c r="K4199" t="str">
        <f t="shared" si="454"/>
        <v/>
      </c>
      <c r="L4199">
        <f t="shared" si="449"/>
        <v>12</v>
      </c>
      <c r="M4199" t="str">
        <f t="shared" si="450"/>
        <v/>
      </c>
      <c r="N4199" t="str">
        <f t="shared" si="451"/>
        <v/>
      </c>
      <c r="O4199" s="40" t="str">
        <f t="shared" si="452"/>
        <v>80 years</v>
      </c>
    </row>
    <row r="4200" spans="8:15" x14ac:dyDescent="0.25">
      <c r="H4200" s="38">
        <v>4157</v>
      </c>
      <c r="I4200">
        <f t="shared" si="455"/>
        <v>80</v>
      </c>
      <c r="J4200" t="str">
        <f t="shared" si="453"/>
        <v xml:space="preserve"> years</v>
      </c>
      <c r="K4200" t="str">
        <f t="shared" si="454"/>
        <v/>
      </c>
      <c r="L4200">
        <f t="shared" si="449"/>
        <v>12</v>
      </c>
      <c r="M4200" t="str">
        <f t="shared" si="450"/>
        <v/>
      </c>
      <c r="N4200" t="str">
        <f t="shared" si="451"/>
        <v/>
      </c>
      <c r="O4200" s="40" t="str">
        <f t="shared" si="452"/>
        <v>80 years</v>
      </c>
    </row>
    <row r="4201" spans="8:15" x14ac:dyDescent="0.25">
      <c r="H4201" s="38">
        <v>4158</v>
      </c>
      <c r="I4201">
        <f t="shared" si="455"/>
        <v>80</v>
      </c>
      <c r="J4201" t="str">
        <f t="shared" si="453"/>
        <v xml:space="preserve"> years</v>
      </c>
      <c r="K4201" t="str">
        <f t="shared" si="454"/>
        <v/>
      </c>
      <c r="L4201">
        <f t="shared" si="449"/>
        <v>12</v>
      </c>
      <c r="M4201" t="str">
        <f t="shared" si="450"/>
        <v/>
      </c>
      <c r="N4201" t="str">
        <f t="shared" si="451"/>
        <v/>
      </c>
      <c r="O4201" s="40" t="str">
        <f t="shared" si="452"/>
        <v>80 years</v>
      </c>
    </row>
    <row r="4202" spans="8:15" x14ac:dyDescent="0.25">
      <c r="H4202" s="38">
        <v>4159</v>
      </c>
      <c r="I4202">
        <f t="shared" si="455"/>
        <v>80</v>
      </c>
      <c r="J4202" t="str">
        <f t="shared" si="453"/>
        <v xml:space="preserve"> years</v>
      </c>
      <c r="K4202" t="str">
        <f t="shared" si="454"/>
        <v/>
      </c>
      <c r="L4202">
        <f t="shared" si="449"/>
        <v>12</v>
      </c>
      <c r="M4202" t="str">
        <f t="shared" si="450"/>
        <v/>
      </c>
      <c r="N4202" t="str">
        <f t="shared" si="451"/>
        <v/>
      </c>
      <c r="O4202" s="40" t="str">
        <f t="shared" si="452"/>
        <v>80 years</v>
      </c>
    </row>
    <row r="4203" spans="8:15" x14ac:dyDescent="0.25">
      <c r="H4203" s="38">
        <v>4160</v>
      </c>
      <c r="I4203">
        <f t="shared" si="455"/>
        <v>80</v>
      </c>
      <c r="J4203" t="str">
        <f t="shared" si="453"/>
        <v xml:space="preserve"> years</v>
      </c>
      <c r="K4203" t="str">
        <f t="shared" si="454"/>
        <v/>
      </c>
      <c r="L4203">
        <f t="shared" si="449"/>
        <v>0</v>
      </c>
      <c r="M4203" t="str">
        <f t="shared" si="450"/>
        <v/>
      </c>
      <c r="N4203" t="str">
        <f t="shared" si="451"/>
        <v/>
      </c>
      <c r="O4203" s="40" t="str">
        <f t="shared" si="452"/>
        <v>80 years</v>
      </c>
    </row>
    <row r="4204" spans="8:15" x14ac:dyDescent="0.25">
      <c r="H4204" s="38">
        <v>4161</v>
      </c>
      <c r="I4204">
        <f t="shared" si="455"/>
        <v>80</v>
      </c>
      <c r="J4204" t="str">
        <f t="shared" si="453"/>
        <v xml:space="preserve"> years</v>
      </c>
      <c r="K4204" t="str">
        <f t="shared" si="454"/>
        <v xml:space="preserve">, </v>
      </c>
      <c r="L4204">
        <f t="shared" si="449"/>
        <v>1</v>
      </c>
      <c r="M4204">
        <f t="shared" si="450"/>
        <v>1</v>
      </c>
      <c r="N4204" t="str">
        <f t="shared" si="451"/>
        <v xml:space="preserve"> month</v>
      </c>
      <c r="O4204" s="40" t="str">
        <f t="shared" si="452"/>
        <v>80 years, 1 month</v>
      </c>
    </row>
    <row r="4205" spans="8:15" x14ac:dyDescent="0.25">
      <c r="H4205" s="38">
        <v>4162</v>
      </c>
      <c r="I4205">
        <f t="shared" si="455"/>
        <v>80</v>
      </c>
      <c r="J4205" t="str">
        <f t="shared" si="453"/>
        <v xml:space="preserve"> years</v>
      </c>
      <c r="K4205" t="str">
        <f t="shared" si="454"/>
        <v xml:space="preserve">, </v>
      </c>
      <c r="L4205">
        <f t="shared" ref="L4205:L4268" si="456">IF((H4205/52*12-INT(H4205/52*12))=0,(H4205/52-INT(H4205/52))*12,INT((H4205/52-INT(H4205/52))*12)+1)</f>
        <v>1</v>
      </c>
      <c r="M4205">
        <f t="shared" ref="M4205:M4268" si="457">IF(OR(L4205=0,L4205=12),"",L4205)</f>
        <v>1</v>
      </c>
      <c r="N4205" t="str">
        <f t="shared" ref="N4205:N4268" si="458">IF(L4205=1," month",IF(OR(L4205=0,L4205=12),""," months"))</f>
        <v xml:space="preserve"> month</v>
      </c>
      <c r="O4205" s="40" t="str">
        <f t="shared" ref="O4205:O4268" si="459">CONCATENATE(I4205&amp;J4205&amp;K4205&amp;M4205&amp;N4205)</f>
        <v>80 years, 1 month</v>
      </c>
    </row>
    <row r="4206" spans="8:15" x14ac:dyDescent="0.25">
      <c r="H4206" s="38">
        <v>4163</v>
      </c>
      <c r="I4206">
        <f t="shared" si="455"/>
        <v>80</v>
      </c>
      <c r="J4206" t="str">
        <f t="shared" si="453"/>
        <v xml:space="preserve"> years</v>
      </c>
      <c r="K4206" t="str">
        <f t="shared" si="454"/>
        <v xml:space="preserve">, </v>
      </c>
      <c r="L4206">
        <f t="shared" si="456"/>
        <v>1</v>
      </c>
      <c r="M4206">
        <f t="shared" si="457"/>
        <v>1</v>
      </c>
      <c r="N4206" t="str">
        <f t="shared" si="458"/>
        <v xml:space="preserve"> month</v>
      </c>
      <c r="O4206" s="40" t="str">
        <f t="shared" si="459"/>
        <v>80 years, 1 month</v>
      </c>
    </row>
    <row r="4207" spans="8:15" x14ac:dyDescent="0.25">
      <c r="H4207" s="38">
        <v>4164</v>
      </c>
      <c r="I4207">
        <f t="shared" si="455"/>
        <v>80</v>
      </c>
      <c r="J4207" t="str">
        <f t="shared" si="453"/>
        <v xml:space="preserve"> years</v>
      </c>
      <c r="K4207" t="str">
        <f t="shared" si="454"/>
        <v xml:space="preserve">, </v>
      </c>
      <c r="L4207">
        <f t="shared" si="456"/>
        <v>1</v>
      </c>
      <c r="M4207">
        <f t="shared" si="457"/>
        <v>1</v>
      </c>
      <c r="N4207" t="str">
        <f t="shared" si="458"/>
        <v xml:space="preserve"> month</v>
      </c>
      <c r="O4207" s="40" t="str">
        <f t="shared" si="459"/>
        <v>80 years, 1 month</v>
      </c>
    </row>
    <row r="4208" spans="8:15" x14ac:dyDescent="0.25">
      <c r="H4208" s="38">
        <v>4165</v>
      </c>
      <c r="I4208">
        <f t="shared" si="455"/>
        <v>80</v>
      </c>
      <c r="J4208" t="str">
        <f t="shared" si="453"/>
        <v xml:space="preserve"> years</v>
      </c>
      <c r="K4208" t="str">
        <f t="shared" si="454"/>
        <v xml:space="preserve">, </v>
      </c>
      <c r="L4208">
        <f t="shared" si="456"/>
        <v>2</v>
      </c>
      <c r="M4208">
        <f t="shared" si="457"/>
        <v>2</v>
      </c>
      <c r="N4208" t="str">
        <f t="shared" si="458"/>
        <v xml:space="preserve"> months</v>
      </c>
      <c r="O4208" s="40" t="str">
        <f t="shared" si="459"/>
        <v>80 years, 2 months</v>
      </c>
    </row>
    <row r="4209" spans="8:15" x14ac:dyDescent="0.25">
      <c r="H4209" s="38">
        <v>4166</v>
      </c>
      <c r="I4209">
        <f t="shared" si="455"/>
        <v>80</v>
      </c>
      <c r="J4209" t="str">
        <f t="shared" si="453"/>
        <v xml:space="preserve"> years</v>
      </c>
      <c r="K4209" t="str">
        <f t="shared" si="454"/>
        <v xml:space="preserve">, </v>
      </c>
      <c r="L4209">
        <f t="shared" si="456"/>
        <v>2</v>
      </c>
      <c r="M4209">
        <f t="shared" si="457"/>
        <v>2</v>
      </c>
      <c r="N4209" t="str">
        <f t="shared" si="458"/>
        <v xml:space="preserve"> months</v>
      </c>
      <c r="O4209" s="40" t="str">
        <f t="shared" si="459"/>
        <v>80 years, 2 months</v>
      </c>
    </row>
    <row r="4210" spans="8:15" x14ac:dyDescent="0.25">
      <c r="H4210" s="38">
        <v>4167</v>
      </c>
      <c r="I4210">
        <f t="shared" si="455"/>
        <v>80</v>
      </c>
      <c r="J4210" t="str">
        <f t="shared" si="453"/>
        <v xml:space="preserve"> years</v>
      </c>
      <c r="K4210" t="str">
        <f t="shared" si="454"/>
        <v xml:space="preserve">, </v>
      </c>
      <c r="L4210">
        <f t="shared" si="456"/>
        <v>2</v>
      </c>
      <c r="M4210">
        <f t="shared" si="457"/>
        <v>2</v>
      </c>
      <c r="N4210" t="str">
        <f t="shared" si="458"/>
        <v xml:space="preserve"> months</v>
      </c>
      <c r="O4210" s="40" t="str">
        <f t="shared" si="459"/>
        <v>80 years, 2 months</v>
      </c>
    </row>
    <row r="4211" spans="8:15" x14ac:dyDescent="0.25">
      <c r="H4211" s="38">
        <v>4168</v>
      </c>
      <c r="I4211">
        <f t="shared" si="455"/>
        <v>80</v>
      </c>
      <c r="J4211" t="str">
        <f t="shared" si="453"/>
        <v xml:space="preserve"> years</v>
      </c>
      <c r="K4211" t="str">
        <f t="shared" si="454"/>
        <v xml:space="preserve">, </v>
      </c>
      <c r="L4211">
        <f t="shared" si="456"/>
        <v>2</v>
      </c>
      <c r="M4211">
        <f t="shared" si="457"/>
        <v>2</v>
      </c>
      <c r="N4211" t="str">
        <f t="shared" si="458"/>
        <v xml:space="preserve"> months</v>
      </c>
      <c r="O4211" s="40" t="str">
        <f t="shared" si="459"/>
        <v>80 years, 2 months</v>
      </c>
    </row>
    <row r="4212" spans="8:15" x14ac:dyDescent="0.25">
      <c r="H4212" s="38">
        <v>4169</v>
      </c>
      <c r="I4212">
        <f t="shared" si="455"/>
        <v>80</v>
      </c>
      <c r="J4212" t="str">
        <f t="shared" si="453"/>
        <v xml:space="preserve"> years</v>
      </c>
      <c r="K4212" t="str">
        <f t="shared" si="454"/>
        <v xml:space="preserve">, </v>
      </c>
      <c r="L4212">
        <f t="shared" si="456"/>
        <v>3</v>
      </c>
      <c r="M4212">
        <f t="shared" si="457"/>
        <v>3</v>
      </c>
      <c r="N4212" t="str">
        <f t="shared" si="458"/>
        <v xml:space="preserve"> months</v>
      </c>
      <c r="O4212" s="40" t="str">
        <f t="shared" si="459"/>
        <v>80 years, 3 months</v>
      </c>
    </row>
    <row r="4213" spans="8:15" x14ac:dyDescent="0.25">
      <c r="H4213" s="38">
        <v>4170</v>
      </c>
      <c r="I4213">
        <f t="shared" si="455"/>
        <v>80</v>
      </c>
      <c r="J4213" t="str">
        <f t="shared" si="453"/>
        <v xml:space="preserve"> years</v>
      </c>
      <c r="K4213" t="str">
        <f t="shared" si="454"/>
        <v xml:space="preserve">, </v>
      </c>
      <c r="L4213">
        <f t="shared" si="456"/>
        <v>3</v>
      </c>
      <c r="M4213">
        <f t="shared" si="457"/>
        <v>3</v>
      </c>
      <c r="N4213" t="str">
        <f t="shared" si="458"/>
        <v xml:space="preserve"> months</v>
      </c>
      <c r="O4213" s="40" t="str">
        <f t="shared" si="459"/>
        <v>80 years, 3 months</v>
      </c>
    </row>
    <row r="4214" spans="8:15" x14ac:dyDescent="0.25">
      <c r="H4214" s="38">
        <v>4171</v>
      </c>
      <c r="I4214">
        <f t="shared" si="455"/>
        <v>80</v>
      </c>
      <c r="J4214" t="str">
        <f t="shared" si="453"/>
        <v xml:space="preserve"> years</v>
      </c>
      <c r="K4214" t="str">
        <f t="shared" si="454"/>
        <v xml:space="preserve">, </v>
      </c>
      <c r="L4214">
        <f t="shared" si="456"/>
        <v>3</v>
      </c>
      <c r="M4214">
        <f t="shared" si="457"/>
        <v>3</v>
      </c>
      <c r="N4214" t="str">
        <f t="shared" si="458"/>
        <v xml:space="preserve"> months</v>
      </c>
      <c r="O4214" s="40" t="str">
        <f t="shared" si="459"/>
        <v>80 years, 3 months</v>
      </c>
    </row>
    <row r="4215" spans="8:15" x14ac:dyDescent="0.25">
      <c r="H4215" s="38">
        <v>4172</v>
      </c>
      <c r="I4215">
        <f t="shared" si="455"/>
        <v>80</v>
      </c>
      <c r="J4215" t="str">
        <f t="shared" si="453"/>
        <v xml:space="preserve"> years</v>
      </c>
      <c r="K4215" t="str">
        <f t="shared" si="454"/>
        <v xml:space="preserve">, </v>
      </c>
      <c r="L4215">
        <f t="shared" si="456"/>
        <v>3</v>
      </c>
      <c r="M4215">
        <f t="shared" si="457"/>
        <v>3</v>
      </c>
      <c r="N4215" t="str">
        <f t="shared" si="458"/>
        <v xml:space="preserve"> months</v>
      </c>
      <c r="O4215" s="40" t="str">
        <f t="shared" si="459"/>
        <v>80 years, 3 months</v>
      </c>
    </row>
    <row r="4216" spans="8:15" x14ac:dyDescent="0.25">
      <c r="H4216" s="38">
        <v>4173</v>
      </c>
      <c r="I4216">
        <f t="shared" si="455"/>
        <v>80</v>
      </c>
      <c r="J4216" t="str">
        <f t="shared" si="453"/>
        <v xml:space="preserve"> years</v>
      </c>
      <c r="K4216" t="str">
        <f t="shared" si="454"/>
        <v xml:space="preserve">, </v>
      </c>
      <c r="L4216">
        <f t="shared" si="456"/>
        <v>3</v>
      </c>
      <c r="M4216">
        <f t="shared" si="457"/>
        <v>3</v>
      </c>
      <c r="N4216" t="str">
        <f t="shared" si="458"/>
        <v xml:space="preserve"> months</v>
      </c>
      <c r="O4216" s="40" t="str">
        <f t="shared" si="459"/>
        <v>80 years, 3 months</v>
      </c>
    </row>
    <row r="4217" spans="8:15" x14ac:dyDescent="0.25">
      <c r="H4217" s="38">
        <v>4174</v>
      </c>
      <c r="I4217">
        <f t="shared" si="455"/>
        <v>80</v>
      </c>
      <c r="J4217" t="str">
        <f t="shared" si="453"/>
        <v xml:space="preserve"> years</v>
      </c>
      <c r="K4217" t="str">
        <f t="shared" si="454"/>
        <v xml:space="preserve">, </v>
      </c>
      <c r="L4217">
        <f t="shared" si="456"/>
        <v>4</v>
      </c>
      <c r="M4217">
        <f t="shared" si="457"/>
        <v>4</v>
      </c>
      <c r="N4217" t="str">
        <f t="shared" si="458"/>
        <v xml:space="preserve"> months</v>
      </c>
      <c r="O4217" s="40" t="str">
        <f t="shared" si="459"/>
        <v>80 years, 4 months</v>
      </c>
    </row>
    <row r="4218" spans="8:15" x14ac:dyDescent="0.25">
      <c r="H4218" s="38">
        <v>4175</v>
      </c>
      <c r="I4218">
        <f t="shared" si="455"/>
        <v>80</v>
      </c>
      <c r="J4218" t="str">
        <f t="shared" si="453"/>
        <v xml:space="preserve"> years</v>
      </c>
      <c r="K4218" t="str">
        <f t="shared" si="454"/>
        <v xml:space="preserve">, </v>
      </c>
      <c r="L4218">
        <f t="shared" si="456"/>
        <v>4</v>
      </c>
      <c r="M4218">
        <f t="shared" si="457"/>
        <v>4</v>
      </c>
      <c r="N4218" t="str">
        <f t="shared" si="458"/>
        <v xml:space="preserve"> months</v>
      </c>
      <c r="O4218" s="40" t="str">
        <f t="shared" si="459"/>
        <v>80 years, 4 months</v>
      </c>
    </row>
    <row r="4219" spans="8:15" x14ac:dyDescent="0.25">
      <c r="H4219" s="38">
        <v>4176</v>
      </c>
      <c r="I4219">
        <f t="shared" si="455"/>
        <v>80</v>
      </c>
      <c r="J4219" t="str">
        <f t="shared" si="453"/>
        <v xml:space="preserve"> years</v>
      </c>
      <c r="K4219" t="str">
        <f t="shared" si="454"/>
        <v xml:space="preserve">, </v>
      </c>
      <c r="L4219">
        <f t="shared" si="456"/>
        <v>4</v>
      </c>
      <c r="M4219">
        <f t="shared" si="457"/>
        <v>4</v>
      </c>
      <c r="N4219" t="str">
        <f t="shared" si="458"/>
        <v xml:space="preserve"> months</v>
      </c>
      <c r="O4219" s="40" t="str">
        <f t="shared" si="459"/>
        <v>80 years, 4 months</v>
      </c>
    </row>
    <row r="4220" spans="8:15" x14ac:dyDescent="0.25">
      <c r="H4220" s="38">
        <v>4177</v>
      </c>
      <c r="I4220">
        <f t="shared" si="455"/>
        <v>80</v>
      </c>
      <c r="J4220" t="str">
        <f t="shared" si="453"/>
        <v xml:space="preserve"> years</v>
      </c>
      <c r="K4220" t="str">
        <f t="shared" si="454"/>
        <v xml:space="preserve">, </v>
      </c>
      <c r="L4220">
        <f t="shared" si="456"/>
        <v>4</v>
      </c>
      <c r="M4220">
        <f t="shared" si="457"/>
        <v>4</v>
      </c>
      <c r="N4220" t="str">
        <f t="shared" si="458"/>
        <v xml:space="preserve"> months</v>
      </c>
      <c r="O4220" s="40" t="str">
        <f t="shared" si="459"/>
        <v>80 years, 4 months</v>
      </c>
    </row>
    <row r="4221" spans="8:15" x14ac:dyDescent="0.25">
      <c r="H4221" s="38">
        <v>4178</v>
      </c>
      <c r="I4221">
        <f t="shared" si="455"/>
        <v>80</v>
      </c>
      <c r="J4221" t="str">
        <f t="shared" si="453"/>
        <v xml:space="preserve"> years</v>
      </c>
      <c r="K4221" t="str">
        <f t="shared" si="454"/>
        <v xml:space="preserve">, </v>
      </c>
      <c r="L4221">
        <f t="shared" si="456"/>
        <v>5</v>
      </c>
      <c r="M4221">
        <f t="shared" si="457"/>
        <v>5</v>
      </c>
      <c r="N4221" t="str">
        <f t="shared" si="458"/>
        <v xml:space="preserve"> months</v>
      </c>
      <c r="O4221" s="40" t="str">
        <f t="shared" si="459"/>
        <v>80 years, 5 months</v>
      </c>
    </row>
    <row r="4222" spans="8:15" x14ac:dyDescent="0.25">
      <c r="H4222" s="38">
        <v>4179</v>
      </c>
      <c r="I4222">
        <f t="shared" si="455"/>
        <v>80</v>
      </c>
      <c r="J4222" t="str">
        <f t="shared" si="453"/>
        <v xml:space="preserve"> years</v>
      </c>
      <c r="K4222" t="str">
        <f t="shared" si="454"/>
        <v xml:space="preserve">, </v>
      </c>
      <c r="L4222">
        <f t="shared" si="456"/>
        <v>5</v>
      </c>
      <c r="M4222">
        <f t="shared" si="457"/>
        <v>5</v>
      </c>
      <c r="N4222" t="str">
        <f t="shared" si="458"/>
        <v xml:space="preserve"> months</v>
      </c>
      <c r="O4222" s="40" t="str">
        <f t="shared" si="459"/>
        <v>80 years, 5 months</v>
      </c>
    </row>
    <row r="4223" spans="8:15" x14ac:dyDescent="0.25">
      <c r="H4223" s="38">
        <v>4180</v>
      </c>
      <c r="I4223">
        <f t="shared" si="455"/>
        <v>80</v>
      </c>
      <c r="J4223" t="str">
        <f t="shared" si="453"/>
        <v xml:space="preserve"> years</v>
      </c>
      <c r="K4223" t="str">
        <f t="shared" si="454"/>
        <v xml:space="preserve">, </v>
      </c>
      <c r="L4223">
        <f t="shared" si="456"/>
        <v>5</v>
      </c>
      <c r="M4223">
        <f t="shared" si="457"/>
        <v>5</v>
      </c>
      <c r="N4223" t="str">
        <f t="shared" si="458"/>
        <v xml:space="preserve"> months</v>
      </c>
      <c r="O4223" s="40" t="str">
        <f t="shared" si="459"/>
        <v>80 years, 5 months</v>
      </c>
    </row>
    <row r="4224" spans="8:15" x14ac:dyDescent="0.25">
      <c r="H4224" s="38">
        <v>4181</v>
      </c>
      <c r="I4224">
        <f t="shared" si="455"/>
        <v>80</v>
      </c>
      <c r="J4224" t="str">
        <f t="shared" si="453"/>
        <v xml:space="preserve"> years</v>
      </c>
      <c r="K4224" t="str">
        <f t="shared" si="454"/>
        <v xml:space="preserve">, </v>
      </c>
      <c r="L4224">
        <f t="shared" si="456"/>
        <v>5</v>
      </c>
      <c r="M4224">
        <f t="shared" si="457"/>
        <v>5</v>
      </c>
      <c r="N4224" t="str">
        <f t="shared" si="458"/>
        <v xml:space="preserve"> months</v>
      </c>
      <c r="O4224" s="40" t="str">
        <f t="shared" si="459"/>
        <v>80 years, 5 months</v>
      </c>
    </row>
    <row r="4225" spans="8:15" x14ac:dyDescent="0.25">
      <c r="H4225" s="38">
        <v>4182</v>
      </c>
      <c r="I4225">
        <f t="shared" si="455"/>
        <v>80</v>
      </c>
      <c r="J4225" t="str">
        <f t="shared" si="453"/>
        <v xml:space="preserve"> years</v>
      </c>
      <c r="K4225" t="str">
        <f t="shared" si="454"/>
        <v xml:space="preserve">, </v>
      </c>
      <c r="L4225">
        <f t="shared" si="456"/>
        <v>6</v>
      </c>
      <c r="M4225">
        <f t="shared" si="457"/>
        <v>6</v>
      </c>
      <c r="N4225" t="str">
        <f t="shared" si="458"/>
        <v xml:space="preserve"> months</v>
      </c>
      <c r="O4225" s="40" t="str">
        <f t="shared" si="459"/>
        <v>80 years, 6 months</v>
      </c>
    </row>
    <row r="4226" spans="8:15" x14ac:dyDescent="0.25">
      <c r="H4226" s="38">
        <v>4183</v>
      </c>
      <c r="I4226">
        <f t="shared" si="455"/>
        <v>80</v>
      </c>
      <c r="J4226" t="str">
        <f t="shared" si="453"/>
        <v xml:space="preserve"> years</v>
      </c>
      <c r="K4226" t="str">
        <f t="shared" si="454"/>
        <v xml:space="preserve">, </v>
      </c>
      <c r="L4226">
        <f t="shared" si="456"/>
        <v>6</v>
      </c>
      <c r="M4226">
        <f t="shared" si="457"/>
        <v>6</v>
      </c>
      <c r="N4226" t="str">
        <f t="shared" si="458"/>
        <v xml:space="preserve"> months</v>
      </c>
      <c r="O4226" s="40" t="str">
        <f t="shared" si="459"/>
        <v>80 years, 6 months</v>
      </c>
    </row>
    <row r="4227" spans="8:15" x14ac:dyDescent="0.25">
      <c r="H4227" s="38">
        <v>4184</v>
      </c>
      <c r="I4227">
        <f t="shared" si="455"/>
        <v>80</v>
      </c>
      <c r="J4227" t="str">
        <f t="shared" si="453"/>
        <v xml:space="preserve"> years</v>
      </c>
      <c r="K4227" t="str">
        <f t="shared" si="454"/>
        <v xml:space="preserve">, </v>
      </c>
      <c r="L4227">
        <f t="shared" si="456"/>
        <v>6</v>
      </c>
      <c r="M4227">
        <f t="shared" si="457"/>
        <v>6</v>
      </c>
      <c r="N4227" t="str">
        <f t="shared" si="458"/>
        <v xml:space="preserve"> months</v>
      </c>
      <c r="O4227" s="40" t="str">
        <f t="shared" si="459"/>
        <v>80 years, 6 months</v>
      </c>
    </row>
    <row r="4228" spans="8:15" x14ac:dyDescent="0.25">
      <c r="H4228" s="38">
        <v>4185</v>
      </c>
      <c r="I4228">
        <f t="shared" si="455"/>
        <v>80</v>
      </c>
      <c r="J4228" t="str">
        <f t="shared" si="453"/>
        <v xml:space="preserve"> years</v>
      </c>
      <c r="K4228" t="str">
        <f t="shared" si="454"/>
        <v xml:space="preserve">, </v>
      </c>
      <c r="L4228">
        <f t="shared" si="456"/>
        <v>6</v>
      </c>
      <c r="M4228">
        <f t="shared" si="457"/>
        <v>6</v>
      </c>
      <c r="N4228" t="str">
        <f t="shared" si="458"/>
        <v xml:space="preserve"> months</v>
      </c>
      <c r="O4228" s="40" t="str">
        <f t="shared" si="459"/>
        <v>80 years, 6 months</v>
      </c>
    </row>
    <row r="4229" spans="8:15" x14ac:dyDescent="0.25">
      <c r="H4229" s="38">
        <v>4186</v>
      </c>
      <c r="I4229">
        <f t="shared" si="455"/>
        <v>80</v>
      </c>
      <c r="J4229" t="str">
        <f t="shared" si="453"/>
        <v xml:space="preserve"> years</v>
      </c>
      <c r="K4229" t="str">
        <f t="shared" si="454"/>
        <v xml:space="preserve">, </v>
      </c>
      <c r="L4229">
        <f t="shared" si="456"/>
        <v>6</v>
      </c>
      <c r="M4229">
        <f t="shared" si="457"/>
        <v>6</v>
      </c>
      <c r="N4229" t="str">
        <f t="shared" si="458"/>
        <v xml:space="preserve"> months</v>
      </c>
      <c r="O4229" s="40" t="str">
        <f t="shared" si="459"/>
        <v>80 years, 6 months</v>
      </c>
    </row>
    <row r="4230" spans="8:15" x14ac:dyDescent="0.25">
      <c r="H4230" s="38">
        <v>4187</v>
      </c>
      <c r="I4230">
        <f t="shared" si="455"/>
        <v>80</v>
      </c>
      <c r="J4230" t="str">
        <f t="shared" si="453"/>
        <v xml:space="preserve"> years</v>
      </c>
      <c r="K4230" t="str">
        <f t="shared" si="454"/>
        <v xml:space="preserve">, </v>
      </c>
      <c r="L4230">
        <f t="shared" si="456"/>
        <v>7</v>
      </c>
      <c r="M4230">
        <f t="shared" si="457"/>
        <v>7</v>
      </c>
      <c r="N4230" t="str">
        <f t="shared" si="458"/>
        <v xml:space="preserve"> months</v>
      </c>
      <c r="O4230" s="40" t="str">
        <f t="shared" si="459"/>
        <v>80 years, 7 months</v>
      </c>
    </row>
    <row r="4231" spans="8:15" x14ac:dyDescent="0.25">
      <c r="H4231" s="38">
        <v>4188</v>
      </c>
      <c r="I4231">
        <f t="shared" si="455"/>
        <v>80</v>
      </c>
      <c r="J4231" t="str">
        <f t="shared" si="453"/>
        <v xml:space="preserve"> years</v>
      </c>
      <c r="K4231" t="str">
        <f t="shared" si="454"/>
        <v xml:space="preserve">, </v>
      </c>
      <c r="L4231">
        <f t="shared" si="456"/>
        <v>7</v>
      </c>
      <c r="M4231">
        <f t="shared" si="457"/>
        <v>7</v>
      </c>
      <c r="N4231" t="str">
        <f t="shared" si="458"/>
        <v xml:space="preserve"> months</v>
      </c>
      <c r="O4231" s="40" t="str">
        <f t="shared" si="459"/>
        <v>80 years, 7 months</v>
      </c>
    </row>
    <row r="4232" spans="8:15" x14ac:dyDescent="0.25">
      <c r="H4232" s="38">
        <v>4189</v>
      </c>
      <c r="I4232">
        <f t="shared" si="455"/>
        <v>80</v>
      </c>
      <c r="J4232" t="str">
        <f t="shared" si="453"/>
        <v xml:space="preserve"> years</v>
      </c>
      <c r="K4232" t="str">
        <f t="shared" si="454"/>
        <v xml:space="preserve">, </v>
      </c>
      <c r="L4232">
        <f t="shared" si="456"/>
        <v>7</v>
      </c>
      <c r="M4232">
        <f t="shared" si="457"/>
        <v>7</v>
      </c>
      <c r="N4232" t="str">
        <f t="shared" si="458"/>
        <v xml:space="preserve"> months</v>
      </c>
      <c r="O4232" s="40" t="str">
        <f t="shared" si="459"/>
        <v>80 years, 7 months</v>
      </c>
    </row>
    <row r="4233" spans="8:15" x14ac:dyDescent="0.25">
      <c r="H4233" s="38">
        <v>4190</v>
      </c>
      <c r="I4233">
        <f t="shared" si="455"/>
        <v>80</v>
      </c>
      <c r="J4233" t="str">
        <f t="shared" si="453"/>
        <v xml:space="preserve"> years</v>
      </c>
      <c r="K4233" t="str">
        <f t="shared" si="454"/>
        <v xml:space="preserve">, </v>
      </c>
      <c r="L4233">
        <f t="shared" si="456"/>
        <v>7</v>
      </c>
      <c r="M4233">
        <f t="shared" si="457"/>
        <v>7</v>
      </c>
      <c r="N4233" t="str">
        <f t="shared" si="458"/>
        <v xml:space="preserve"> months</v>
      </c>
      <c r="O4233" s="40" t="str">
        <f t="shared" si="459"/>
        <v>80 years, 7 months</v>
      </c>
    </row>
    <row r="4234" spans="8:15" x14ac:dyDescent="0.25">
      <c r="H4234" s="38">
        <v>4191</v>
      </c>
      <c r="I4234">
        <f t="shared" si="455"/>
        <v>80</v>
      </c>
      <c r="J4234" t="str">
        <f t="shared" si="453"/>
        <v xml:space="preserve"> years</v>
      </c>
      <c r="K4234" t="str">
        <f t="shared" si="454"/>
        <v xml:space="preserve">, </v>
      </c>
      <c r="L4234">
        <f t="shared" si="456"/>
        <v>8</v>
      </c>
      <c r="M4234">
        <f t="shared" si="457"/>
        <v>8</v>
      </c>
      <c r="N4234" t="str">
        <f t="shared" si="458"/>
        <v xml:space="preserve"> months</v>
      </c>
      <c r="O4234" s="40" t="str">
        <f t="shared" si="459"/>
        <v>80 years, 8 months</v>
      </c>
    </row>
    <row r="4235" spans="8:15" x14ac:dyDescent="0.25">
      <c r="H4235" s="38">
        <v>4192</v>
      </c>
      <c r="I4235">
        <f t="shared" si="455"/>
        <v>80</v>
      </c>
      <c r="J4235" t="str">
        <f t="shared" si="453"/>
        <v xml:space="preserve"> years</v>
      </c>
      <c r="K4235" t="str">
        <f t="shared" si="454"/>
        <v xml:space="preserve">, </v>
      </c>
      <c r="L4235">
        <f t="shared" si="456"/>
        <v>8</v>
      </c>
      <c r="M4235">
        <f t="shared" si="457"/>
        <v>8</v>
      </c>
      <c r="N4235" t="str">
        <f t="shared" si="458"/>
        <v xml:space="preserve"> months</v>
      </c>
      <c r="O4235" s="40" t="str">
        <f t="shared" si="459"/>
        <v>80 years, 8 months</v>
      </c>
    </row>
    <row r="4236" spans="8:15" x14ac:dyDescent="0.25">
      <c r="H4236" s="38">
        <v>4193</v>
      </c>
      <c r="I4236">
        <f t="shared" si="455"/>
        <v>80</v>
      </c>
      <c r="J4236" t="str">
        <f t="shared" si="453"/>
        <v xml:space="preserve"> years</v>
      </c>
      <c r="K4236" t="str">
        <f t="shared" si="454"/>
        <v xml:space="preserve">, </v>
      </c>
      <c r="L4236">
        <f t="shared" si="456"/>
        <v>8</v>
      </c>
      <c r="M4236">
        <f t="shared" si="457"/>
        <v>8</v>
      </c>
      <c r="N4236" t="str">
        <f t="shared" si="458"/>
        <v xml:space="preserve"> months</v>
      </c>
      <c r="O4236" s="40" t="str">
        <f t="shared" si="459"/>
        <v>80 years, 8 months</v>
      </c>
    </row>
    <row r="4237" spans="8:15" x14ac:dyDescent="0.25">
      <c r="H4237" s="38">
        <v>4194</v>
      </c>
      <c r="I4237">
        <f t="shared" si="455"/>
        <v>80</v>
      </c>
      <c r="J4237" t="str">
        <f t="shared" si="453"/>
        <v xml:space="preserve"> years</v>
      </c>
      <c r="K4237" t="str">
        <f t="shared" si="454"/>
        <v xml:space="preserve">, </v>
      </c>
      <c r="L4237">
        <f t="shared" si="456"/>
        <v>8</v>
      </c>
      <c r="M4237">
        <f t="shared" si="457"/>
        <v>8</v>
      </c>
      <c r="N4237" t="str">
        <f t="shared" si="458"/>
        <v xml:space="preserve"> months</v>
      </c>
      <c r="O4237" s="40" t="str">
        <f t="shared" si="459"/>
        <v>80 years, 8 months</v>
      </c>
    </row>
    <row r="4238" spans="8:15" x14ac:dyDescent="0.25">
      <c r="H4238" s="38">
        <v>4195</v>
      </c>
      <c r="I4238">
        <f t="shared" si="455"/>
        <v>80</v>
      </c>
      <c r="J4238" t="str">
        <f t="shared" si="453"/>
        <v xml:space="preserve"> years</v>
      </c>
      <c r="K4238" t="str">
        <f t="shared" si="454"/>
        <v xml:space="preserve">, </v>
      </c>
      <c r="L4238">
        <f t="shared" si="456"/>
        <v>9</v>
      </c>
      <c r="M4238">
        <f t="shared" si="457"/>
        <v>9</v>
      </c>
      <c r="N4238" t="str">
        <f t="shared" si="458"/>
        <v xml:space="preserve"> months</v>
      </c>
      <c r="O4238" s="40" t="str">
        <f t="shared" si="459"/>
        <v>80 years, 9 months</v>
      </c>
    </row>
    <row r="4239" spans="8:15" x14ac:dyDescent="0.25">
      <c r="H4239" s="38">
        <v>4196</v>
      </c>
      <c r="I4239">
        <f t="shared" si="455"/>
        <v>80</v>
      </c>
      <c r="J4239" t="str">
        <f t="shared" si="453"/>
        <v xml:space="preserve"> years</v>
      </c>
      <c r="K4239" t="str">
        <f t="shared" si="454"/>
        <v xml:space="preserve">, </v>
      </c>
      <c r="L4239">
        <f t="shared" si="456"/>
        <v>9</v>
      </c>
      <c r="M4239">
        <f t="shared" si="457"/>
        <v>9</v>
      </c>
      <c r="N4239" t="str">
        <f t="shared" si="458"/>
        <v xml:space="preserve"> months</v>
      </c>
      <c r="O4239" s="40" t="str">
        <f t="shared" si="459"/>
        <v>80 years, 9 months</v>
      </c>
    </row>
    <row r="4240" spans="8:15" x14ac:dyDescent="0.25">
      <c r="H4240" s="38">
        <v>4197</v>
      </c>
      <c r="I4240">
        <f t="shared" si="455"/>
        <v>80</v>
      </c>
      <c r="J4240" t="str">
        <f t="shared" si="453"/>
        <v xml:space="preserve"> years</v>
      </c>
      <c r="K4240" t="str">
        <f t="shared" si="454"/>
        <v xml:space="preserve">, </v>
      </c>
      <c r="L4240">
        <f t="shared" si="456"/>
        <v>9</v>
      </c>
      <c r="M4240">
        <f t="shared" si="457"/>
        <v>9</v>
      </c>
      <c r="N4240" t="str">
        <f t="shared" si="458"/>
        <v xml:space="preserve"> months</v>
      </c>
      <c r="O4240" s="40" t="str">
        <f t="shared" si="459"/>
        <v>80 years, 9 months</v>
      </c>
    </row>
    <row r="4241" spans="8:15" x14ac:dyDescent="0.25">
      <c r="H4241" s="38">
        <v>4198</v>
      </c>
      <c r="I4241">
        <f t="shared" si="455"/>
        <v>80</v>
      </c>
      <c r="J4241" t="str">
        <f t="shared" si="453"/>
        <v xml:space="preserve"> years</v>
      </c>
      <c r="K4241" t="str">
        <f t="shared" si="454"/>
        <v xml:space="preserve">, </v>
      </c>
      <c r="L4241">
        <f t="shared" si="456"/>
        <v>9</v>
      </c>
      <c r="M4241">
        <f t="shared" si="457"/>
        <v>9</v>
      </c>
      <c r="N4241" t="str">
        <f t="shared" si="458"/>
        <v xml:space="preserve"> months</v>
      </c>
      <c r="O4241" s="40" t="str">
        <f t="shared" si="459"/>
        <v>80 years, 9 months</v>
      </c>
    </row>
    <row r="4242" spans="8:15" x14ac:dyDescent="0.25">
      <c r="H4242" s="38">
        <v>4199</v>
      </c>
      <c r="I4242">
        <f t="shared" si="455"/>
        <v>80</v>
      </c>
      <c r="J4242" t="str">
        <f t="shared" si="453"/>
        <v xml:space="preserve"> years</v>
      </c>
      <c r="K4242" t="str">
        <f t="shared" si="454"/>
        <v xml:space="preserve">, </v>
      </c>
      <c r="L4242">
        <f t="shared" si="456"/>
        <v>9</v>
      </c>
      <c r="M4242">
        <f t="shared" si="457"/>
        <v>9</v>
      </c>
      <c r="N4242" t="str">
        <f t="shared" si="458"/>
        <v xml:space="preserve"> months</v>
      </c>
      <c r="O4242" s="40" t="str">
        <f t="shared" si="459"/>
        <v>80 years, 9 months</v>
      </c>
    </row>
    <row r="4243" spans="8:15" x14ac:dyDescent="0.25">
      <c r="H4243" s="38">
        <v>4200</v>
      </c>
      <c r="I4243">
        <f t="shared" si="455"/>
        <v>80</v>
      </c>
      <c r="J4243" t="str">
        <f t="shared" si="453"/>
        <v xml:space="preserve"> years</v>
      </c>
      <c r="K4243" t="str">
        <f t="shared" si="454"/>
        <v xml:space="preserve">, </v>
      </c>
      <c r="L4243">
        <f t="shared" si="456"/>
        <v>10</v>
      </c>
      <c r="M4243">
        <f t="shared" si="457"/>
        <v>10</v>
      </c>
      <c r="N4243" t="str">
        <f t="shared" si="458"/>
        <v xml:space="preserve"> months</v>
      </c>
      <c r="O4243" s="40" t="str">
        <f t="shared" si="459"/>
        <v>80 years, 10 months</v>
      </c>
    </row>
    <row r="4244" spans="8:15" x14ac:dyDescent="0.25">
      <c r="H4244" s="38">
        <v>4201</v>
      </c>
      <c r="I4244">
        <f t="shared" si="455"/>
        <v>80</v>
      </c>
      <c r="J4244" t="str">
        <f t="shared" si="453"/>
        <v xml:space="preserve"> years</v>
      </c>
      <c r="K4244" t="str">
        <f t="shared" si="454"/>
        <v xml:space="preserve">, </v>
      </c>
      <c r="L4244">
        <f t="shared" si="456"/>
        <v>10</v>
      </c>
      <c r="M4244">
        <f t="shared" si="457"/>
        <v>10</v>
      </c>
      <c r="N4244" t="str">
        <f t="shared" si="458"/>
        <v xml:space="preserve"> months</v>
      </c>
      <c r="O4244" s="40" t="str">
        <f t="shared" si="459"/>
        <v>80 years, 10 months</v>
      </c>
    </row>
    <row r="4245" spans="8:15" x14ac:dyDescent="0.25">
      <c r="H4245" s="38">
        <v>4202</v>
      </c>
      <c r="I4245">
        <f t="shared" si="455"/>
        <v>80</v>
      </c>
      <c r="J4245" t="str">
        <f t="shared" si="453"/>
        <v xml:space="preserve"> years</v>
      </c>
      <c r="K4245" t="str">
        <f t="shared" si="454"/>
        <v xml:space="preserve">, </v>
      </c>
      <c r="L4245">
        <f t="shared" si="456"/>
        <v>10</v>
      </c>
      <c r="M4245">
        <f t="shared" si="457"/>
        <v>10</v>
      </c>
      <c r="N4245" t="str">
        <f t="shared" si="458"/>
        <v xml:space="preserve"> months</v>
      </c>
      <c r="O4245" s="40" t="str">
        <f t="shared" si="459"/>
        <v>80 years, 10 months</v>
      </c>
    </row>
    <row r="4246" spans="8:15" x14ac:dyDescent="0.25">
      <c r="H4246" s="38">
        <v>4203</v>
      </c>
      <c r="I4246">
        <f t="shared" si="455"/>
        <v>80</v>
      </c>
      <c r="J4246" t="str">
        <f t="shared" si="453"/>
        <v xml:space="preserve"> years</v>
      </c>
      <c r="K4246" t="str">
        <f t="shared" si="454"/>
        <v xml:space="preserve">, </v>
      </c>
      <c r="L4246">
        <f t="shared" si="456"/>
        <v>10</v>
      </c>
      <c r="M4246">
        <f t="shared" si="457"/>
        <v>10</v>
      </c>
      <c r="N4246" t="str">
        <f t="shared" si="458"/>
        <v xml:space="preserve"> months</v>
      </c>
      <c r="O4246" s="40" t="str">
        <f t="shared" si="459"/>
        <v>80 years, 10 months</v>
      </c>
    </row>
    <row r="4247" spans="8:15" x14ac:dyDescent="0.25">
      <c r="H4247" s="38">
        <v>4204</v>
      </c>
      <c r="I4247">
        <f t="shared" si="455"/>
        <v>80</v>
      </c>
      <c r="J4247" t="str">
        <f t="shared" si="453"/>
        <v xml:space="preserve"> years</v>
      </c>
      <c r="K4247" t="str">
        <f t="shared" si="454"/>
        <v xml:space="preserve">, </v>
      </c>
      <c r="L4247">
        <f t="shared" si="456"/>
        <v>11</v>
      </c>
      <c r="M4247">
        <f t="shared" si="457"/>
        <v>11</v>
      </c>
      <c r="N4247" t="str">
        <f t="shared" si="458"/>
        <v xml:space="preserve"> months</v>
      </c>
      <c r="O4247" s="40" t="str">
        <f t="shared" si="459"/>
        <v>80 years, 11 months</v>
      </c>
    </row>
    <row r="4248" spans="8:15" x14ac:dyDescent="0.25">
      <c r="H4248" s="38">
        <v>4205</v>
      </c>
      <c r="I4248">
        <f t="shared" si="455"/>
        <v>80</v>
      </c>
      <c r="J4248" t="str">
        <f t="shared" si="453"/>
        <v xml:space="preserve"> years</v>
      </c>
      <c r="K4248" t="str">
        <f t="shared" si="454"/>
        <v xml:space="preserve">, </v>
      </c>
      <c r="L4248">
        <f t="shared" si="456"/>
        <v>11</v>
      </c>
      <c r="M4248">
        <f t="shared" si="457"/>
        <v>11</v>
      </c>
      <c r="N4248" t="str">
        <f t="shared" si="458"/>
        <v xml:space="preserve"> months</v>
      </c>
      <c r="O4248" s="40" t="str">
        <f t="shared" si="459"/>
        <v>80 years, 11 months</v>
      </c>
    </row>
    <row r="4249" spans="8:15" x14ac:dyDescent="0.25">
      <c r="H4249" s="38">
        <v>4206</v>
      </c>
      <c r="I4249">
        <f t="shared" si="455"/>
        <v>80</v>
      </c>
      <c r="J4249" t="str">
        <f t="shared" si="453"/>
        <v xml:space="preserve"> years</v>
      </c>
      <c r="K4249" t="str">
        <f t="shared" si="454"/>
        <v xml:space="preserve">, </v>
      </c>
      <c r="L4249">
        <f t="shared" si="456"/>
        <v>11</v>
      </c>
      <c r="M4249">
        <f t="shared" si="457"/>
        <v>11</v>
      </c>
      <c r="N4249" t="str">
        <f t="shared" si="458"/>
        <v xml:space="preserve"> months</v>
      </c>
      <c r="O4249" s="40" t="str">
        <f t="shared" si="459"/>
        <v>80 years, 11 months</v>
      </c>
    </row>
    <row r="4250" spans="8:15" x14ac:dyDescent="0.25">
      <c r="H4250" s="38">
        <v>4207</v>
      </c>
      <c r="I4250">
        <f t="shared" si="455"/>
        <v>80</v>
      </c>
      <c r="J4250" t="str">
        <f t="shared" si="453"/>
        <v xml:space="preserve"> years</v>
      </c>
      <c r="K4250" t="str">
        <f t="shared" si="454"/>
        <v xml:space="preserve">, </v>
      </c>
      <c r="L4250">
        <f t="shared" si="456"/>
        <v>11</v>
      </c>
      <c r="M4250">
        <f t="shared" si="457"/>
        <v>11</v>
      </c>
      <c r="N4250" t="str">
        <f t="shared" si="458"/>
        <v xml:space="preserve"> months</v>
      </c>
      <c r="O4250" s="40" t="str">
        <f t="shared" si="459"/>
        <v>80 years, 11 months</v>
      </c>
    </row>
    <row r="4251" spans="8:15" x14ac:dyDescent="0.25">
      <c r="H4251" s="38">
        <v>4208</v>
      </c>
      <c r="I4251">
        <f t="shared" si="455"/>
        <v>81</v>
      </c>
      <c r="J4251" t="str">
        <f t="shared" si="453"/>
        <v xml:space="preserve"> years</v>
      </c>
      <c r="K4251" t="str">
        <f t="shared" si="454"/>
        <v/>
      </c>
      <c r="L4251">
        <f t="shared" si="456"/>
        <v>12</v>
      </c>
      <c r="M4251" t="str">
        <f t="shared" si="457"/>
        <v/>
      </c>
      <c r="N4251" t="str">
        <f t="shared" si="458"/>
        <v/>
      </c>
      <c r="O4251" s="40" t="str">
        <f t="shared" si="459"/>
        <v>81 years</v>
      </c>
    </row>
    <row r="4252" spans="8:15" x14ac:dyDescent="0.25">
      <c r="H4252" s="38">
        <v>4209</v>
      </c>
      <c r="I4252">
        <f t="shared" si="455"/>
        <v>81</v>
      </c>
      <c r="J4252" t="str">
        <f t="shared" ref="J4252:J4315" si="460">IF(I4252=1," year"," years")</f>
        <v xml:space="preserve"> years</v>
      </c>
      <c r="K4252" t="str">
        <f t="shared" ref="K4252:K4315" si="461">IF(OR(L4252=12,L4252=0),"",", ")</f>
        <v/>
      </c>
      <c r="L4252">
        <f t="shared" si="456"/>
        <v>12</v>
      </c>
      <c r="M4252" t="str">
        <f t="shared" si="457"/>
        <v/>
      </c>
      <c r="N4252" t="str">
        <f t="shared" si="458"/>
        <v/>
      </c>
      <c r="O4252" s="40" t="str">
        <f t="shared" si="459"/>
        <v>81 years</v>
      </c>
    </row>
    <row r="4253" spans="8:15" x14ac:dyDescent="0.25">
      <c r="H4253" s="38">
        <v>4210</v>
      </c>
      <c r="I4253">
        <f t="shared" si="455"/>
        <v>81</v>
      </c>
      <c r="J4253" t="str">
        <f t="shared" si="460"/>
        <v xml:space="preserve"> years</v>
      </c>
      <c r="K4253" t="str">
        <f t="shared" si="461"/>
        <v/>
      </c>
      <c r="L4253">
        <f t="shared" si="456"/>
        <v>12</v>
      </c>
      <c r="M4253" t="str">
        <f t="shared" si="457"/>
        <v/>
      </c>
      <c r="N4253" t="str">
        <f t="shared" si="458"/>
        <v/>
      </c>
      <c r="O4253" s="40" t="str">
        <f t="shared" si="459"/>
        <v>81 years</v>
      </c>
    </row>
    <row r="4254" spans="8:15" x14ac:dyDescent="0.25">
      <c r="H4254" s="38">
        <v>4211</v>
      </c>
      <c r="I4254">
        <f t="shared" si="455"/>
        <v>81</v>
      </c>
      <c r="J4254" t="str">
        <f t="shared" si="460"/>
        <v xml:space="preserve"> years</v>
      </c>
      <c r="K4254" t="str">
        <f t="shared" si="461"/>
        <v/>
      </c>
      <c r="L4254">
        <f t="shared" si="456"/>
        <v>12</v>
      </c>
      <c r="M4254" t="str">
        <f t="shared" si="457"/>
        <v/>
      </c>
      <c r="N4254" t="str">
        <f t="shared" si="458"/>
        <v/>
      </c>
      <c r="O4254" s="40" t="str">
        <f t="shared" si="459"/>
        <v>81 years</v>
      </c>
    </row>
    <row r="4255" spans="8:15" x14ac:dyDescent="0.25">
      <c r="H4255" s="38">
        <v>4212</v>
      </c>
      <c r="I4255">
        <f t="shared" si="455"/>
        <v>81</v>
      </c>
      <c r="J4255" t="str">
        <f t="shared" si="460"/>
        <v xml:space="preserve"> years</v>
      </c>
      <c r="K4255" t="str">
        <f t="shared" si="461"/>
        <v/>
      </c>
      <c r="L4255">
        <f t="shared" si="456"/>
        <v>0</v>
      </c>
      <c r="M4255" t="str">
        <f t="shared" si="457"/>
        <v/>
      </c>
      <c r="N4255" t="str">
        <f t="shared" si="458"/>
        <v/>
      </c>
      <c r="O4255" s="40" t="str">
        <f t="shared" si="459"/>
        <v>81 years</v>
      </c>
    </row>
    <row r="4256" spans="8:15" x14ac:dyDescent="0.25">
      <c r="H4256" s="38">
        <v>4213</v>
      </c>
      <c r="I4256">
        <f t="shared" ref="I4256:I4319" si="462">IF(INT(H4256/52)=0,"",INT(H4256/52))+IF(L4256=12,1,0)</f>
        <v>81</v>
      </c>
      <c r="J4256" t="str">
        <f t="shared" si="460"/>
        <v xml:space="preserve"> years</v>
      </c>
      <c r="K4256" t="str">
        <f t="shared" si="461"/>
        <v xml:space="preserve">, </v>
      </c>
      <c r="L4256">
        <f t="shared" si="456"/>
        <v>1</v>
      </c>
      <c r="M4256">
        <f t="shared" si="457"/>
        <v>1</v>
      </c>
      <c r="N4256" t="str">
        <f t="shared" si="458"/>
        <v xml:space="preserve"> month</v>
      </c>
      <c r="O4256" s="40" t="str">
        <f t="shared" si="459"/>
        <v>81 years, 1 month</v>
      </c>
    </row>
    <row r="4257" spans="8:15" x14ac:dyDescent="0.25">
      <c r="H4257" s="38">
        <v>4214</v>
      </c>
      <c r="I4257">
        <f t="shared" si="462"/>
        <v>81</v>
      </c>
      <c r="J4257" t="str">
        <f t="shared" si="460"/>
        <v xml:space="preserve"> years</v>
      </c>
      <c r="K4257" t="str">
        <f t="shared" si="461"/>
        <v xml:space="preserve">, </v>
      </c>
      <c r="L4257">
        <f t="shared" si="456"/>
        <v>1</v>
      </c>
      <c r="M4257">
        <f t="shared" si="457"/>
        <v>1</v>
      </c>
      <c r="N4257" t="str">
        <f t="shared" si="458"/>
        <v xml:space="preserve"> month</v>
      </c>
      <c r="O4257" s="40" t="str">
        <f t="shared" si="459"/>
        <v>81 years, 1 month</v>
      </c>
    </row>
    <row r="4258" spans="8:15" x14ac:dyDescent="0.25">
      <c r="H4258" s="38">
        <v>4215</v>
      </c>
      <c r="I4258">
        <f t="shared" si="462"/>
        <v>81</v>
      </c>
      <c r="J4258" t="str">
        <f t="shared" si="460"/>
        <v xml:space="preserve"> years</v>
      </c>
      <c r="K4258" t="str">
        <f t="shared" si="461"/>
        <v xml:space="preserve">, </v>
      </c>
      <c r="L4258">
        <f t="shared" si="456"/>
        <v>1</v>
      </c>
      <c r="M4258">
        <f t="shared" si="457"/>
        <v>1</v>
      </c>
      <c r="N4258" t="str">
        <f t="shared" si="458"/>
        <v xml:space="preserve"> month</v>
      </c>
      <c r="O4258" s="40" t="str">
        <f t="shared" si="459"/>
        <v>81 years, 1 month</v>
      </c>
    </row>
    <row r="4259" spans="8:15" x14ac:dyDescent="0.25">
      <c r="H4259" s="38">
        <v>4216</v>
      </c>
      <c r="I4259">
        <f t="shared" si="462"/>
        <v>81</v>
      </c>
      <c r="J4259" t="str">
        <f t="shared" si="460"/>
        <v xml:space="preserve"> years</v>
      </c>
      <c r="K4259" t="str">
        <f t="shared" si="461"/>
        <v xml:space="preserve">, </v>
      </c>
      <c r="L4259">
        <f t="shared" si="456"/>
        <v>1</v>
      </c>
      <c r="M4259">
        <f t="shared" si="457"/>
        <v>1</v>
      </c>
      <c r="N4259" t="str">
        <f t="shared" si="458"/>
        <v xml:space="preserve"> month</v>
      </c>
      <c r="O4259" s="40" t="str">
        <f t="shared" si="459"/>
        <v>81 years, 1 month</v>
      </c>
    </row>
    <row r="4260" spans="8:15" x14ac:dyDescent="0.25">
      <c r="H4260" s="38">
        <v>4217</v>
      </c>
      <c r="I4260">
        <f t="shared" si="462"/>
        <v>81</v>
      </c>
      <c r="J4260" t="str">
        <f t="shared" si="460"/>
        <v xml:space="preserve"> years</v>
      </c>
      <c r="K4260" t="str">
        <f t="shared" si="461"/>
        <v xml:space="preserve">, </v>
      </c>
      <c r="L4260">
        <f t="shared" si="456"/>
        <v>2</v>
      </c>
      <c r="M4260">
        <f t="shared" si="457"/>
        <v>2</v>
      </c>
      <c r="N4260" t="str">
        <f t="shared" si="458"/>
        <v xml:space="preserve"> months</v>
      </c>
      <c r="O4260" s="40" t="str">
        <f t="shared" si="459"/>
        <v>81 years, 2 months</v>
      </c>
    </row>
    <row r="4261" spans="8:15" x14ac:dyDescent="0.25">
      <c r="H4261" s="38">
        <v>4218</v>
      </c>
      <c r="I4261">
        <f t="shared" si="462"/>
        <v>81</v>
      </c>
      <c r="J4261" t="str">
        <f t="shared" si="460"/>
        <v xml:space="preserve"> years</v>
      </c>
      <c r="K4261" t="str">
        <f t="shared" si="461"/>
        <v xml:space="preserve">, </v>
      </c>
      <c r="L4261">
        <f t="shared" si="456"/>
        <v>2</v>
      </c>
      <c r="M4261">
        <f t="shared" si="457"/>
        <v>2</v>
      </c>
      <c r="N4261" t="str">
        <f t="shared" si="458"/>
        <v xml:space="preserve"> months</v>
      </c>
      <c r="O4261" s="40" t="str">
        <f t="shared" si="459"/>
        <v>81 years, 2 months</v>
      </c>
    </row>
    <row r="4262" spans="8:15" x14ac:dyDescent="0.25">
      <c r="H4262" s="38">
        <v>4219</v>
      </c>
      <c r="I4262">
        <f t="shared" si="462"/>
        <v>81</v>
      </c>
      <c r="J4262" t="str">
        <f t="shared" si="460"/>
        <v xml:space="preserve"> years</v>
      </c>
      <c r="K4262" t="str">
        <f t="shared" si="461"/>
        <v xml:space="preserve">, </v>
      </c>
      <c r="L4262">
        <f t="shared" si="456"/>
        <v>2</v>
      </c>
      <c r="M4262">
        <f t="shared" si="457"/>
        <v>2</v>
      </c>
      <c r="N4262" t="str">
        <f t="shared" si="458"/>
        <v xml:space="preserve"> months</v>
      </c>
      <c r="O4262" s="40" t="str">
        <f t="shared" si="459"/>
        <v>81 years, 2 months</v>
      </c>
    </row>
    <row r="4263" spans="8:15" x14ac:dyDescent="0.25">
      <c r="H4263" s="38">
        <v>4220</v>
      </c>
      <c r="I4263">
        <f t="shared" si="462"/>
        <v>81</v>
      </c>
      <c r="J4263" t="str">
        <f t="shared" si="460"/>
        <v xml:space="preserve"> years</v>
      </c>
      <c r="K4263" t="str">
        <f t="shared" si="461"/>
        <v xml:space="preserve">, </v>
      </c>
      <c r="L4263">
        <f t="shared" si="456"/>
        <v>2</v>
      </c>
      <c r="M4263">
        <f t="shared" si="457"/>
        <v>2</v>
      </c>
      <c r="N4263" t="str">
        <f t="shared" si="458"/>
        <v xml:space="preserve"> months</v>
      </c>
      <c r="O4263" s="40" t="str">
        <f t="shared" si="459"/>
        <v>81 years, 2 months</v>
      </c>
    </row>
    <row r="4264" spans="8:15" x14ac:dyDescent="0.25">
      <c r="H4264" s="38">
        <v>4221</v>
      </c>
      <c r="I4264">
        <f t="shared" si="462"/>
        <v>81</v>
      </c>
      <c r="J4264" t="str">
        <f t="shared" si="460"/>
        <v xml:space="preserve"> years</v>
      </c>
      <c r="K4264" t="str">
        <f t="shared" si="461"/>
        <v xml:space="preserve">, </v>
      </c>
      <c r="L4264">
        <f t="shared" si="456"/>
        <v>3</v>
      </c>
      <c r="M4264">
        <f t="shared" si="457"/>
        <v>3</v>
      </c>
      <c r="N4264" t="str">
        <f t="shared" si="458"/>
        <v xml:space="preserve"> months</v>
      </c>
      <c r="O4264" s="40" t="str">
        <f t="shared" si="459"/>
        <v>81 years, 3 months</v>
      </c>
    </row>
    <row r="4265" spans="8:15" x14ac:dyDescent="0.25">
      <c r="H4265" s="38">
        <v>4222</v>
      </c>
      <c r="I4265">
        <f t="shared" si="462"/>
        <v>81</v>
      </c>
      <c r="J4265" t="str">
        <f t="shared" si="460"/>
        <v xml:space="preserve"> years</v>
      </c>
      <c r="K4265" t="str">
        <f t="shared" si="461"/>
        <v xml:space="preserve">, </v>
      </c>
      <c r="L4265">
        <f t="shared" si="456"/>
        <v>3</v>
      </c>
      <c r="M4265">
        <f t="shared" si="457"/>
        <v>3</v>
      </c>
      <c r="N4265" t="str">
        <f t="shared" si="458"/>
        <v xml:space="preserve"> months</v>
      </c>
      <c r="O4265" s="40" t="str">
        <f t="shared" si="459"/>
        <v>81 years, 3 months</v>
      </c>
    </row>
    <row r="4266" spans="8:15" x14ac:dyDescent="0.25">
      <c r="H4266" s="38">
        <v>4223</v>
      </c>
      <c r="I4266">
        <f t="shared" si="462"/>
        <v>81</v>
      </c>
      <c r="J4266" t="str">
        <f t="shared" si="460"/>
        <v xml:space="preserve"> years</v>
      </c>
      <c r="K4266" t="str">
        <f t="shared" si="461"/>
        <v xml:space="preserve">, </v>
      </c>
      <c r="L4266">
        <f t="shared" si="456"/>
        <v>3</v>
      </c>
      <c r="M4266">
        <f t="shared" si="457"/>
        <v>3</v>
      </c>
      <c r="N4266" t="str">
        <f t="shared" si="458"/>
        <v xml:space="preserve"> months</v>
      </c>
      <c r="O4266" s="40" t="str">
        <f t="shared" si="459"/>
        <v>81 years, 3 months</v>
      </c>
    </row>
    <row r="4267" spans="8:15" x14ac:dyDescent="0.25">
      <c r="H4267" s="38">
        <v>4224</v>
      </c>
      <c r="I4267">
        <f t="shared" si="462"/>
        <v>81</v>
      </c>
      <c r="J4267" t="str">
        <f t="shared" si="460"/>
        <v xml:space="preserve"> years</v>
      </c>
      <c r="K4267" t="str">
        <f t="shared" si="461"/>
        <v xml:space="preserve">, </v>
      </c>
      <c r="L4267">
        <f t="shared" si="456"/>
        <v>3</v>
      </c>
      <c r="M4267">
        <f t="shared" si="457"/>
        <v>3</v>
      </c>
      <c r="N4267" t="str">
        <f t="shared" si="458"/>
        <v xml:space="preserve"> months</v>
      </c>
      <c r="O4267" s="40" t="str">
        <f t="shared" si="459"/>
        <v>81 years, 3 months</v>
      </c>
    </row>
    <row r="4268" spans="8:15" x14ac:dyDescent="0.25">
      <c r="H4268" s="38">
        <v>4225</v>
      </c>
      <c r="I4268">
        <f t="shared" si="462"/>
        <v>81</v>
      </c>
      <c r="J4268" t="str">
        <f t="shared" si="460"/>
        <v xml:space="preserve"> years</v>
      </c>
      <c r="K4268" t="str">
        <f t="shared" si="461"/>
        <v xml:space="preserve">, </v>
      </c>
      <c r="L4268">
        <f t="shared" si="456"/>
        <v>3</v>
      </c>
      <c r="M4268">
        <f t="shared" si="457"/>
        <v>3</v>
      </c>
      <c r="N4268" t="str">
        <f t="shared" si="458"/>
        <v xml:space="preserve"> months</v>
      </c>
      <c r="O4268" s="40" t="str">
        <f t="shared" si="459"/>
        <v>81 years, 3 months</v>
      </c>
    </row>
    <row r="4269" spans="8:15" x14ac:dyDescent="0.25">
      <c r="H4269" s="38">
        <v>4226</v>
      </c>
      <c r="I4269">
        <f t="shared" si="462"/>
        <v>81</v>
      </c>
      <c r="J4269" t="str">
        <f t="shared" si="460"/>
        <v xml:space="preserve"> years</v>
      </c>
      <c r="K4269" t="str">
        <f t="shared" si="461"/>
        <v xml:space="preserve">, </v>
      </c>
      <c r="L4269">
        <f t="shared" ref="L4269:L4332" si="463">IF((H4269/52*12-INT(H4269/52*12))=0,(H4269/52-INT(H4269/52))*12,INT((H4269/52-INT(H4269/52))*12)+1)</f>
        <v>4</v>
      </c>
      <c r="M4269">
        <f t="shared" ref="M4269:M4332" si="464">IF(OR(L4269=0,L4269=12),"",L4269)</f>
        <v>4</v>
      </c>
      <c r="N4269" t="str">
        <f t="shared" ref="N4269:N4332" si="465">IF(L4269=1," month",IF(OR(L4269=0,L4269=12),""," months"))</f>
        <v xml:space="preserve"> months</v>
      </c>
      <c r="O4269" s="40" t="str">
        <f t="shared" ref="O4269:O4332" si="466">CONCATENATE(I4269&amp;J4269&amp;K4269&amp;M4269&amp;N4269)</f>
        <v>81 years, 4 months</v>
      </c>
    </row>
    <row r="4270" spans="8:15" x14ac:dyDescent="0.25">
      <c r="H4270" s="38">
        <v>4227</v>
      </c>
      <c r="I4270">
        <f t="shared" si="462"/>
        <v>81</v>
      </c>
      <c r="J4270" t="str">
        <f t="shared" si="460"/>
        <v xml:space="preserve"> years</v>
      </c>
      <c r="K4270" t="str">
        <f t="shared" si="461"/>
        <v xml:space="preserve">, </v>
      </c>
      <c r="L4270">
        <f t="shared" si="463"/>
        <v>4</v>
      </c>
      <c r="M4270">
        <f t="shared" si="464"/>
        <v>4</v>
      </c>
      <c r="N4270" t="str">
        <f t="shared" si="465"/>
        <v xml:space="preserve"> months</v>
      </c>
      <c r="O4270" s="40" t="str">
        <f t="shared" si="466"/>
        <v>81 years, 4 months</v>
      </c>
    </row>
    <row r="4271" spans="8:15" x14ac:dyDescent="0.25">
      <c r="H4271" s="38">
        <v>4228</v>
      </c>
      <c r="I4271">
        <f t="shared" si="462"/>
        <v>81</v>
      </c>
      <c r="J4271" t="str">
        <f t="shared" si="460"/>
        <v xml:space="preserve"> years</v>
      </c>
      <c r="K4271" t="str">
        <f t="shared" si="461"/>
        <v xml:space="preserve">, </v>
      </c>
      <c r="L4271">
        <f t="shared" si="463"/>
        <v>4</v>
      </c>
      <c r="M4271">
        <f t="shared" si="464"/>
        <v>4</v>
      </c>
      <c r="N4271" t="str">
        <f t="shared" si="465"/>
        <v xml:space="preserve"> months</v>
      </c>
      <c r="O4271" s="40" t="str">
        <f t="shared" si="466"/>
        <v>81 years, 4 months</v>
      </c>
    </row>
    <row r="4272" spans="8:15" x14ac:dyDescent="0.25">
      <c r="H4272" s="38">
        <v>4229</v>
      </c>
      <c r="I4272">
        <f t="shared" si="462"/>
        <v>81</v>
      </c>
      <c r="J4272" t="str">
        <f t="shared" si="460"/>
        <v xml:space="preserve"> years</v>
      </c>
      <c r="K4272" t="str">
        <f t="shared" si="461"/>
        <v xml:space="preserve">, </v>
      </c>
      <c r="L4272">
        <f t="shared" si="463"/>
        <v>4</v>
      </c>
      <c r="M4272">
        <f t="shared" si="464"/>
        <v>4</v>
      </c>
      <c r="N4272" t="str">
        <f t="shared" si="465"/>
        <v xml:space="preserve"> months</v>
      </c>
      <c r="O4272" s="40" t="str">
        <f t="shared" si="466"/>
        <v>81 years, 4 months</v>
      </c>
    </row>
    <row r="4273" spans="8:15" x14ac:dyDescent="0.25">
      <c r="H4273" s="38">
        <v>4230</v>
      </c>
      <c r="I4273">
        <f t="shared" si="462"/>
        <v>81</v>
      </c>
      <c r="J4273" t="str">
        <f t="shared" si="460"/>
        <v xml:space="preserve"> years</v>
      </c>
      <c r="K4273" t="str">
        <f t="shared" si="461"/>
        <v xml:space="preserve">, </v>
      </c>
      <c r="L4273">
        <f t="shared" si="463"/>
        <v>5</v>
      </c>
      <c r="M4273">
        <f t="shared" si="464"/>
        <v>5</v>
      </c>
      <c r="N4273" t="str">
        <f t="shared" si="465"/>
        <v xml:space="preserve"> months</v>
      </c>
      <c r="O4273" s="40" t="str">
        <f t="shared" si="466"/>
        <v>81 years, 5 months</v>
      </c>
    </row>
    <row r="4274" spans="8:15" x14ac:dyDescent="0.25">
      <c r="H4274" s="38">
        <v>4231</v>
      </c>
      <c r="I4274">
        <f t="shared" si="462"/>
        <v>81</v>
      </c>
      <c r="J4274" t="str">
        <f t="shared" si="460"/>
        <v xml:space="preserve"> years</v>
      </c>
      <c r="K4274" t="str">
        <f t="shared" si="461"/>
        <v xml:space="preserve">, </v>
      </c>
      <c r="L4274">
        <f t="shared" si="463"/>
        <v>5</v>
      </c>
      <c r="M4274">
        <f t="shared" si="464"/>
        <v>5</v>
      </c>
      <c r="N4274" t="str">
        <f t="shared" si="465"/>
        <v xml:space="preserve"> months</v>
      </c>
      <c r="O4274" s="40" t="str">
        <f t="shared" si="466"/>
        <v>81 years, 5 months</v>
      </c>
    </row>
    <row r="4275" spans="8:15" x14ac:dyDescent="0.25">
      <c r="H4275" s="38">
        <v>4232</v>
      </c>
      <c r="I4275">
        <f t="shared" si="462"/>
        <v>81</v>
      </c>
      <c r="J4275" t="str">
        <f t="shared" si="460"/>
        <v xml:space="preserve"> years</v>
      </c>
      <c r="K4275" t="str">
        <f t="shared" si="461"/>
        <v xml:space="preserve">, </v>
      </c>
      <c r="L4275">
        <f t="shared" si="463"/>
        <v>5</v>
      </c>
      <c r="M4275">
        <f t="shared" si="464"/>
        <v>5</v>
      </c>
      <c r="N4275" t="str">
        <f t="shared" si="465"/>
        <v xml:space="preserve"> months</v>
      </c>
      <c r="O4275" s="40" t="str">
        <f t="shared" si="466"/>
        <v>81 years, 5 months</v>
      </c>
    </row>
    <row r="4276" spans="8:15" x14ac:dyDescent="0.25">
      <c r="H4276" s="38">
        <v>4233</v>
      </c>
      <c r="I4276">
        <f t="shared" si="462"/>
        <v>81</v>
      </c>
      <c r="J4276" t="str">
        <f t="shared" si="460"/>
        <v xml:space="preserve"> years</v>
      </c>
      <c r="K4276" t="str">
        <f t="shared" si="461"/>
        <v xml:space="preserve">, </v>
      </c>
      <c r="L4276">
        <f t="shared" si="463"/>
        <v>5</v>
      </c>
      <c r="M4276">
        <f t="shared" si="464"/>
        <v>5</v>
      </c>
      <c r="N4276" t="str">
        <f t="shared" si="465"/>
        <v xml:space="preserve"> months</v>
      </c>
      <c r="O4276" s="40" t="str">
        <f t="shared" si="466"/>
        <v>81 years, 5 months</v>
      </c>
    </row>
    <row r="4277" spans="8:15" x14ac:dyDescent="0.25">
      <c r="H4277" s="38">
        <v>4234</v>
      </c>
      <c r="I4277">
        <f t="shared" si="462"/>
        <v>81</v>
      </c>
      <c r="J4277" t="str">
        <f t="shared" si="460"/>
        <v xml:space="preserve"> years</v>
      </c>
      <c r="K4277" t="str">
        <f t="shared" si="461"/>
        <v xml:space="preserve">, </v>
      </c>
      <c r="L4277">
        <f t="shared" si="463"/>
        <v>6</v>
      </c>
      <c r="M4277">
        <f t="shared" si="464"/>
        <v>6</v>
      </c>
      <c r="N4277" t="str">
        <f t="shared" si="465"/>
        <v xml:space="preserve"> months</v>
      </c>
      <c r="O4277" s="40" t="str">
        <f t="shared" si="466"/>
        <v>81 years, 6 months</v>
      </c>
    </row>
    <row r="4278" spans="8:15" x14ac:dyDescent="0.25">
      <c r="H4278" s="38">
        <v>4235</v>
      </c>
      <c r="I4278">
        <f t="shared" si="462"/>
        <v>81</v>
      </c>
      <c r="J4278" t="str">
        <f t="shared" si="460"/>
        <v xml:space="preserve"> years</v>
      </c>
      <c r="K4278" t="str">
        <f t="shared" si="461"/>
        <v xml:space="preserve">, </v>
      </c>
      <c r="L4278">
        <f t="shared" si="463"/>
        <v>6</v>
      </c>
      <c r="M4278">
        <f t="shared" si="464"/>
        <v>6</v>
      </c>
      <c r="N4278" t="str">
        <f t="shared" si="465"/>
        <v xml:space="preserve"> months</v>
      </c>
      <c r="O4278" s="40" t="str">
        <f t="shared" si="466"/>
        <v>81 years, 6 months</v>
      </c>
    </row>
    <row r="4279" spans="8:15" x14ac:dyDescent="0.25">
      <c r="H4279" s="38">
        <v>4236</v>
      </c>
      <c r="I4279">
        <f t="shared" si="462"/>
        <v>81</v>
      </c>
      <c r="J4279" t="str">
        <f t="shared" si="460"/>
        <v xml:space="preserve"> years</v>
      </c>
      <c r="K4279" t="str">
        <f t="shared" si="461"/>
        <v xml:space="preserve">, </v>
      </c>
      <c r="L4279">
        <f t="shared" si="463"/>
        <v>6</v>
      </c>
      <c r="M4279">
        <f t="shared" si="464"/>
        <v>6</v>
      </c>
      <c r="N4279" t="str">
        <f t="shared" si="465"/>
        <v xml:space="preserve"> months</v>
      </c>
      <c r="O4279" s="40" t="str">
        <f t="shared" si="466"/>
        <v>81 years, 6 months</v>
      </c>
    </row>
    <row r="4280" spans="8:15" x14ac:dyDescent="0.25">
      <c r="H4280" s="38">
        <v>4237</v>
      </c>
      <c r="I4280">
        <f t="shared" si="462"/>
        <v>81</v>
      </c>
      <c r="J4280" t="str">
        <f t="shared" si="460"/>
        <v xml:space="preserve"> years</v>
      </c>
      <c r="K4280" t="str">
        <f t="shared" si="461"/>
        <v xml:space="preserve">, </v>
      </c>
      <c r="L4280">
        <f t="shared" si="463"/>
        <v>6</v>
      </c>
      <c r="M4280">
        <f t="shared" si="464"/>
        <v>6</v>
      </c>
      <c r="N4280" t="str">
        <f t="shared" si="465"/>
        <v xml:space="preserve"> months</v>
      </c>
      <c r="O4280" s="40" t="str">
        <f t="shared" si="466"/>
        <v>81 years, 6 months</v>
      </c>
    </row>
    <row r="4281" spans="8:15" x14ac:dyDescent="0.25">
      <c r="H4281" s="38">
        <v>4238</v>
      </c>
      <c r="I4281">
        <f t="shared" si="462"/>
        <v>81</v>
      </c>
      <c r="J4281" t="str">
        <f t="shared" si="460"/>
        <v xml:space="preserve"> years</v>
      </c>
      <c r="K4281" t="str">
        <f t="shared" si="461"/>
        <v xml:space="preserve">, </v>
      </c>
      <c r="L4281">
        <f t="shared" si="463"/>
        <v>6</v>
      </c>
      <c r="M4281">
        <f t="shared" si="464"/>
        <v>6</v>
      </c>
      <c r="N4281" t="str">
        <f t="shared" si="465"/>
        <v xml:space="preserve"> months</v>
      </c>
      <c r="O4281" s="40" t="str">
        <f t="shared" si="466"/>
        <v>81 years, 6 months</v>
      </c>
    </row>
    <row r="4282" spans="8:15" x14ac:dyDescent="0.25">
      <c r="H4282" s="38">
        <v>4239</v>
      </c>
      <c r="I4282">
        <f t="shared" si="462"/>
        <v>81</v>
      </c>
      <c r="J4282" t="str">
        <f t="shared" si="460"/>
        <v xml:space="preserve"> years</v>
      </c>
      <c r="K4282" t="str">
        <f t="shared" si="461"/>
        <v xml:space="preserve">, </v>
      </c>
      <c r="L4282">
        <f t="shared" si="463"/>
        <v>7</v>
      </c>
      <c r="M4282">
        <f t="shared" si="464"/>
        <v>7</v>
      </c>
      <c r="N4282" t="str">
        <f t="shared" si="465"/>
        <v xml:space="preserve"> months</v>
      </c>
      <c r="O4282" s="40" t="str">
        <f t="shared" si="466"/>
        <v>81 years, 7 months</v>
      </c>
    </row>
    <row r="4283" spans="8:15" x14ac:dyDescent="0.25">
      <c r="H4283" s="38">
        <v>4240</v>
      </c>
      <c r="I4283">
        <f t="shared" si="462"/>
        <v>81</v>
      </c>
      <c r="J4283" t="str">
        <f t="shared" si="460"/>
        <v xml:space="preserve"> years</v>
      </c>
      <c r="K4283" t="str">
        <f t="shared" si="461"/>
        <v xml:space="preserve">, </v>
      </c>
      <c r="L4283">
        <f t="shared" si="463"/>
        <v>7</v>
      </c>
      <c r="M4283">
        <f t="shared" si="464"/>
        <v>7</v>
      </c>
      <c r="N4283" t="str">
        <f t="shared" si="465"/>
        <v xml:space="preserve"> months</v>
      </c>
      <c r="O4283" s="40" t="str">
        <f t="shared" si="466"/>
        <v>81 years, 7 months</v>
      </c>
    </row>
    <row r="4284" spans="8:15" x14ac:dyDescent="0.25">
      <c r="H4284" s="38">
        <v>4241</v>
      </c>
      <c r="I4284">
        <f t="shared" si="462"/>
        <v>81</v>
      </c>
      <c r="J4284" t="str">
        <f t="shared" si="460"/>
        <v xml:space="preserve"> years</v>
      </c>
      <c r="K4284" t="str">
        <f t="shared" si="461"/>
        <v xml:space="preserve">, </v>
      </c>
      <c r="L4284">
        <f t="shared" si="463"/>
        <v>7</v>
      </c>
      <c r="M4284">
        <f t="shared" si="464"/>
        <v>7</v>
      </c>
      <c r="N4284" t="str">
        <f t="shared" si="465"/>
        <v xml:space="preserve"> months</v>
      </c>
      <c r="O4284" s="40" t="str">
        <f t="shared" si="466"/>
        <v>81 years, 7 months</v>
      </c>
    </row>
    <row r="4285" spans="8:15" x14ac:dyDescent="0.25">
      <c r="H4285" s="38">
        <v>4242</v>
      </c>
      <c r="I4285">
        <f t="shared" si="462"/>
        <v>81</v>
      </c>
      <c r="J4285" t="str">
        <f t="shared" si="460"/>
        <v xml:space="preserve"> years</v>
      </c>
      <c r="K4285" t="str">
        <f t="shared" si="461"/>
        <v xml:space="preserve">, </v>
      </c>
      <c r="L4285">
        <f t="shared" si="463"/>
        <v>7</v>
      </c>
      <c r="M4285">
        <f t="shared" si="464"/>
        <v>7</v>
      </c>
      <c r="N4285" t="str">
        <f t="shared" si="465"/>
        <v xml:space="preserve"> months</v>
      </c>
      <c r="O4285" s="40" t="str">
        <f t="shared" si="466"/>
        <v>81 years, 7 months</v>
      </c>
    </row>
    <row r="4286" spans="8:15" x14ac:dyDescent="0.25">
      <c r="H4286" s="38">
        <v>4243</v>
      </c>
      <c r="I4286">
        <f t="shared" si="462"/>
        <v>81</v>
      </c>
      <c r="J4286" t="str">
        <f t="shared" si="460"/>
        <v xml:space="preserve"> years</v>
      </c>
      <c r="K4286" t="str">
        <f t="shared" si="461"/>
        <v xml:space="preserve">, </v>
      </c>
      <c r="L4286">
        <f t="shared" si="463"/>
        <v>8</v>
      </c>
      <c r="M4286">
        <f t="shared" si="464"/>
        <v>8</v>
      </c>
      <c r="N4286" t="str">
        <f t="shared" si="465"/>
        <v xml:space="preserve"> months</v>
      </c>
      <c r="O4286" s="40" t="str">
        <f t="shared" si="466"/>
        <v>81 years, 8 months</v>
      </c>
    </row>
    <row r="4287" spans="8:15" x14ac:dyDescent="0.25">
      <c r="H4287" s="38">
        <v>4244</v>
      </c>
      <c r="I4287">
        <f t="shared" si="462"/>
        <v>81</v>
      </c>
      <c r="J4287" t="str">
        <f t="shared" si="460"/>
        <v xml:space="preserve"> years</v>
      </c>
      <c r="K4287" t="str">
        <f t="shared" si="461"/>
        <v xml:space="preserve">, </v>
      </c>
      <c r="L4287">
        <f t="shared" si="463"/>
        <v>8</v>
      </c>
      <c r="M4287">
        <f t="shared" si="464"/>
        <v>8</v>
      </c>
      <c r="N4287" t="str">
        <f t="shared" si="465"/>
        <v xml:space="preserve"> months</v>
      </c>
      <c r="O4287" s="40" t="str">
        <f t="shared" si="466"/>
        <v>81 years, 8 months</v>
      </c>
    </row>
    <row r="4288" spans="8:15" x14ac:dyDescent="0.25">
      <c r="H4288" s="38">
        <v>4245</v>
      </c>
      <c r="I4288">
        <f t="shared" si="462"/>
        <v>81</v>
      </c>
      <c r="J4288" t="str">
        <f t="shared" si="460"/>
        <v xml:space="preserve"> years</v>
      </c>
      <c r="K4288" t="str">
        <f t="shared" si="461"/>
        <v xml:space="preserve">, </v>
      </c>
      <c r="L4288">
        <f t="shared" si="463"/>
        <v>8</v>
      </c>
      <c r="M4288">
        <f t="shared" si="464"/>
        <v>8</v>
      </c>
      <c r="N4288" t="str">
        <f t="shared" si="465"/>
        <v xml:space="preserve"> months</v>
      </c>
      <c r="O4288" s="40" t="str">
        <f t="shared" si="466"/>
        <v>81 years, 8 months</v>
      </c>
    </row>
    <row r="4289" spans="8:15" x14ac:dyDescent="0.25">
      <c r="H4289" s="38">
        <v>4246</v>
      </c>
      <c r="I4289">
        <f t="shared" si="462"/>
        <v>81</v>
      </c>
      <c r="J4289" t="str">
        <f t="shared" si="460"/>
        <v xml:space="preserve"> years</v>
      </c>
      <c r="K4289" t="str">
        <f t="shared" si="461"/>
        <v xml:space="preserve">, </v>
      </c>
      <c r="L4289">
        <f t="shared" si="463"/>
        <v>8</v>
      </c>
      <c r="M4289">
        <f t="shared" si="464"/>
        <v>8</v>
      </c>
      <c r="N4289" t="str">
        <f t="shared" si="465"/>
        <v xml:space="preserve"> months</v>
      </c>
      <c r="O4289" s="40" t="str">
        <f t="shared" si="466"/>
        <v>81 years, 8 months</v>
      </c>
    </row>
    <row r="4290" spans="8:15" x14ac:dyDescent="0.25">
      <c r="H4290" s="38">
        <v>4247</v>
      </c>
      <c r="I4290">
        <f t="shared" si="462"/>
        <v>81</v>
      </c>
      <c r="J4290" t="str">
        <f t="shared" si="460"/>
        <v xml:space="preserve"> years</v>
      </c>
      <c r="K4290" t="str">
        <f t="shared" si="461"/>
        <v xml:space="preserve">, </v>
      </c>
      <c r="L4290">
        <f t="shared" si="463"/>
        <v>9</v>
      </c>
      <c r="M4290">
        <f t="shared" si="464"/>
        <v>9</v>
      </c>
      <c r="N4290" t="str">
        <f t="shared" si="465"/>
        <v xml:space="preserve"> months</v>
      </c>
      <c r="O4290" s="40" t="str">
        <f t="shared" si="466"/>
        <v>81 years, 9 months</v>
      </c>
    </row>
    <row r="4291" spans="8:15" x14ac:dyDescent="0.25">
      <c r="H4291" s="38">
        <v>4248</v>
      </c>
      <c r="I4291">
        <f t="shared" si="462"/>
        <v>81</v>
      </c>
      <c r="J4291" t="str">
        <f t="shared" si="460"/>
        <v xml:space="preserve"> years</v>
      </c>
      <c r="K4291" t="str">
        <f t="shared" si="461"/>
        <v xml:space="preserve">, </v>
      </c>
      <c r="L4291">
        <f t="shared" si="463"/>
        <v>9</v>
      </c>
      <c r="M4291">
        <f t="shared" si="464"/>
        <v>9</v>
      </c>
      <c r="N4291" t="str">
        <f t="shared" si="465"/>
        <v xml:space="preserve"> months</v>
      </c>
      <c r="O4291" s="40" t="str">
        <f t="shared" si="466"/>
        <v>81 years, 9 months</v>
      </c>
    </row>
    <row r="4292" spans="8:15" x14ac:dyDescent="0.25">
      <c r="H4292" s="38">
        <v>4249</v>
      </c>
      <c r="I4292">
        <f t="shared" si="462"/>
        <v>81</v>
      </c>
      <c r="J4292" t="str">
        <f t="shared" si="460"/>
        <v xml:space="preserve"> years</v>
      </c>
      <c r="K4292" t="str">
        <f t="shared" si="461"/>
        <v xml:space="preserve">, </v>
      </c>
      <c r="L4292">
        <f t="shared" si="463"/>
        <v>9</v>
      </c>
      <c r="M4292">
        <f t="shared" si="464"/>
        <v>9</v>
      </c>
      <c r="N4292" t="str">
        <f t="shared" si="465"/>
        <v xml:space="preserve"> months</v>
      </c>
      <c r="O4292" s="40" t="str">
        <f t="shared" si="466"/>
        <v>81 years, 9 months</v>
      </c>
    </row>
    <row r="4293" spans="8:15" x14ac:dyDescent="0.25">
      <c r="H4293" s="38">
        <v>4250</v>
      </c>
      <c r="I4293">
        <f t="shared" si="462"/>
        <v>81</v>
      </c>
      <c r="J4293" t="str">
        <f t="shared" si="460"/>
        <v xml:space="preserve"> years</v>
      </c>
      <c r="K4293" t="str">
        <f t="shared" si="461"/>
        <v xml:space="preserve">, </v>
      </c>
      <c r="L4293">
        <f t="shared" si="463"/>
        <v>9</v>
      </c>
      <c r="M4293">
        <f t="shared" si="464"/>
        <v>9</v>
      </c>
      <c r="N4293" t="str">
        <f t="shared" si="465"/>
        <v xml:space="preserve"> months</v>
      </c>
      <c r="O4293" s="40" t="str">
        <f t="shared" si="466"/>
        <v>81 years, 9 months</v>
      </c>
    </row>
    <row r="4294" spans="8:15" x14ac:dyDescent="0.25">
      <c r="H4294" s="38">
        <v>4251</v>
      </c>
      <c r="I4294">
        <f t="shared" si="462"/>
        <v>81</v>
      </c>
      <c r="J4294" t="str">
        <f t="shared" si="460"/>
        <v xml:space="preserve"> years</v>
      </c>
      <c r="K4294" t="str">
        <f t="shared" si="461"/>
        <v xml:space="preserve">, </v>
      </c>
      <c r="L4294">
        <f t="shared" si="463"/>
        <v>9</v>
      </c>
      <c r="M4294">
        <f t="shared" si="464"/>
        <v>9</v>
      </c>
      <c r="N4294" t="str">
        <f t="shared" si="465"/>
        <v xml:space="preserve"> months</v>
      </c>
      <c r="O4294" s="40" t="str">
        <f t="shared" si="466"/>
        <v>81 years, 9 months</v>
      </c>
    </row>
    <row r="4295" spans="8:15" x14ac:dyDescent="0.25">
      <c r="H4295" s="38">
        <v>4252</v>
      </c>
      <c r="I4295">
        <f t="shared" si="462"/>
        <v>81</v>
      </c>
      <c r="J4295" t="str">
        <f t="shared" si="460"/>
        <v xml:space="preserve"> years</v>
      </c>
      <c r="K4295" t="str">
        <f t="shared" si="461"/>
        <v xml:space="preserve">, </v>
      </c>
      <c r="L4295">
        <f t="shared" si="463"/>
        <v>10</v>
      </c>
      <c r="M4295">
        <f t="shared" si="464"/>
        <v>10</v>
      </c>
      <c r="N4295" t="str">
        <f t="shared" si="465"/>
        <v xml:space="preserve"> months</v>
      </c>
      <c r="O4295" s="40" t="str">
        <f t="shared" si="466"/>
        <v>81 years, 10 months</v>
      </c>
    </row>
    <row r="4296" spans="8:15" x14ac:dyDescent="0.25">
      <c r="H4296" s="38">
        <v>4253</v>
      </c>
      <c r="I4296">
        <f t="shared" si="462"/>
        <v>81</v>
      </c>
      <c r="J4296" t="str">
        <f t="shared" si="460"/>
        <v xml:space="preserve"> years</v>
      </c>
      <c r="K4296" t="str">
        <f t="shared" si="461"/>
        <v xml:space="preserve">, </v>
      </c>
      <c r="L4296">
        <f t="shared" si="463"/>
        <v>10</v>
      </c>
      <c r="M4296">
        <f t="shared" si="464"/>
        <v>10</v>
      </c>
      <c r="N4296" t="str">
        <f t="shared" si="465"/>
        <v xml:space="preserve"> months</v>
      </c>
      <c r="O4296" s="40" t="str">
        <f t="shared" si="466"/>
        <v>81 years, 10 months</v>
      </c>
    </row>
    <row r="4297" spans="8:15" x14ac:dyDescent="0.25">
      <c r="H4297" s="38">
        <v>4254</v>
      </c>
      <c r="I4297">
        <f t="shared" si="462"/>
        <v>81</v>
      </c>
      <c r="J4297" t="str">
        <f t="shared" si="460"/>
        <v xml:space="preserve"> years</v>
      </c>
      <c r="K4297" t="str">
        <f t="shared" si="461"/>
        <v xml:space="preserve">, </v>
      </c>
      <c r="L4297">
        <f t="shared" si="463"/>
        <v>10</v>
      </c>
      <c r="M4297">
        <f t="shared" si="464"/>
        <v>10</v>
      </c>
      <c r="N4297" t="str">
        <f t="shared" si="465"/>
        <v xml:space="preserve"> months</v>
      </c>
      <c r="O4297" s="40" t="str">
        <f t="shared" si="466"/>
        <v>81 years, 10 months</v>
      </c>
    </row>
    <row r="4298" spans="8:15" x14ac:dyDescent="0.25">
      <c r="H4298" s="38">
        <v>4255</v>
      </c>
      <c r="I4298">
        <f t="shared" si="462"/>
        <v>81</v>
      </c>
      <c r="J4298" t="str">
        <f t="shared" si="460"/>
        <v xml:space="preserve"> years</v>
      </c>
      <c r="K4298" t="str">
        <f t="shared" si="461"/>
        <v xml:space="preserve">, </v>
      </c>
      <c r="L4298">
        <f t="shared" si="463"/>
        <v>10</v>
      </c>
      <c r="M4298">
        <f t="shared" si="464"/>
        <v>10</v>
      </c>
      <c r="N4298" t="str">
        <f t="shared" si="465"/>
        <v xml:space="preserve"> months</v>
      </c>
      <c r="O4298" s="40" t="str">
        <f t="shared" si="466"/>
        <v>81 years, 10 months</v>
      </c>
    </row>
    <row r="4299" spans="8:15" x14ac:dyDescent="0.25">
      <c r="H4299" s="38">
        <v>4256</v>
      </c>
      <c r="I4299">
        <f t="shared" si="462"/>
        <v>81</v>
      </c>
      <c r="J4299" t="str">
        <f t="shared" si="460"/>
        <v xml:space="preserve"> years</v>
      </c>
      <c r="K4299" t="str">
        <f t="shared" si="461"/>
        <v xml:space="preserve">, </v>
      </c>
      <c r="L4299">
        <f t="shared" si="463"/>
        <v>11</v>
      </c>
      <c r="M4299">
        <f t="shared" si="464"/>
        <v>11</v>
      </c>
      <c r="N4299" t="str">
        <f t="shared" si="465"/>
        <v xml:space="preserve"> months</v>
      </c>
      <c r="O4299" s="40" t="str">
        <f t="shared" si="466"/>
        <v>81 years, 11 months</v>
      </c>
    </row>
    <row r="4300" spans="8:15" x14ac:dyDescent="0.25">
      <c r="H4300" s="38">
        <v>4257</v>
      </c>
      <c r="I4300">
        <f t="shared" si="462"/>
        <v>81</v>
      </c>
      <c r="J4300" t="str">
        <f t="shared" si="460"/>
        <v xml:space="preserve"> years</v>
      </c>
      <c r="K4300" t="str">
        <f t="shared" si="461"/>
        <v xml:space="preserve">, </v>
      </c>
      <c r="L4300">
        <f t="shared" si="463"/>
        <v>11</v>
      </c>
      <c r="M4300">
        <f t="shared" si="464"/>
        <v>11</v>
      </c>
      <c r="N4300" t="str">
        <f t="shared" si="465"/>
        <v xml:space="preserve"> months</v>
      </c>
      <c r="O4300" s="40" t="str">
        <f t="shared" si="466"/>
        <v>81 years, 11 months</v>
      </c>
    </row>
    <row r="4301" spans="8:15" x14ac:dyDescent="0.25">
      <c r="H4301" s="38">
        <v>4258</v>
      </c>
      <c r="I4301">
        <f t="shared" si="462"/>
        <v>81</v>
      </c>
      <c r="J4301" t="str">
        <f t="shared" si="460"/>
        <v xml:space="preserve"> years</v>
      </c>
      <c r="K4301" t="str">
        <f t="shared" si="461"/>
        <v xml:space="preserve">, </v>
      </c>
      <c r="L4301">
        <f t="shared" si="463"/>
        <v>11</v>
      </c>
      <c r="M4301">
        <f t="shared" si="464"/>
        <v>11</v>
      </c>
      <c r="N4301" t="str">
        <f t="shared" si="465"/>
        <v xml:space="preserve"> months</v>
      </c>
      <c r="O4301" s="40" t="str">
        <f t="shared" si="466"/>
        <v>81 years, 11 months</v>
      </c>
    </row>
    <row r="4302" spans="8:15" x14ac:dyDescent="0.25">
      <c r="H4302" s="38">
        <v>4259</v>
      </c>
      <c r="I4302">
        <f t="shared" si="462"/>
        <v>81</v>
      </c>
      <c r="J4302" t="str">
        <f t="shared" si="460"/>
        <v xml:space="preserve"> years</v>
      </c>
      <c r="K4302" t="str">
        <f t="shared" si="461"/>
        <v xml:space="preserve">, </v>
      </c>
      <c r="L4302">
        <f t="shared" si="463"/>
        <v>11</v>
      </c>
      <c r="M4302">
        <f t="shared" si="464"/>
        <v>11</v>
      </c>
      <c r="N4302" t="str">
        <f t="shared" si="465"/>
        <v xml:space="preserve"> months</v>
      </c>
      <c r="O4302" s="40" t="str">
        <f t="shared" si="466"/>
        <v>81 years, 11 months</v>
      </c>
    </row>
    <row r="4303" spans="8:15" x14ac:dyDescent="0.25">
      <c r="H4303" s="38">
        <v>4260</v>
      </c>
      <c r="I4303">
        <f t="shared" si="462"/>
        <v>82</v>
      </c>
      <c r="J4303" t="str">
        <f t="shared" si="460"/>
        <v xml:space="preserve"> years</v>
      </c>
      <c r="K4303" t="str">
        <f t="shared" si="461"/>
        <v/>
      </c>
      <c r="L4303">
        <f t="shared" si="463"/>
        <v>12</v>
      </c>
      <c r="M4303" t="str">
        <f t="shared" si="464"/>
        <v/>
      </c>
      <c r="N4303" t="str">
        <f t="shared" si="465"/>
        <v/>
      </c>
      <c r="O4303" s="40" t="str">
        <f t="shared" si="466"/>
        <v>82 years</v>
      </c>
    </row>
    <row r="4304" spans="8:15" x14ac:dyDescent="0.25">
      <c r="H4304" s="38">
        <v>4261</v>
      </c>
      <c r="I4304">
        <f t="shared" si="462"/>
        <v>82</v>
      </c>
      <c r="J4304" t="str">
        <f t="shared" si="460"/>
        <v xml:space="preserve"> years</v>
      </c>
      <c r="K4304" t="str">
        <f t="shared" si="461"/>
        <v/>
      </c>
      <c r="L4304">
        <f t="shared" si="463"/>
        <v>12</v>
      </c>
      <c r="M4304" t="str">
        <f t="shared" si="464"/>
        <v/>
      </c>
      <c r="N4304" t="str">
        <f t="shared" si="465"/>
        <v/>
      </c>
      <c r="O4304" s="40" t="str">
        <f t="shared" si="466"/>
        <v>82 years</v>
      </c>
    </row>
    <row r="4305" spans="8:15" x14ac:dyDescent="0.25">
      <c r="H4305" s="38">
        <v>4262</v>
      </c>
      <c r="I4305">
        <f t="shared" si="462"/>
        <v>82</v>
      </c>
      <c r="J4305" t="str">
        <f t="shared" si="460"/>
        <v xml:space="preserve"> years</v>
      </c>
      <c r="K4305" t="str">
        <f t="shared" si="461"/>
        <v/>
      </c>
      <c r="L4305">
        <f t="shared" si="463"/>
        <v>12</v>
      </c>
      <c r="M4305" t="str">
        <f t="shared" si="464"/>
        <v/>
      </c>
      <c r="N4305" t="str">
        <f t="shared" si="465"/>
        <v/>
      </c>
      <c r="O4305" s="40" t="str">
        <f t="shared" si="466"/>
        <v>82 years</v>
      </c>
    </row>
    <row r="4306" spans="8:15" x14ac:dyDescent="0.25">
      <c r="H4306" s="38">
        <v>4263</v>
      </c>
      <c r="I4306">
        <f t="shared" si="462"/>
        <v>82</v>
      </c>
      <c r="J4306" t="str">
        <f t="shared" si="460"/>
        <v xml:space="preserve"> years</v>
      </c>
      <c r="K4306" t="str">
        <f t="shared" si="461"/>
        <v/>
      </c>
      <c r="L4306">
        <f t="shared" si="463"/>
        <v>12</v>
      </c>
      <c r="M4306" t="str">
        <f t="shared" si="464"/>
        <v/>
      </c>
      <c r="N4306" t="str">
        <f t="shared" si="465"/>
        <v/>
      </c>
      <c r="O4306" s="40" t="str">
        <f t="shared" si="466"/>
        <v>82 years</v>
      </c>
    </row>
    <row r="4307" spans="8:15" x14ac:dyDescent="0.25">
      <c r="H4307" s="38">
        <v>4264</v>
      </c>
      <c r="I4307">
        <f t="shared" si="462"/>
        <v>82</v>
      </c>
      <c r="J4307" t="str">
        <f t="shared" si="460"/>
        <v xml:space="preserve"> years</v>
      </c>
      <c r="K4307" t="str">
        <f t="shared" si="461"/>
        <v/>
      </c>
      <c r="L4307">
        <f t="shared" si="463"/>
        <v>0</v>
      </c>
      <c r="M4307" t="str">
        <f t="shared" si="464"/>
        <v/>
      </c>
      <c r="N4307" t="str">
        <f t="shared" si="465"/>
        <v/>
      </c>
      <c r="O4307" s="40" t="str">
        <f t="shared" si="466"/>
        <v>82 years</v>
      </c>
    </row>
    <row r="4308" spans="8:15" x14ac:dyDescent="0.25">
      <c r="H4308" s="38">
        <v>4265</v>
      </c>
      <c r="I4308">
        <f t="shared" si="462"/>
        <v>82</v>
      </c>
      <c r="J4308" t="str">
        <f t="shared" si="460"/>
        <v xml:space="preserve"> years</v>
      </c>
      <c r="K4308" t="str">
        <f t="shared" si="461"/>
        <v xml:space="preserve">, </v>
      </c>
      <c r="L4308">
        <f t="shared" si="463"/>
        <v>1</v>
      </c>
      <c r="M4308">
        <f t="shared" si="464"/>
        <v>1</v>
      </c>
      <c r="N4308" t="str">
        <f t="shared" si="465"/>
        <v xml:space="preserve"> month</v>
      </c>
      <c r="O4308" s="40" t="str">
        <f t="shared" si="466"/>
        <v>82 years, 1 month</v>
      </c>
    </row>
    <row r="4309" spans="8:15" x14ac:dyDescent="0.25">
      <c r="H4309" s="38">
        <v>4266</v>
      </c>
      <c r="I4309">
        <f t="shared" si="462"/>
        <v>82</v>
      </c>
      <c r="J4309" t="str">
        <f t="shared" si="460"/>
        <v xml:space="preserve"> years</v>
      </c>
      <c r="K4309" t="str">
        <f t="shared" si="461"/>
        <v xml:space="preserve">, </v>
      </c>
      <c r="L4309">
        <f t="shared" si="463"/>
        <v>1</v>
      </c>
      <c r="M4309">
        <f t="shared" si="464"/>
        <v>1</v>
      </c>
      <c r="N4309" t="str">
        <f t="shared" si="465"/>
        <v xml:space="preserve"> month</v>
      </c>
      <c r="O4309" s="40" t="str">
        <f t="shared" si="466"/>
        <v>82 years, 1 month</v>
      </c>
    </row>
    <row r="4310" spans="8:15" x14ac:dyDescent="0.25">
      <c r="H4310" s="38">
        <v>4267</v>
      </c>
      <c r="I4310">
        <f t="shared" si="462"/>
        <v>82</v>
      </c>
      <c r="J4310" t="str">
        <f t="shared" si="460"/>
        <v xml:space="preserve"> years</v>
      </c>
      <c r="K4310" t="str">
        <f t="shared" si="461"/>
        <v xml:space="preserve">, </v>
      </c>
      <c r="L4310">
        <f t="shared" si="463"/>
        <v>1</v>
      </c>
      <c r="M4310">
        <f t="shared" si="464"/>
        <v>1</v>
      </c>
      <c r="N4310" t="str">
        <f t="shared" si="465"/>
        <v xml:space="preserve"> month</v>
      </c>
      <c r="O4310" s="40" t="str">
        <f t="shared" si="466"/>
        <v>82 years, 1 month</v>
      </c>
    </row>
    <row r="4311" spans="8:15" x14ac:dyDescent="0.25">
      <c r="H4311" s="38">
        <v>4268</v>
      </c>
      <c r="I4311">
        <f t="shared" si="462"/>
        <v>82</v>
      </c>
      <c r="J4311" t="str">
        <f t="shared" si="460"/>
        <v xml:space="preserve"> years</v>
      </c>
      <c r="K4311" t="str">
        <f t="shared" si="461"/>
        <v xml:space="preserve">, </v>
      </c>
      <c r="L4311">
        <f t="shared" si="463"/>
        <v>1</v>
      </c>
      <c r="M4311">
        <f t="shared" si="464"/>
        <v>1</v>
      </c>
      <c r="N4311" t="str">
        <f t="shared" si="465"/>
        <v xml:space="preserve"> month</v>
      </c>
      <c r="O4311" s="40" t="str">
        <f t="shared" si="466"/>
        <v>82 years, 1 month</v>
      </c>
    </row>
    <row r="4312" spans="8:15" x14ac:dyDescent="0.25">
      <c r="H4312" s="38">
        <v>4269</v>
      </c>
      <c r="I4312">
        <f t="shared" si="462"/>
        <v>82</v>
      </c>
      <c r="J4312" t="str">
        <f t="shared" si="460"/>
        <v xml:space="preserve"> years</v>
      </c>
      <c r="K4312" t="str">
        <f t="shared" si="461"/>
        <v xml:space="preserve">, </v>
      </c>
      <c r="L4312">
        <f t="shared" si="463"/>
        <v>2</v>
      </c>
      <c r="M4312">
        <f t="shared" si="464"/>
        <v>2</v>
      </c>
      <c r="N4312" t="str">
        <f t="shared" si="465"/>
        <v xml:space="preserve"> months</v>
      </c>
      <c r="O4312" s="40" t="str">
        <f t="shared" si="466"/>
        <v>82 years, 2 months</v>
      </c>
    </row>
    <row r="4313" spans="8:15" x14ac:dyDescent="0.25">
      <c r="H4313" s="38">
        <v>4270</v>
      </c>
      <c r="I4313">
        <f t="shared" si="462"/>
        <v>82</v>
      </c>
      <c r="J4313" t="str">
        <f t="shared" si="460"/>
        <v xml:space="preserve"> years</v>
      </c>
      <c r="K4313" t="str">
        <f t="shared" si="461"/>
        <v xml:space="preserve">, </v>
      </c>
      <c r="L4313">
        <f t="shared" si="463"/>
        <v>2</v>
      </c>
      <c r="M4313">
        <f t="shared" si="464"/>
        <v>2</v>
      </c>
      <c r="N4313" t="str">
        <f t="shared" si="465"/>
        <v xml:space="preserve"> months</v>
      </c>
      <c r="O4313" s="40" t="str">
        <f t="shared" si="466"/>
        <v>82 years, 2 months</v>
      </c>
    </row>
    <row r="4314" spans="8:15" x14ac:dyDescent="0.25">
      <c r="H4314" s="38">
        <v>4271</v>
      </c>
      <c r="I4314">
        <f t="shared" si="462"/>
        <v>82</v>
      </c>
      <c r="J4314" t="str">
        <f t="shared" si="460"/>
        <v xml:space="preserve"> years</v>
      </c>
      <c r="K4314" t="str">
        <f t="shared" si="461"/>
        <v xml:space="preserve">, </v>
      </c>
      <c r="L4314">
        <f t="shared" si="463"/>
        <v>2</v>
      </c>
      <c r="M4314">
        <f t="shared" si="464"/>
        <v>2</v>
      </c>
      <c r="N4314" t="str">
        <f t="shared" si="465"/>
        <v xml:space="preserve"> months</v>
      </c>
      <c r="O4314" s="40" t="str">
        <f t="shared" si="466"/>
        <v>82 years, 2 months</v>
      </c>
    </row>
    <row r="4315" spans="8:15" x14ac:dyDescent="0.25">
      <c r="H4315" s="38">
        <v>4272</v>
      </c>
      <c r="I4315">
        <f t="shared" si="462"/>
        <v>82</v>
      </c>
      <c r="J4315" t="str">
        <f t="shared" si="460"/>
        <v xml:space="preserve"> years</v>
      </c>
      <c r="K4315" t="str">
        <f t="shared" si="461"/>
        <v xml:space="preserve">, </v>
      </c>
      <c r="L4315">
        <f t="shared" si="463"/>
        <v>2</v>
      </c>
      <c r="M4315">
        <f t="shared" si="464"/>
        <v>2</v>
      </c>
      <c r="N4315" t="str">
        <f t="shared" si="465"/>
        <v xml:space="preserve"> months</v>
      </c>
      <c r="O4315" s="40" t="str">
        <f t="shared" si="466"/>
        <v>82 years, 2 months</v>
      </c>
    </row>
    <row r="4316" spans="8:15" x14ac:dyDescent="0.25">
      <c r="H4316" s="38">
        <v>4273</v>
      </c>
      <c r="I4316">
        <f t="shared" si="462"/>
        <v>82</v>
      </c>
      <c r="J4316" t="str">
        <f t="shared" ref="J4316:J4379" si="467">IF(I4316=1," year"," years")</f>
        <v xml:space="preserve"> years</v>
      </c>
      <c r="K4316" t="str">
        <f t="shared" ref="K4316:K4379" si="468">IF(OR(L4316=12,L4316=0),"",", ")</f>
        <v xml:space="preserve">, </v>
      </c>
      <c r="L4316">
        <f t="shared" si="463"/>
        <v>3</v>
      </c>
      <c r="M4316">
        <f t="shared" si="464"/>
        <v>3</v>
      </c>
      <c r="N4316" t="str">
        <f t="shared" si="465"/>
        <v xml:space="preserve"> months</v>
      </c>
      <c r="O4316" s="40" t="str">
        <f t="shared" si="466"/>
        <v>82 years, 3 months</v>
      </c>
    </row>
    <row r="4317" spans="8:15" x14ac:dyDescent="0.25">
      <c r="H4317" s="38">
        <v>4274</v>
      </c>
      <c r="I4317">
        <f t="shared" si="462"/>
        <v>82</v>
      </c>
      <c r="J4317" t="str">
        <f t="shared" si="467"/>
        <v xml:space="preserve"> years</v>
      </c>
      <c r="K4317" t="str">
        <f t="shared" si="468"/>
        <v xml:space="preserve">, </v>
      </c>
      <c r="L4317">
        <f t="shared" si="463"/>
        <v>3</v>
      </c>
      <c r="M4317">
        <f t="shared" si="464"/>
        <v>3</v>
      </c>
      <c r="N4317" t="str">
        <f t="shared" si="465"/>
        <v xml:space="preserve"> months</v>
      </c>
      <c r="O4317" s="40" t="str">
        <f t="shared" si="466"/>
        <v>82 years, 3 months</v>
      </c>
    </row>
    <row r="4318" spans="8:15" x14ac:dyDescent="0.25">
      <c r="H4318" s="38">
        <v>4275</v>
      </c>
      <c r="I4318">
        <f t="shared" si="462"/>
        <v>82</v>
      </c>
      <c r="J4318" t="str">
        <f t="shared" si="467"/>
        <v xml:space="preserve"> years</v>
      </c>
      <c r="K4318" t="str">
        <f t="shared" si="468"/>
        <v xml:space="preserve">, </v>
      </c>
      <c r="L4318">
        <f t="shared" si="463"/>
        <v>3</v>
      </c>
      <c r="M4318">
        <f t="shared" si="464"/>
        <v>3</v>
      </c>
      <c r="N4318" t="str">
        <f t="shared" si="465"/>
        <v xml:space="preserve"> months</v>
      </c>
      <c r="O4318" s="40" t="str">
        <f t="shared" si="466"/>
        <v>82 years, 3 months</v>
      </c>
    </row>
    <row r="4319" spans="8:15" x14ac:dyDescent="0.25">
      <c r="H4319" s="38">
        <v>4276</v>
      </c>
      <c r="I4319">
        <f t="shared" si="462"/>
        <v>82</v>
      </c>
      <c r="J4319" t="str">
        <f t="shared" si="467"/>
        <v xml:space="preserve"> years</v>
      </c>
      <c r="K4319" t="str">
        <f t="shared" si="468"/>
        <v xml:space="preserve">, </v>
      </c>
      <c r="L4319">
        <f t="shared" si="463"/>
        <v>3</v>
      </c>
      <c r="M4319">
        <f t="shared" si="464"/>
        <v>3</v>
      </c>
      <c r="N4319" t="str">
        <f t="shared" si="465"/>
        <v xml:space="preserve"> months</v>
      </c>
      <c r="O4319" s="40" t="str">
        <f t="shared" si="466"/>
        <v>82 years, 3 months</v>
      </c>
    </row>
    <row r="4320" spans="8:15" x14ac:dyDescent="0.25">
      <c r="H4320" s="38">
        <v>4277</v>
      </c>
      <c r="I4320">
        <f t="shared" ref="I4320:I4383" si="469">IF(INT(H4320/52)=0,"",INT(H4320/52))+IF(L4320=12,1,0)</f>
        <v>82</v>
      </c>
      <c r="J4320" t="str">
        <f t="shared" si="467"/>
        <v xml:space="preserve"> years</v>
      </c>
      <c r="K4320" t="str">
        <f t="shared" si="468"/>
        <v xml:space="preserve">, </v>
      </c>
      <c r="L4320">
        <f t="shared" si="463"/>
        <v>3</v>
      </c>
      <c r="M4320">
        <f t="shared" si="464"/>
        <v>3</v>
      </c>
      <c r="N4320" t="str">
        <f t="shared" si="465"/>
        <v xml:space="preserve"> months</v>
      </c>
      <c r="O4320" s="40" t="str">
        <f t="shared" si="466"/>
        <v>82 years, 3 months</v>
      </c>
    </row>
    <row r="4321" spans="8:15" x14ac:dyDescent="0.25">
      <c r="H4321" s="38">
        <v>4278</v>
      </c>
      <c r="I4321">
        <f t="shared" si="469"/>
        <v>82</v>
      </c>
      <c r="J4321" t="str">
        <f t="shared" si="467"/>
        <v xml:space="preserve"> years</v>
      </c>
      <c r="K4321" t="str">
        <f t="shared" si="468"/>
        <v xml:space="preserve">, </v>
      </c>
      <c r="L4321">
        <f t="shared" si="463"/>
        <v>4</v>
      </c>
      <c r="M4321">
        <f t="shared" si="464"/>
        <v>4</v>
      </c>
      <c r="N4321" t="str">
        <f t="shared" si="465"/>
        <v xml:space="preserve"> months</v>
      </c>
      <c r="O4321" s="40" t="str">
        <f t="shared" si="466"/>
        <v>82 years, 4 months</v>
      </c>
    </row>
    <row r="4322" spans="8:15" x14ac:dyDescent="0.25">
      <c r="H4322" s="38">
        <v>4279</v>
      </c>
      <c r="I4322">
        <f t="shared" si="469"/>
        <v>82</v>
      </c>
      <c r="J4322" t="str">
        <f t="shared" si="467"/>
        <v xml:space="preserve"> years</v>
      </c>
      <c r="K4322" t="str">
        <f t="shared" si="468"/>
        <v xml:space="preserve">, </v>
      </c>
      <c r="L4322">
        <f t="shared" si="463"/>
        <v>4</v>
      </c>
      <c r="M4322">
        <f t="shared" si="464"/>
        <v>4</v>
      </c>
      <c r="N4322" t="str">
        <f t="shared" si="465"/>
        <v xml:space="preserve"> months</v>
      </c>
      <c r="O4322" s="40" t="str">
        <f t="shared" si="466"/>
        <v>82 years, 4 months</v>
      </c>
    </row>
    <row r="4323" spans="8:15" x14ac:dyDescent="0.25">
      <c r="H4323" s="38">
        <v>4280</v>
      </c>
      <c r="I4323">
        <f t="shared" si="469"/>
        <v>82</v>
      </c>
      <c r="J4323" t="str">
        <f t="shared" si="467"/>
        <v xml:space="preserve"> years</v>
      </c>
      <c r="K4323" t="str">
        <f t="shared" si="468"/>
        <v xml:space="preserve">, </v>
      </c>
      <c r="L4323">
        <f t="shared" si="463"/>
        <v>4</v>
      </c>
      <c r="M4323">
        <f t="shared" si="464"/>
        <v>4</v>
      </c>
      <c r="N4323" t="str">
        <f t="shared" si="465"/>
        <v xml:space="preserve"> months</v>
      </c>
      <c r="O4323" s="40" t="str">
        <f t="shared" si="466"/>
        <v>82 years, 4 months</v>
      </c>
    </row>
    <row r="4324" spans="8:15" x14ac:dyDescent="0.25">
      <c r="H4324" s="38">
        <v>4281</v>
      </c>
      <c r="I4324">
        <f t="shared" si="469"/>
        <v>82</v>
      </c>
      <c r="J4324" t="str">
        <f t="shared" si="467"/>
        <v xml:space="preserve"> years</v>
      </c>
      <c r="K4324" t="str">
        <f t="shared" si="468"/>
        <v xml:space="preserve">, </v>
      </c>
      <c r="L4324">
        <f t="shared" si="463"/>
        <v>4</v>
      </c>
      <c r="M4324">
        <f t="shared" si="464"/>
        <v>4</v>
      </c>
      <c r="N4324" t="str">
        <f t="shared" si="465"/>
        <v xml:space="preserve"> months</v>
      </c>
      <c r="O4324" s="40" t="str">
        <f t="shared" si="466"/>
        <v>82 years, 4 months</v>
      </c>
    </row>
    <row r="4325" spans="8:15" x14ac:dyDescent="0.25">
      <c r="H4325" s="38">
        <v>4282</v>
      </c>
      <c r="I4325">
        <f t="shared" si="469"/>
        <v>82</v>
      </c>
      <c r="J4325" t="str">
        <f t="shared" si="467"/>
        <v xml:space="preserve"> years</v>
      </c>
      <c r="K4325" t="str">
        <f t="shared" si="468"/>
        <v xml:space="preserve">, </v>
      </c>
      <c r="L4325">
        <f t="shared" si="463"/>
        <v>5</v>
      </c>
      <c r="M4325">
        <f t="shared" si="464"/>
        <v>5</v>
      </c>
      <c r="N4325" t="str">
        <f t="shared" si="465"/>
        <v xml:space="preserve"> months</v>
      </c>
      <c r="O4325" s="40" t="str">
        <f t="shared" si="466"/>
        <v>82 years, 5 months</v>
      </c>
    </row>
    <row r="4326" spans="8:15" x14ac:dyDescent="0.25">
      <c r="H4326" s="38">
        <v>4283</v>
      </c>
      <c r="I4326">
        <f t="shared" si="469"/>
        <v>82</v>
      </c>
      <c r="J4326" t="str">
        <f t="shared" si="467"/>
        <v xml:space="preserve"> years</v>
      </c>
      <c r="K4326" t="str">
        <f t="shared" si="468"/>
        <v xml:space="preserve">, </v>
      </c>
      <c r="L4326">
        <f t="shared" si="463"/>
        <v>5</v>
      </c>
      <c r="M4326">
        <f t="shared" si="464"/>
        <v>5</v>
      </c>
      <c r="N4326" t="str">
        <f t="shared" si="465"/>
        <v xml:space="preserve"> months</v>
      </c>
      <c r="O4326" s="40" t="str">
        <f t="shared" si="466"/>
        <v>82 years, 5 months</v>
      </c>
    </row>
    <row r="4327" spans="8:15" x14ac:dyDescent="0.25">
      <c r="H4327" s="38">
        <v>4284</v>
      </c>
      <c r="I4327">
        <f t="shared" si="469"/>
        <v>82</v>
      </c>
      <c r="J4327" t="str">
        <f t="shared" si="467"/>
        <v xml:space="preserve"> years</v>
      </c>
      <c r="K4327" t="str">
        <f t="shared" si="468"/>
        <v xml:space="preserve">, </v>
      </c>
      <c r="L4327">
        <f t="shared" si="463"/>
        <v>5</v>
      </c>
      <c r="M4327">
        <f t="shared" si="464"/>
        <v>5</v>
      </c>
      <c r="N4327" t="str">
        <f t="shared" si="465"/>
        <v xml:space="preserve"> months</v>
      </c>
      <c r="O4327" s="40" t="str">
        <f t="shared" si="466"/>
        <v>82 years, 5 months</v>
      </c>
    </row>
    <row r="4328" spans="8:15" x14ac:dyDescent="0.25">
      <c r="H4328" s="38">
        <v>4285</v>
      </c>
      <c r="I4328">
        <f t="shared" si="469"/>
        <v>82</v>
      </c>
      <c r="J4328" t="str">
        <f t="shared" si="467"/>
        <v xml:space="preserve"> years</v>
      </c>
      <c r="K4328" t="str">
        <f t="shared" si="468"/>
        <v xml:space="preserve">, </v>
      </c>
      <c r="L4328">
        <f t="shared" si="463"/>
        <v>5</v>
      </c>
      <c r="M4328">
        <f t="shared" si="464"/>
        <v>5</v>
      </c>
      <c r="N4328" t="str">
        <f t="shared" si="465"/>
        <v xml:space="preserve"> months</v>
      </c>
      <c r="O4328" s="40" t="str">
        <f t="shared" si="466"/>
        <v>82 years, 5 months</v>
      </c>
    </row>
    <row r="4329" spans="8:15" x14ac:dyDescent="0.25">
      <c r="H4329" s="38">
        <v>4286</v>
      </c>
      <c r="I4329">
        <f t="shared" si="469"/>
        <v>82</v>
      </c>
      <c r="J4329" t="str">
        <f t="shared" si="467"/>
        <v xml:space="preserve"> years</v>
      </c>
      <c r="K4329" t="str">
        <f t="shared" si="468"/>
        <v xml:space="preserve">, </v>
      </c>
      <c r="L4329">
        <f t="shared" si="463"/>
        <v>6</v>
      </c>
      <c r="M4329">
        <f t="shared" si="464"/>
        <v>6</v>
      </c>
      <c r="N4329" t="str">
        <f t="shared" si="465"/>
        <v xml:space="preserve"> months</v>
      </c>
      <c r="O4329" s="40" t="str">
        <f t="shared" si="466"/>
        <v>82 years, 6 months</v>
      </c>
    </row>
    <row r="4330" spans="8:15" x14ac:dyDescent="0.25">
      <c r="H4330" s="38">
        <v>4287</v>
      </c>
      <c r="I4330">
        <f t="shared" si="469"/>
        <v>82</v>
      </c>
      <c r="J4330" t="str">
        <f t="shared" si="467"/>
        <v xml:space="preserve"> years</v>
      </c>
      <c r="K4330" t="str">
        <f t="shared" si="468"/>
        <v xml:space="preserve">, </v>
      </c>
      <c r="L4330">
        <f t="shared" si="463"/>
        <v>6</v>
      </c>
      <c r="M4330">
        <f t="shared" si="464"/>
        <v>6</v>
      </c>
      <c r="N4330" t="str">
        <f t="shared" si="465"/>
        <v xml:space="preserve"> months</v>
      </c>
      <c r="O4330" s="40" t="str">
        <f t="shared" si="466"/>
        <v>82 years, 6 months</v>
      </c>
    </row>
    <row r="4331" spans="8:15" x14ac:dyDescent="0.25">
      <c r="H4331" s="38">
        <v>4288</v>
      </c>
      <c r="I4331">
        <f t="shared" si="469"/>
        <v>82</v>
      </c>
      <c r="J4331" t="str">
        <f t="shared" si="467"/>
        <v xml:space="preserve"> years</v>
      </c>
      <c r="K4331" t="str">
        <f t="shared" si="468"/>
        <v xml:space="preserve">, </v>
      </c>
      <c r="L4331">
        <f t="shared" si="463"/>
        <v>6</v>
      </c>
      <c r="M4331">
        <f t="shared" si="464"/>
        <v>6</v>
      </c>
      <c r="N4331" t="str">
        <f t="shared" si="465"/>
        <v xml:space="preserve"> months</v>
      </c>
      <c r="O4331" s="40" t="str">
        <f t="shared" si="466"/>
        <v>82 years, 6 months</v>
      </c>
    </row>
    <row r="4332" spans="8:15" x14ac:dyDescent="0.25">
      <c r="H4332" s="38">
        <v>4289</v>
      </c>
      <c r="I4332">
        <f t="shared" si="469"/>
        <v>82</v>
      </c>
      <c r="J4332" t="str">
        <f t="shared" si="467"/>
        <v xml:space="preserve"> years</v>
      </c>
      <c r="K4332" t="str">
        <f t="shared" si="468"/>
        <v xml:space="preserve">, </v>
      </c>
      <c r="L4332">
        <f t="shared" si="463"/>
        <v>6</v>
      </c>
      <c r="M4332">
        <f t="shared" si="464"/>
        <v>6</v>
      </c>
      <c r="N4332" t="str">
        <f t="shared" si="465"/>
        <v xml:space="preserve"> months</v>
      </c>
      <c r="O4332" s="40" t="str">
        <f t="shared" si="466"/>
        <v>82 years, 6 months</v>
      </c>
    </row>
    <row r="4333" spans="8:15" x14ac:dyDescent="0.25">
      <c r="H4333" s="38">
        <v>4290</v>
      </c>
      <c r="I4333">
        <f t="shared" si="469"/>
        <v>82</v>
      </c>
      <c r="J4333" t="str">
        <f t="shared" si="467"/>
        <v xml:space="preserve"> years</v>
      </c>
      <c r="K4333" t="str">
        <f t="shared" si="468"/>
        <v xml:space="preserve">, </v>
      </c>
      <c r="L4333">
        <f t="shared" ref="L4333:L4396" si="470">IF((H4333/52*12-INT(H4333/52*12))=0,(H4333/52-INT(H4333/52))*12,INT((H4333/52-INT(H4333/52))*12)+1)</f>
        <v>6</v>
      </c>
      <c r="M4333">
        <f t="shared" ref="M4333:M4396" si="471">IF(OR(L4333=0,L4333=12),"",L4333)</f>
        <v>6</v>
      </c>
      <c r="N4333" t="str">
        <f t="shared" ref="N4333:N4396" si="472">IF(L4333=1," month",IF(OR(L4333=0,L4333=12),""," months"))</f>
        <v xml:space="preserve"> months</v>
      </c>
      <c r="O4333" s="40" t="str">
        <f t="shared" ref="O4333:O4396" si="473">CONCATENATE(I4333&amp;J4333&amp;K4333&amp;M4333&amp;N4333)</f>
        <v>82 years, 6 months</v>
      </c>
    </row>
    <row r="4334" spans="8:15" x14ac:dyDescent="0.25">
      <c r="H4334" s="38">
        <v>4291</v>
      </c>
      <c r="I4334">
        <f t="shared" si="469"/>
        <v>82</v>
      </c>
      <c r="J4334" t="str">
        <f t="shared" si="467"/>
        <v xml:space="preserve"> years</v>
      </c>
      <c r="K4334" t="str">
        <f t="shared" si="468"/>
        <v xml:space="preserve">, </v>
      </c>
      <c r="L4334">
        <f t="shared" si="470"/>
        <v>7</v>
      </c>
      <c r="M4334">
        <f t="shared" si="471"/>
        <v>7</v>
      </c>
      <c r="N4334" t="str">
        <f t="shared" si="472"/>
        <v xml:space="preserve"> months</v>
      </c>
      <c r="O4334" s="40" t="str">
        <f t="shared" si="473"/>
        <v>82 years, 7 months</v>
      </c>
    </row>
    <row r="4335" spans="8:15" x14ac:dyDescent="0.25">
      <c r="H4335" s="38">
        <v>4292</v>
      </c>
      <c r="I4335">
        <f t="shared" si="469"/>
        <v>82</v>
      </c>
      <c r="J4335" t="str">
        <f t="shared" si="467"/>
        <v xml:space="preserve"> years</v>
      </c>
      <c r="K4335" t="str">
        <f t="shared" si="468"/>
        <v xml:space="preserve">, </v>
      </c>
      <c r="L4335">
        <f t="shared" si="470"/>
        <v>7</v>
      </c>
      <c r="M4335">
        <f t="shared" si="471"/>
        <v>7</v>
      </c>
      <c r="N4335" t="str">
        <f t="shared" si="472"/>
        <v xml:space="preserve"> months</v>
      </c>
      <c r="O4335" s="40" t="str">
        <f t="shared" si="473"/>
        <v>82 years, 7 months</v>
      </c>
    </row>
    <row r="4336" spans="8:15" x14ac:dyDescent="0.25">
      <c r="H4336" s="38">
        <v>4293</v>
      </c>
      <c r="I4336">
        <f t="shared" si="469"/>
        <v>82</v>
      </c>
      <c r="J4336" t="str">
        <f t="shared" si="467"/>
        <v xml:space="preserve"> years</v>
      </c>
      <c r="K4336" t="str">
        <f t="shared" si="468"/>
        <v xml:space="preserve">, </v>
      </c>
      <c r="L4336">
        <f t="shared" si="470"/>
        <v>7</v>
      </c>
      <c r="M4336">
        <f t="shared" si="471"/>
        <v>7</v>
      </c>
      <c r="N4336" t="str">
        <f t="shared" si="472"/>
        <v xml:space="preserve"> months</v>
      </c>
      <c r="O4336" s="40" t="str">
        <f t="shared" si="473"/>
        <v>82 years, 7 months</v>
      </c>
    </row>
    <row r="4337" spans="8:15" x14ac:dyDescent="0.25">
      <c r="H4337" s="38">
        <v>4294</v>
      </c>
      <c r="I4337">
        <f t="shared" si="469"/>
        <v>82</v>
      </c>
      <c r="J4337" t="str">
        <f t="shared" si="467"/>
        <v xml:space="preserve"> years</v>
      </c>
      <c r="K4337" t="str">
        <f t="shared" si="468"/>
        <v xml:space="preserve">, </v>
      </c>
      <c r="L4337">
        <f t="shared" si="470"/>
        <v>7</v>
      </c>
      <c r="M4337">
        <f t="shared" si="471"/>
        <v>7</v>
      </c>
      <c r="N4337" t="str">
        <f t="shared" si="472"/>
        <v xml:space="preserve"> months</v>
      </c>
      <c r="O4337" s="40" t="str">
        <f t="shared" si="473"/>
        <v>82 years, 7 months</v>
      </c>
    </row>
    <row r="4338" spans="8:15" x14ac:dyDescent="0.25">
      <c r="H4338" s="38">
        <v>4295</v>
      </c>
      <c r="I4338">
        <f t="shared" si="469"/>
        <v>82</v>
      </c>
      <c r="J4338" t="str">
        <f t="shared" si="467"/>
        <v xml:space="preserve"> years</v>
      </c>
      <c r="K4338" t="str">
        <f t="shared" si="468"/>
        <v xml:space="preserve">, </v>
      </c>
      <c r="L4338">
        <f t="shared" si="470"/>
        <v>8</v>
      </c>
      <c r="M4338">
        <f t="shared" si="471"/>
        <v>8</v>
      </c>
      <c r="N4338" t="str">
        <f t="shared" si="472"/>
        <v xml:space="preserve"> months</v>
      </c>
      <c r="O4338" s="40" t="str">
        <f t="shared" si="473"/>
        <v>82 years, 8 months</v>
      </c>
    </row>
    <row r="4339" spans="8:15" x14ac:dyDescent="0.25">
      <c r="H4339" s="38">
        <v>4296</v>
      </c>
      <c r="I4339">
        <f t="shared" si="469"/>
        <v>82</v>
      </c>
      <c r="J4339" t="str">
        <f t="shared" si="467"/>
        <v xml:space="preserve"> years</v>
      </c>
      <c r="K4339" t="str">
        <f t="shared" si="468"/>
        <v xml:space="preserve">, </v>
      </c>
      <c r="L4339">
        <f t="shared" si="470"/>
        <v>8</v>
      </c>
      <c r="M4339">
        <f t="shared" si="471"/>
        <v>8</v>
      </c>
      <c r="N4339" t="str">
        <f t="shared" si="472"/>
        <v xml:space="preserve"> months</v>
      </c>
      <c r="O4339" s="40" t="str">
        <f t="shared" si="473"/>
        <v>82 years, 8 months</v>
      </c>
    </row>
    <row r="4340" spans="8:15" x14ac:dyDescent="0.25">
      <c r="H4340" s="38">
        <v>4297</v>
      </c>
      <c r="I4340">
        <f t="shared" si="469"/>
        <v>82</v>
      </c>
      <c r="J4340" t="str">
        <f t="shared" si="467"/>
        <v xml:space="preserve"> years</v>
      </c>
      <c r="K4340" t="str">
        <f t="shared" si="468"/>
        <v xml:space="preserve">, </v>
      </c>
      <c r="L4340">
        <f t="shared" si="470"/>
        <v>8</v>
      </c>
      <c r="M4340">
        <f t="shared" si="471"/>
        <v>8</v>
      </c>
      <c r="N4340" t="str">
        <f t="shared" si="472"/>
        <v xml:space="preserve"> months</v>
      </c>
      <c r="O4340" s="40" t="str">
        <f t="shared" si="473"/>
        <v>82 years, 8 months</v>
      </c>
    </row>
    <row r="4341" spans="8:15" x14ac:dyDescent="0.25">
      <c r="H4341" s="38">
        <v>4298</v>
      </c>
      <c r="I4341">
        <f t="shared" si="469"/>
        <v>82</v>
      </c>
      <c r="J4341" t="str">
        <f t="shared" si="467"/>
        <v xml:space="preserve"> years</v>
      </c>
      <c r="K4341" t="str">
        <f t="shared" si="468"/>
        <v xml:space="preserve">, </v>
      </c>
      <c r="L4341">
        <f t="shared" si="470"/>
        <v>8</v>
      </c>
      <c r="M4341">
        <f t="shared" si="471"/>
        <v>8</v>
      </c>
      <c r="N4341" t="str">
        <f t="shared" si="472"/>
        <v xml:space="preserve"> months</v>
      </c>
      <c r="O4341" s="40" t="str">
        <f t="shared" si="473"/>
        <v>82 years, 8 months</v>
      </c>
    </row>
    <row r="4342" spans="8:15" x14ac:dyDescent="0.25">
      <c r="H4342" s="38">
        <v>4299</v>
      </c>
      <c r="I4342">
        <f t="shared" si="469"/>
        <v>82</v>
      </c>
      <c r="J4342" t="str">
        <f t="shared" si="467"/>
        <v xml:space="preserve"> years</v>
      </c>
      <c r="K4342" t="str">
        <f t="shared" si="468"/>
        <v xml:space="preserve">, </v>
      </c>
      <c r="L4342">
        <f t="shared" si="470"/>
        <v>9</v>
      </c>
      <c r="M4342">
        <f t="shared" si="471"/>
        <v>9</v>
      </c>
      <c r="N4342" t="str">
        <f t="shared" si="472"/>
        <v xml:space="preserve"> months</v>
      </c>
      <c r="O4342" s="40" t="str">
        <f t="shared" si="473"/>
        <v>82 years, 9 months</v>
      </c>
    </row>
    <row r="4343" spans="8:15" x14ac:dyDescent="0.25">
      <c r="H4343" s="38">
        <v>4300</v>
      </c>
      <c r="I4343">
        <f t="shared" si="469"/>
        <v>82</v>
      </c>
      <c r="J4343" t="str">
        <f t="shared" si="467"/>
        <v xml:space="preserve"> years</v>
      </c>
      <c r="K4343" t="str">
        <f t="shared" si="468"/>
        <v xml:space="preserve">, </v>
      </c>
      <c r="L4343">
        <f t="shared" si="470"/>
        <v>9</v>
      </c>
      <c r="M4343">
        <f t="shared" si="471"/>
        <v>9</v>
      </c>
      <c r="N4343" t="str">
        <f t="shared" si="472"/>
        <v xml:space="preserve"> months</v>
      </c>
      <c r="O4343" s="40" t="str">
        <f t="shared" si="473"/>
        <v>82 years, 9 months</v>
      </c>
    </row>
    <row r="4344" spans="8:15" x14ac:dyDescent="0.25">
      <c r="H4344" s="38">
        <v>4301</v>
      </c>
      <c r="I4344">
        <f t="shared" si="469"/>
        <v>82</v>
      </c>
      <c r="J4344" t="str">
        <f t="shared" si="467"/>
        <v xml:space="preserve"> years</v>
      </c>
      <c r="K4344" t="str">
        <f t="shared" si="468"/>
        <v xml:space="preserve">, </v>
      </c>
      <c r="L4344">
        <f t="shared" si="470"/>
        <v>9</v>
      </c>
      <c r="M4344">
        <f t="shared" si="471"/>
        <v>9</v>
      </c>
      <c r="N4344" t="str">
        <f t="shared" si="472"/>
        <v xml:space="preserve"> months</v>
      </c>
      <c r="O4344" s="40" t="str">
        <f t="shared" si="473"/>
        <v>82 years, 9 months</v>
      </c>
    </row>
    <row r="4345" spans="8:15" x14ac:dyDescent="0.25">
      <c r="H4345" s="38">
        <v>4302</v>
      </c>
      <c r="I4345">
        <f t="shared" si="469"/>
        <v>82</v>
      </c>
      <c r="J4345" t="str">
        <f t="shared" si="467"/>
        <v xml:space="preserve"> years</v>
      </c>
      <c r="K4345" t="str">
        <f t="shared" si="468"/>
        <v xml:space="preserve">, </v>
      </c>
      <c r="L4345">
        <f t="shared" si="470"/>
        <v>9</v>
      </c>
      <c r="M4345">
        <f t="shared" si="471"/>
        <v>9</v>
      </c>
      <c r="N4345" t="str">
        <f t="shared" si="472"/>
        <v xml:space="preserve"> months</v>
      </c>
      <c r="O4345" s="40" t="str">
        <f t="shared" si="473"/>
        <v>82 years, 9 months</v>
      </c>
    </row>
    <row r="4346" spans="8:15" x14ac:dyDescent="0.25">
      <c r="H4346" s="38">
        <v>4303</v>
      </c>
      <c r="I4346">
        <f t="shared" si="469"/>
        <v>82</v>
      </c>
      <c r="J4346" t="str">
        <f t="shared" si="467"/>
        <v xml:space="preserve"> years</v>
      </c>
      <c r="K4346" t="str">
        <f t="shared" si="468"/>
        <v xml:space="preserve">, </v>
      </c>
      <c r="L4346">
        <f t="shared" si="470"/>
        <v>9</v>
      </c>
      <c r="M4346">
        <f t="shared" si="471"/>
        <v>9</v>
      </c>
      <c r="N4346" t="str">
        <f t="shared" si="472"/>
        <v xml:space="preserve"> months</v>
      </c>
      <c r="O4346" s="40" t="str">
        <f t="shared" si="473"/>
        <v>82 years, 9 months</v>
      </c>
    </row>
    <row r="4347" spans="8:15" x14ac:dyDescent="0.25">
      <c r="H4347" s="38">
        <v>4304</v>
      </c>
      <c r="I4347">
        <f t="shared" si="469"/>
        <v>82</v>
      </c>
      <c r="J4347" t="str">
        <f t="shared" si="467"/>
        <v xml:space="preserve"> years</v>
      </c>
      <c r="K4347" t="str">
        <f t="shared" si="468"/>
        <v xml:space="preserve">, </v>
      </c>
      <c r="L4347">
        <f t="shared" si="470"/>
        <v>10</v>
      </c>
      <c r="M4347">
        <f t="shared" si="471"/>
        <v>10</v>
      </c>
      <c r="N4347" t="str">
        <f t="shared" si="472"/>
        <v xml:space="preserve"> months</v>
      </c>
      <c r="O4347" s="40" t="str">
        <f t="shared" si="473"/>
        <v>82 years, 10 months</v>
      </c>
    </row>
    <row r="4348" spans="8:15" x14ac:dyDescent="0.25">
      <c r="H4348" s="38">
        <v>4305</v>
      </c>
      <c r="I4348">
        <f t="shared" si="469"/>
        <v>82</v>
      </c>
      <c r="J4348" t="str">
        <f t="shared" si="467"/>
        <v xml:space="preserve"> years</v>
      </c>
      <c r="K4348" t="str">
        <f t="shared" si="468"/>
        <v xml:space="preserve">, </v>
      </c>
      <c r="L4348">
        <f t="shared" si="470"/>
        <v>10</v>
      </c>
      <c r="M4348">
        <f t="shared" si="471"/>
        <v>10</v>
      </c>
      <c r="N4348" t="str">
        <f t="shared" si="472"/>
        <v xml:space="preserve"> months</v>
      </c>
      <c r="O4348" s="40" t="str">
        <f t="shared" si="473"/>
        <v>82 years, 10 months</v>
      </c>
    </row>
    <row r="4349" spans="8:15" x14ac:dyDescent="0.25">
      <c r="H4349" s="38">
        <v>4306</v>
      </c>
      <c r="I4349">
        <f t="shared" si="469"/>
        <v>82</v>
      </c>
      <c r="J4349" t="str">
        <f t="shared" si="467"/>
        <v xml:space="preserve"> years</v>
      </c>
      <c r="K4349" t="str">
        <f t="shared" si="468"/>
        <v xml:space="preserve">, </v>
      </c>
      <c r="L4349">
        <f t="shared" si="470"/>
        <v>10</v>
      </c>
      <c r="M4349">
        <f t="shared" si="471"/>
        <v>10</v>
      </c>
      <c r="N4349" t="str">
        <f t="shared" si="472"/>
        <v xml:space="preserve"> months</v>
      </c>
      <c r="O4349" s="40" t="str">
        <f t="shared" si="473"/>
        <v>82 years, 10 months</v>
      </c>
    </row>
    <row r="4350" spans="8:15" x14ac:dyDescent="0.25">
      <c r="H4350" s="38">
        <v>4307</v>
      </c>
      <c r="I4350">
        <f t="shared" si="469"/>
        <v>82</v>
      </c>
      <c r="J4350" t="str">
        <f t="shared" si="467"/>
        <v xml:space="preserve"> years</v>
      </c>
      <c r="K4350" t="str">
        <f t="shared" si="468"/>
        <v xml:space="preserve">, </v>
      </c>
      <c r="L4350">
        <f t="shared" si="470"/>
        <v>10</v>
      </c>
      <c r="M4350">
        <f t="shared" si="471"/>
        <v>10</v>
      </c>
      <c r="N4350" t="str">
        <f t="shared" si="472"/>
        <v xml:space="preserve"> months</v>
      </c>
      <c r="O4350" s="40" t="str">
        <f t="shared" si="473"/>
        <v>82 years, 10 months</v>
      </c>
    </row>
    <row r="4351" spans="8:15" x14ac:dyDescent="0.25">
      <c r="H4351" s="38">
        <v>4308</v>
      </c>
      <c r="I4351">
        <f t="shared" si="469"/>
        <v>82</v>
      </c>
      <c r="J4351" t="str">
        <f t="shared" si="467"/>
        <v xml:space="preserve"> years</v>
      </c>
      <c r="K4351" t="str">
        <f t="shared" si="468"/>
        <v xml:space="preserve">, </v>
      </c>
      <c r="L4351">
        <f t="shared" si="470"/>
        <v>11</v>
      </c>
      <c r="M4351">
        <f t="shared" si="471"/>
        <v>11</v>
      </c>
      <c r="N4351" t="str">
        <f t="shared" si="472"/>
        <v xml:space="preserve"> months</v>
      </c>
      <c r="O4351" s="40" t="str">
        <f t="shared" si="473"/>
        <v>82 years, 11 months</v>
      </c>
    </row>
    <row r="4352" spans="8:15" x14ac:dyDescent="0.25">
      <c r="H4352" s="38">
        <v>4309</v>
      </c>
      <c r="I4352">
        <f t="shared" si="469"/>
        <v>82</v>
      </c>
      <c r="J4352" t="str">
        <f t="shared" si="467"/>
        <v xml:space="preserve"> years</v>
      </c>
      <c r="K4352" t="str">
        <f t="shared" si="468"/>
        <v xml:space="preserve">, </v>
      </c>
      <c r="L4352">
        <f t="shared" si="470"/>
        <v>11</v>
      </c>
      <c r="M4352">
        <f t="shared" si="471"/>
        <v>11</v>
      </c>
      <c r="N4352" t="str">
        <f t="shared" si="472"/>
        <v xml:space="preserve"> months</v>
      </c>
      <c r="O4352" s="40" t="str">
        <f t="shared" si="473"/>
        <v>82 years, 11 months</v>
      </c>
    </row>
    <row r="4353" spans="8:15" x14ac:dyDescent="0.25">
      <c r="H4353" s="38">
        <v>4310</v>
      </c>
      <c r="I4353">
        <f t="shared" si="469"/>
        <v>82</v>
      </c>
      <c r="J4353" t="str">
        <f t="shared" si="467"/>
        <v xml:space="preserve"> years</v>
      </c>
      <c r="K4353" t="str">
        <f t="shared" si="468"/>
        <v xml:space="preserve">, </v>
      </c>
      <c r="L4353">
        <f t="shared" si="470"/>
        <v>11</v>
      </c>
      <c r="M4353">
        <f t="shared" si="471"/>
        <v>11</v>
      </c>
      <c r="N4353" t="str">
        <f t="shared" si="472"/>
        <v xml:space="preserve"> months</v>
      </c>
      <c r="O4353" s="40" t="str">
        <f t="shared" si="473"/>
        <v>82 years, 11 months</v>
      </c>
    </row>
    <row r="4354" spans="8:15" x14ac:dyDescent="0.25">
      <c r="H4354" s="38">
        <v>4311</v>
      </c>
      <c r="I4354">
        <f t="shared" si="469"/>
        <v>82</v>
      </c>
      <c r="J4354" t="str">
        <f t="shared" si="467"/>
        <v xml:space="preserve"> years</v>
      </c>
      <c r="K4354" t="str">
        <f t="shared" si="468"/>
        <v xml:space="preserve">, </v>
      </c>
      <c r="L4354">
        <f t="shared" si="470"/>
        <v>11</v>
      </c>
      <c r="M4354">
        <f t="shared" si="471"/>
        <v>11</v>
      </c>
      <c r="N4354" t="str">
        <f t="shared" si="472"/>
        <v xml:space="preserve"> months</v>
      </c>
      <c r="O4354" s="40" t="str">
        <f t="shared" si="473"/>
        <v>82 years, 11 months</v>
      </c>
    </row>
    <row r="4355" spans="8:15" x14ac:dyDescent="0.25">
      <c r="H4355" s="38">
        <v>4312</v>
      </c>
      <c r="I4355">
        <f t="shared" si="469"/>
        <v>83</v>
      </c>
      <c r="J4355" t="str">
        <f t="shared" si="467"/>
        <v xml:space="preserve"> years</v>
      </c>
      <c r="K4355" t="str">
        <f t="shared" si="468"/>
        <v/>
      </c>
      <c r="L4355">
        <f t="shared" si="470"/>
        <v>12</v>
      </c>
      <c r="M4355" t="str">
        <f t="shared" si="471"/>
        <v/>
      </c>
      <c r="N4355" t="str">
        <f t="shared" si="472"/>
        <v/>
      </c>
      <c r="O4355" s="40" t="str">
        <f t="shared" si="473"/>
        <v>83 years</v>
      </c>
    </row>
    <row r="4356" spans="8:15" x14ac:dyDescent="0.25">
      <c r="H4356" s="38">
        <v>4313</v>
      </c>
      <c r="I4356">
        <f t="shared" si="469"/>
        <v>83</v>
      </c>
      <c r="J4356" t="str">
        <f t="shared" si="467"/>
        <v xml:space="preserve"> years</v>
      </c>
      <c r="K4356" t="str">
        <f t="shared" si="468"/>
        <v/>
      </c>
      <c r="L4356">
        <f t="shared" si="470"/>
        <v>12</v>
      </c>
      <c r="M4356" t="str">
        <f t="shared" si="471"/>
        <v/>
      </c>
      <c r="N4356" t="str">
        <f t="shared" si="472"/>
        <v/>
      </c>
      <c r="O4356" s="40" t="str">
        <f t="shared" si="473"/>
        <v>83 years</v>
      </c>
    </row>
    <row r="4357" spans="8:15" x14ac:dyDescent="0.25">
      <c r="H4357" s="38">
        <v>4314</v>
      </c>
      <c r="I4357">
        <f t="shared" si="469"/>
        <v>83</v>
      </c>
      <c r="J4357" t="str">
        <f t="shared" si="467"/>
        <v xml:space="preserve"> years</v>
      </c>
      <c r="K4357" t="str">
        <f t="shared" si="468"/>
        <v/>
      </c>
      <c r="L4357">
        <f t="shared" si="470"/>
        <v>12</v>
      </c>
      <c r="M4357" t="str">
        <f t="shared" si="471"/>
        <v/>
      </c>
      <c r="N4357" t="str">
        <f t="shared" si="472"/>
        <v/>
      </c>
      <c r="O4357" s="40" t="str">
        <f t="shared" si="473"/>
        <v>83 years</v>
      </c>
    </row>
    <row r="4358" spans="8:15" x14ac:dyDescent="0.25">
      <c r="H4358" s="38">
        <v>4315</v>
      </c>
      <c r="I4358">
        <f t="shared" si="469"/>
        <v>83</v>
      </c>
      <c r="J4358" t="str">
        <f t="shared" si="467"/>
        <v xml:space="preserve"> years</v>
      </c>
      <c r="K4358" t="str">
        <f t="shared" si="468"/>
        <v/>
      </c>
      <c r="L4358">
        <f t="shared" si="470"/>
        <v>12</v>
      </c>
      <c r="M4358" t="str">
        <f t="shared" si="471"/>
        <v/>
      </c>
      <c r="N4358" t="str">
        <f t="shared" si="472"/>
        <v/>
      </c>
      <c r="O4358" s="40" t="str">
        <f t="shared" si="473"/>
        <v>83 years</v>
      </c>
    </row>
    <row r="4359" spans="8:15" x14ac:dyDescent="0.25">
      <c r="H4359" s="38">
        <v>4316</v>
      </c>
      <c r="I4359">
        <f t="shared" si="469"/>
        <v>83</v>
      </c>
      <c r="J4359" t="str">
        <f t="shared" si="467"/>
        <v xml:space="preserve"> years</v>
      </c>
      <c r="K4359" t="str">
        <f t="shared" si="468"/>
        <v/>
      </c>
      <c r="L4359">
        <f t="shared" si="470"/>
        <v>0</v>
      </c>
      <c r="M4359" t="str">
        <f t="shared" si="471"/>
        <v/>
      </c>
      <c r="N4359" t="str">
        <f t="shared" si="472"/>
        <v/>
      </c>
      <c r="O4359" s="40" t="str">
        <f t="shared" si="473"/>
        <v>83 years</v>
      </c>
    </row>
    <row r="4360" spans="8:15" x14ac:dyDescent="0.25">
      <c r="H4360" s="38">
        <v>4317</v>
      </c>
      <c r="I4360">
        <f t="shared" si="469"/>
        <v>83</v>
      </c>
      <c r="J4360" t="str">
        <f t="shared" si="467"/>
        <v xml:space="preserve"> years</v>
      </c>
      <c r="K4360" t="str">
        <f t="shared" si="468"/>
        <v xml:space="preserve">, </v>
      </c>
      <c r="L4360">
        <f t="shared" si="470"/>
        <v>1</v>
      </c>
      <c r="M4360">
        <f t="shared" si="471"/>
        <v>1</v>
      </c>
      <c r="N4360" t="str">
        <f t="shared" si="472"/>
        <v xml:space="preserve"> month</v>
      </c>
      <c r="O4360" s="40" t="str">
        <f t="shared" si="473"/>
        <v>83 years, 1 month</v>
      </c>
    </row>
    <row r="4361" spans="8:15" x14ac:dyDescent="0.25">
      <c r="H4361" s="38">
        <v>4318</v>
      </c>
      <c r="I4361">
        <f t="shared" si="469"/>
        <v>83</v>
      </c>
      <c r="J4361" t="str">
        <f t="shared" si="467"/>
        <v xml:space="preserve"> years</v>
      </c>
      <c r="K4361" t="str">
        <f t="shared" si="468"/>
        <v xml:space="preserve">, </v>
      </c>
      <c r="L4361">
        <f t="shared" si="470"/>
        <v>1</v>
      </c>
      <c r="M4361">
        <f t="shared" si="471"/>
        <v>1</v>
      </c>
      <c r="N4361" t="str">
        <f t="shared" si="472"/>
        <v xml:space="preserve"> month</v>
      </c>
      <c r="O4361" s="40" t="str">
        <f t="shared" si="473"/>
        <v>83 years, 1 month</v>
      </c>
    </row>
    <row r="4362" spans="8:15" x14ac:dyDescent="0.25">
      <c r="H4362" s="38">
        <v>4319</v>
      </c>
      <c r="I4362">
        <f t="shared" si="469"/>
        <v>83</v>
      </c>
      <c r="J4362" t="str">
        <f t="shared" si="467"/>
        <v xml:space="preserve"> years</v>
      </c>
      <c r="K4362" t="str">
        <f t="shared" si="468"/>
        <v xml:space="preserve">, </v>
      </c>
      <c r="L4362">
        <f t="shared" si="470"/>
        <v>1</v>
      </c>
      <c r="M4362">
        <f t="shared" si="471"/>
        <v>1</v>
      </c>
      <c r="N4362" t="str">
        <f t="shared" si="472"/>
        <v xml:space="preserve"> month</v>
      </c>
      <c r="O4362" s="40" t="str">
        <f t="shared" si="473"/>
        <v>83 years, 1 month</v>
      </c>
    </row>
    <row r="4363" spans="8:15" x14ac:dyDescent="0.25">
      <c r="H4363" s="38">
        <v>4320</v>
      </c>
      <c r="I4363">
        <f t="shared" si="469"/>
        <v>83</v>
      </c>
      <c r="J4363" t="str">
        <f t="shared" si="467"/>
        <v xml:space="preserve"> years</v>
      </c>
      <c r="K4363" t="str">
        <f t="shared" si="468"/>
        <v xml:space="preserve">, </v>
      </c>
      <c r="L4363">
        <f t="shared" si="470"/>
        <v>1</v>
      </c>
      <c r="M4363">
        <f t="shared" si="471"/>
        <v>1</v>
      </c>
      <c r="N4363" t="str">
        <f t="shared" si="472"/>
        <v xml:space="preserve"> month</v>
      </c>
      <c r="O4363" s="40" t="str">
        <f t="shared" si="473"/>
        <v>83 years, 1 month</v>
      </c>
    </row>
    <row r="4364" spans="8:15" x14ac:dyDescent="0.25">
      <c r="H4364" s="38">
        <v>4321</v>
      </c>
      <c r="I4364">
        <f t="shared" si="469"/>
        <v>83</v>
      </c>
      <c r="J4364" t="str">
        <f t="shared" si="467"/>
        <v xml:space="preserve"> years</v>
      </c>
      <c r="K4364" t="str">
        <f t="shared" si="468"/>
        <v xml:space="preserve">, </v>
      </c>
      <c r="L4364">
        <f t="shared" si="470"/>
        <v>2</v>
      </c>
      <c r="M4364">
        <f t="shared" si="471"/>
        <v>2</v>
      </c>
      <c r="N4364" t="str">
        <f t="shared" si="472"/>
        <v xml:space="preserve"> months</v>
      </c>
      <c r="O4364" s="40" t="str">
        <f t="shared" si="473"/>
        <v>83 years, 2 months</v>
      </c>
    </row>
    <row r="4365" spans="8:15" x14ac:dyDescent="0.25">
      <c r="H4365" s="38">
        <v>4322</v>
      </c>
      <c r="I4365">
        <f t="shared" si="469"/>
        <v>83</v>
      </c>
      <c r="J4365" t="str">
        <f t="shared" si="467"/>
        <v xml:space="preserve"> years</v>
      </c>
      <c r="K4365" t="str">
        <f t="shared" si="468"/>
        <v xml:space="preserve">, </v>
      </c>
      <c r="L4365">
        <f t="shared" si="470"/>
        <v>2</v>
      </c>
      <c r="M4365">
        <f t="shared" si="471"/>
        <v>2</v>
      </c>
      <c r="N4365" t="str">
        <f t="shared" si="472"/>
        <v xml:space="preserve"> months</v>
      </c>
      <c r="O4365" s="40" t="str">
        <f t="shared" si="473"/>
        <v>83 years, 2 months</v>
      </c>
    </row>
    <row r="4366" spans="8:15" x14ac:dyDescent="0.25">
      <c r="H4366" s="38">
        <v>4323</v>
      </c>
      <c r="I4366">
        <f t="shared" si="469"/>
        <v>83</v>
      </c>
      <c r="J4366" t="str">
        <f t="shared" si="467"/>
        <v xml:space="preserve"> years</v>
      </c>
      <c r="K4366" t="str">
        <f t="shared" si="468"/>
        <v xml:space="preserve">, </v>
      </c>
      <c r="L4366">
        <f t="shared" si="470"/>
        <v>2</v>
      </c>
      <c r="M4366">
        <f t="shared" si="471"/>
        <v>2</v>
      </c>
      <c r="N4366" t="str">
        <f t="shared" si="472"/>
        <v xml:space="preserve"> months</v>
      </c>
      <c r="O4366" s="40" t="str">
        <f t="shared" si="473"/>
        <v>83 years, 2 months</v>
      </c>
    </row>
    <row r="4367" spans="8:15" x14ac:dyDescent="0.25">
      <c r="H4367" s="38">
        <v>4324</v>
      </c>
      <c r="I4367">
        <f t="shared" si="469"/>
        <v>83</v>
      </c>
      <c r="J4367" t="str">
        <f t="shared" si="467"/>
        <v xml:space="preserve"> years</v>
      </c>
      <c r="K4367" t="str">
        <f t="shared" si="468"/>
        <v xml:space="preserve">, </v>
      </c>
      <c r="L4367">
        <f t="shared" si="470"/>
        <v>2</v>
      </c>
      <c r="M4367">
        <f t="shared" si="471"/>
        <v>2</v>
      </c>
      <c r="N4367" t="str">
        <f t="shared" si="472"/>
        <v xml:space="preserve"> months</v>
      </c>
      <c r="O4367" s="40" t="str">
        <f t="shared" si="473"/>
        <v>83 years, 2 months</v>
      </c>
    </row>
    <row r="4368" spans="8:15" x14ac:dyDescent="0.25">
      <c r="H4368" s="38">
        <v>4325</v>
      </c>
      <c r="I4368">
        <f t="shared" si="469"/>
        <v>83</v>
      </c>
      <c r="J4368" t="str">
        <f t="shared" si="467"/>
        <v xml:space="preserve"> years</v>
      </c>
      <c r="K4368" t="str">
        <f t="shared" si="468"/>
        <v xml:space="preserve">, </v>
      </c>
      <c r="L4368">
        <f t="shared" si="470"/>
        <v>3</v>
      </c>
      <c r="M4368">
        <f t="shared" si="471"/>
        <v>3</v>
      </c>
      <c r="N4368" t="str">
        <f t="shared" si="472"/>
        <v xml:space="preserve"> months</v>
      </c>
      <c r="O4368" s="40" t="str">
        <f t="shared" si="473"/>
        <v>83 years, 3 months</v>
      </c>
    </row>
    <row r="4369" spans="8:15" x14ac:dyDescent="0.25">
      <c r="H4369" s="38">
        <v>4326</v>
      </c>
      <c r="I4369">
        <f t="shared" si="469"/>
        <v>83</v>
      </c>
      <c r="J4369" t="str">
        <f t="shared" si="467"/>
        <v xml:space="preserve"> years</v>
      </c>
      <c r="K4369" t="str">
        <f t="shared" si="468"/>
        <v xml:space="preserve">, </v>
      </c>
      <c r="L4369">
        <f t="shared" si="470"/>
        <v>3</v>
      </c>
      <c r="M4369">
        <f t="shared" si="471"/>
        <v>3</v>
      </c>
      <c r="N4369" t="str">
        <f t="shared" si="472"/>
        <v xml:space="preserve"> months</v>
      </c>
      <c r="O4369" s="40" t="str">
        <f t="shared" si="473"/>
        <v>83 years, 3 months</v>
      </c>
    </row>
    <row r="4370" spans="8:15" x14ac:dyDescent="0.25">
      <c r="H4370" s="38">
        <v>4327</v>
      </c>
      <c r="I4370">
        <f t="shared" si="469"/>
        <v>83</v>
      </c>
      <c r="J4370" t="str">
        <f t="shared" si="467"/>
        <v xml:space="preserve"> years</v>
      </c>
      <c r="K4370" t="str">
        <f t="shared" si="468"/>
        <v xml:space="preserve">, </v>
      </c>
      <c r="L4370">
        <f t="shared" si="470"/>
        <v>3</v>
      </c>
      <c r="M4370">
        <f t="shared" si="471"/>
        <v>3</v>
      </c>
      <c r="N4370" t="str">
        <f t="shared" si="472"/>
        <v xml:space="preserve"> months</v>
      </c>
      <c r="O4370" s="40" t="str">
        <f t="shared" si="473"/>
        <v>83 years, 3 months</v>
      </c>
    </row>
    <row r="4371" spans="8:15" x14ac:dyDescent="0.25">
      <c r="H4371" s="38">
        <v>4328</v>
      </c>
      <c r="I4371">
        <f t="shared" si="469"/>
        <v>83</v>
      </c>
      <c r="J4371" t="str">
        <f t="shared" si="467"/>
        <v xml:space="preserve"> years</v>
      </c>
      <c r="K4371" t="str">
        <f t="shared" si="468"/>
        <v xml:space="preserve">, </v>
      </c>
      <c r="L4371">
        <f t="shared" si="470"/>
        <v>3</v>
      </c>
      <c r="M4371">
        <f t="shared" si="471"/>
        <v>3</v>
      </c>
      <c r="N4371" t="str">
        <f t="shared" si="472"/>
        <v xml:space="preserve"> months</v>
      </c>
      <c r="O4371" s="40" t="str">
        <f t="shared" si="473"/>
        <v>83 years, 3 months</v>
      </c>
    </row>
    <row r="4372" spans="8:15" x14ac:dyDescent="0.25">
      <c r="H4372" s="38">
        <v>4329</v>
      </c>
      <c r="I4372">
        <f t="shared" si="469"/>
        <v>83</v>
      </c>
      <c r="J4372" t="str">
        <f t="shared" si="467"/>
        <v xml:space="preserve"> years</v>
      </c>
      <c r="K4372" t="str">
        <f t="shared" si="468"/>
        <v xml:space="preserve">, </v>
      </c>
      <c r="L4372">
        <f t="shared" si="470"/>
        <v>3</v>
      </c>
      <c r="M4372">
        <f t="shared" si="471"/>
        <v>3</v>
      </c>
      <c r="N4372" t="str">
        <f t="shared" si="472"/>
        <v xml:space="preserve"> months</v>
      </c>
      <c r="O4372" s="40" t="str">
        <f t="shared" si="473"/>
        <v>83 years, 3 months</v>
      </c>
    </row>
    <row r="4373" spans="8:15" x14ac:dyDescent="0.25">
      <c r="H4373" s="38">
        <v>4330</v>
      </c>
      <c r="I4373">
        <f t="shared" si="469"/>
        <v>83</v>
      </c>
      <c r="J4373" t="str">
        <f t="shared" si="467"/>
        <v xml:space="preserve"> years</v>
      </c>
      <c r="K4373" t="str">
        <f t="shared" si="468"/>
        <v xml:space="preserve">, </v>
      </c>
      <c r="L4373">
        <f t="shared" si="470"/>
        <v>4</v>
      </c>
      <c r="M4373">
        <f t="shared" si="471"/>
        <v>4</v>
      </c>
      <c r="N4373" t="str">
        <f t="shared" si="472"/>
        <v xml:space="preserve"> months</v>
      </c>
      <c r="O4373" s="40" t="str">
        <f t="shared" si="473"/>
        <v>83 years, 4 months</v>
      </c>
    </row>
    <row r="4374" spans="8:15" x14ac:dyDescent="0.25">
      <c r="H4374" s="38">
        <v>4331</v>
      </c>
      <c r="I4374">
        <f t="shared" si="469"/>
        <v>83</v>
      </c>
      <c r="J4374" t="str">
        <f t="shared" si="467"/>
        <v xml:space="preserve"> years</v>
      </c>
      <c r="K4374" t="str">
        <f t="shared" si="468"/>
        <v xml:space="preserve">, </v>
      </c>
      <c r="L4374">
        <f t="shared" si="470"/>
        <v>4</v>
      </c>
      <c r="M4374">
        <f t="shared" si="471"/>
        <v>4</v>
      </c>
      <c r="N4374" t="str">
        <f t="shared" si="472"/>
        <v xml:space="preserve"> months</v>
      </c>
      <c r="O4374" s="40" t="str">
        <f t="shared" si="473"/>
        <v>83 years, 4 months</v>
      </c>
    </row>
    <row r="4375" spans="8:15" x14ac:dyDescent="0.25">
      <c r="H4375" s="38">
        <v>4332</v>
      </c>
      <c r="I4375">
        <f t="shared" si="469"/>
        <v>83</v>
      </c>
      <c r="J4375" t="str">
        <f t="shared" si="467"/>
        <v xml:space="preserve"> years</v>
      </c>
      <c r="K4375" t="str">
        <f t="shared" si="468"/>
        <v xml:space="preserve">, </v>
      </c>
      <c r="L4375">
        <f t="shared" si="470"/>
        <v>4</v>
      </c>
      <c r="M4375">
        <f t="shared" si="471"/>
        <v>4</v>
      </c>
      <c r="N4375" t="str">
        <f t="shared" si="472"/>
        <v xml:space="preserve"> months</v>
      </c>
      <c r="O4375" s="40" t="str">
        <f t="shared" si="473"/>
        <v>83 years, 4 months</v>
      </c>
    </row>
    <row r="4376" spans="8:15" x14ac:dyDescent="0.25">
      <c r="H4376" s="38">
        <v>4333</v>
      </c>
      <c r="I4376">
        <f t="shared" si="469"/>
        <v>83</v>
      </c>
      <c r="J4376" t="str">
        <f t="shared" si="467"/>
        <v xml:space="preserve"> years</v>
      </c>
      <c r="K4376" t="str">
        <f t="shared" si="468"/>
        <v xml:space="preserve">, </v>
      </c>
      <c r="L4376">
        <f t="shared" si="470"/>
        <v>4</v>
      </c>
      <c r="M4376">
        <f t="shared" si="471"/>
        <v>4</v>
      </c>
      <c r="N4376" t="str">
        <f t="shared" si="472"/>
        <v xml:space="preserve"> months</v>
      </c>
      <c r="O4376" s="40" t="str">
        <f t="shared" si="473"/>
        <v>83 years, 4 months</v>
      </c>
    </row>
    <row r="4377" spans="8:15" x14ac:dyDescent="0.25">
      <c r="H4377" s="38">
        <v>4334</v>
      </c>
      <c r="I4377">
        <f t="shared" si="469"/>
        <v>83</v>
      </c>
      <c r="J4377" t="str">
        <f t="shared" si="467"/>
        <v xml:space="preserve"> years</v>
      </c>
      <c r="K4377" t="str">
        <f t="shared" si="468"/>
        <v xml:space="preserve">, </v>
      </c>
      <c r="L4377">
        <f t="shared" si="470"/>
        <v>5</v>
      </c>
      <c r="M4377">
        <f t="shared" si="471"/>
        <v>5</v>
      </c>
      <c r="N4377" t="str">
        <f t="shared" si="472"/>
        <v xml:space="preserve"> months</v>
      </c>
      <c r="O4377" s="40" t="str">
        <f t="shared" si="473"/>
        <v>83 years, 5 months</v>
      </c>
    </row>
    <row r="4378" spans="8:15" x14ac:dyDescent="0.25">
      <c r="H4378" s="38">
        <v>4335</v>
      </c>
      <c r="I4378">
        <f t="shared" si="469"/>
        <v>83</v>
      </c>
      <c r="J4378" t="str">
        <f t="shared" si="467"/>
        <v xml:space="preserve"> years</v>
      </c>
      <c r="K4378" t="str">
        <f t="shared" si="468"/>
        <v xml:space="preserve">, </v>
      </c>
      <c r="L4378">
        <f t="shared" si="470"/>
        <v>5</v>
      </c>
      <c r="M4378">
        <f t="shared" si="471"/>
        <v>5</v>
      </c>
      <c r="N4378" t="str">
        <f t="shared" si="472"/>
        <v xml:space="preserve"> months</v>
      </c>
      <c r="O4378" s="40" t="str">
        <f t="shared" si="473"/>
        <v>83 years, 5 months</v>
      </c>
    </row>
    <row r="4379" spans="8:15" x14ac:dyDescent="0.25">
      <c r="H4379" s="38">
        <v>4336</v>
      </c>
      <c r="I4379">
        <f t="shared" si="469"/>
        <v>83</v>
      </c>
      <c r="J4379" t="str">
        <f t="shared" si="467"/>
        <v xml:space="preserve"> years</v>
      </c>
      <c r="K4379" t="str">
        <f t="shared" si="468"/>
        <v xml:space="preserve">, </v>
      </c>
      <c r="L4379">
        <f t="shared" si="470"/>
        <v>5</v>
      </c>
      <c r="M4379">
        <f t="shared" si="471"/>
        <v>5</v>
      </c>
      <c r="N4379" t="str">
        <f t="shared" si="472"/>
        <v xml:space="preserve"> months</v>
      </c>
      <c r="O4379" s="40" t="str">
        <f t="shared" si="473"/>
        <v>83 years, 5 months</v>
      </c>
    </row>
    <row r="4380" spans="8:15" x14ac:dyDescent="0.25">
      <c r="H4380" s="38">
        <v>4337</v>
      </c>
      <c r="I4380">
        <f t="shared" si="469"/>
        <v>83</v>
      </c>
      <c r="J4380" t="str">
        <f t="shared" ref="J4380:J4443" si="474">IF(I4380=1," year"," years")</f>
        <v xml:space="preserve"> years</v>
      </c>
      <c r="K4380" t="str">
        <f t="shared" ref="K4380:K4443" si="475">IF(OR(L4380=12,L4380=0),"",", ")</f>
        <v xml:space="preserve">, </v>
      </c>
      <c r="L4380">
        <f t="shared" si="470"/>
        <v>5</v>
      </c>
      <c r="M4380">
        <f t="shared" si="471"/>
        <v>5</v>
      </c>
      <c r="N4380" t="str">
        <f t="shared" si="472"/>
        <v xml:space="preserve"> months</v>
      </c>
      <c r="O4380" s="40" t="str">
        <f t="shared" si="473"/>
        <v>83 years, 5 months</v>
      </c>
    </row>
    <row r="4381" spans="8:15" x14ac:dyDescent="0.25">
      <c r="H4381" s="38">
        <v>4338</v>
      </c>
      <c r="I4381">
        <f t="shared" si="469"/>
        <v>83</v>
      </c>
      <c r="J4381" t="str">
        <f t="shared" si="474"/>
        <v xml:space="preserve"> years</v>
      </c>
      <c r="K4381" t="str">
        <f t="shared" si="475"/>
        <v xml:space="preserve">, </v>
      </c>
      <c r="L4381">
        <f t="shared" si="470"/>
        <v>6</v>
      </c>
      <c r="M4381">
        <f t="shared" si="471"/>
        <v>6</v>
      </c>
      <c r="N4381" t="str">
        <f t="shared" si="472"/>
        <v xml:space="preserve"> months</v>
      </c>
      <c r="O4381" s="40" t="str">
        <f t="shared" si="473"/>
        <v>83 years, 6 months</v>
      </c>
    </row>
    <row r="4382" spans="8:15" x14ac:dyDescent="0.25">
      <c r="H4382" s="38">
        <v>4339</v>
      </c>
      <c r="I4382">
        <f t="shared" si="469"/>
        <v>83</v>
      </c>
      <c r="J4382" t="str">
        <f t="shared" si="474"/>
        <v xml:space="preserve"> years</v>
      </c>
      <c r="K4382" t="str">
        <f t="shared" si="475"/>
        <v xml:space="preserve">, </v>
      </c>
      <c r="L4382">
        <f t="shared" si="470"/>
        <v>6</v>
      </c>
      <c r="M4382">
        <f t="shared" si="471"/>
        <v>6</v>
      </c>
      <c r="N4382" t="str">
        <f t="shared" si="472"/>
        <v xml:space="preserve"> months</v>
      </c>
      <c r="O4382" s="40" t="str">
        <f t="shared" si="473"/>
        <v>83 years, 6 months</v>
      </c>
    </row>
    <row r="4383" spans="8:15" x14ac:dyDescent="0.25">
      <c r="H4383" s="38">
        <v>4340</v>
      </c>
      <c r="I4383">
        <f t="shared" si="469"/>
        <v>83</v>
      </c>
      <c r="J4383" t="str">
        <f t="shared" si="474"/>
        <v xml:space="preserve"> years</v>
      </c>
      <c r="K4383" t="str">
        <f t="shared" si="475"/>
        <v xml:space="preserve">, </v>
      </c>
      <c r="L4383">
        <f t="shared" si="470"/>
        <v>6</v>
      </c>
      <c r="M4383">
        <f t="shared" si="471"/>
        <v>6</v>
      </c>
      <c r="N4383" t="str">
        <f t="shared" si="472"/>
        <v xml:space="preserve"> months</v>
      </c>
      <c r="O4383" s="40" t="str">
        <f t="shared" si="473"/>
        <v>83 years, 6 months</v>
      </c>
    </row>
    <row r="4384" spans="8:15" x14ac:dyDescent="0.25">
      <c r="H4384" s="38">
        <v>4341</v>
      </c>
      <c r="I4384">
        <f t="shared" ref="I4384:I4447" si="476">IF(INT(H4384/52)=0,"",INT(H4384/52))+IF(L4384=12,1,0)</f>
        <v>83</v>
      </c>
      <c r="J4384" t="str">
        <f t="shared" si="474"/>
        <v xml:space="preserve"> years</v>
      </c>
      <c r="K4384" t="str">
        <f t="shared" si="475"/>
        <v xml:space="preserve">, </v>
      </c>
      <c r="L4384">
        <f t="shared" si="470"/>
        <v>6</v>
      </c>
      <c r="M4384">
        <f t="shared" si="471"/>
        <v>6</v>
      </c>
      <c r="N4384" t="str">
        <f t="shared" si="472"/>
        <v xml:space="preserve"> months</v>
      </c>
      <c r="O4384" s="40" t="str">
        <f t="shared" si="473"/>
        <v>83 years, 6 months</v>
      </c>
    </row>
    <row r="4385" spans="8:15" x14ac:dyDescent="0.25">
      <c r="H4385" s="38">
        <v>4342</v>
      </c>
      <c r="I4385">
        <f t="shared" si="476"/>
        <v>83</v>
      </c>
      <c r="J4385" t="str">
        <f t="shared" si="474"/>
        <v xml:space="preserve"> years</v>
      </c>
      <c r="K4385" t="str">
        <f t="shared" si="475"/>
        <v xml:space="preserve">, </v>
      </c>
      <c r="L4385">
        <f t="shared" si="470"/>
        <v>6</v>
      </c>
      <c r="M4385">
        <f t="shared" si="471"/>
        <v>6</v>
      </c>
      <c r="N4385" t="str">
        <f t="shared" si="472"/>
        <v xml:space="preserve"> months</v>
      </c>
      <c r="O4385" s="40" t="str">
        <f t="shared" si="473"/>
        <v>83 years, 6 months</v>
      </c>
    </row>
    <row r="4386" spans="8:15" x14ac:dyDescent="0.25">
      <c r="H4386" s="38">
        <v>4343</v>
      </c>
      <c r="I4386">
        <f t="shared" si="476"/>
        <v>83</v>
      </c>
      <c r="J4386" t="str">
        <f t="shared" si="474"/>
        <v xml:space="preserve"> years</v>
      </c>
      <c r="K4386" t="str">
        <f t="shared" si="475"/>
        <v xml:space="preserve">, </v>
      </c>
      <c r="L4386">
        <f t="shared" si="470"/>
        <v>7</v>
      </c>
      <c r="M4386">
        <f t="shared" si="471"/>
        <v>7</v>
      </c>
      <c r="N4386" t="str">
        <f t="shared" si="472"/>
        <v xml:space="preserve"> months</v>
      </c>
      <c r="O4386" s="40" t="str">
        <f t="shared" si="473"/>
        <v>83 years, 7 months</v>
      </c>
    </row>
    <row r="4387" spans="8:15" x14ac:dyDescent="0.25">
      <c r="H4387" s="38">
        <v>4344</v>
      </c>
      <c r="I4387">
        <f t="shared" si="476"/>
        <v>83</v>
      </c>
      <c r="J4387" t="str">
        <f t="shared" si="474"/>
        <v xml:space="preserve"> years</v>
      </c>
      <c r="K4387" t="str">
        <f t="shared" si="475"/>
        <v xml:space="preserve">, </v>
      </c>
      <c r="L4387">
        <f t="shared" si="470"/>
        <v>7</v>
      </c>
      <c r="M4387">
        <f t="shared" si="471"/>
        <v>7</v>
      </c>
      <c r="N4387" t="str">
        <f t="shared" si="472"/>
        <v xml:space="preserve"> months</v>
      </c>
      <c r="O4387" s="40" t="str">
        <f t="shared" si="473"/>
        <v>83 years, 7 months</v>
      </c>
    </row>
    <row r="4388" spans="8:15" x14ac:dyDescent="0.25">
      <c r="H4388" s="38">
        <v>4345</v>
      </c>
      <c r="I4388">
        <f t="shared" si="476"/>
        <v>83</v>
      </c>
      <c r="J4388" t="str">
        <f t="shared" si="474"/>
        <v xml:space="preserve"> years</v>
      </c>
      <c r="K4388" t="str">
        <f t="shared" si="475"/>
        <v xml:space="preserve">, </v>
      </c>
      <c r="L4388">
        <f t="shared" si="470"/>
        <v>7</v>
      </c>
      <c r="M4388">
        <f t="shared" si="471"/>
        <v>7</v>
      </c>
      <c r="N4388" t="str">
        <f t="shared" si="472"/>
        <v xml:space="preserve"> months</v>
      </c>
      <c r="O4388" s="40" t="str">
        <f t="shared" si="473"/>
        <v>83 years, 7 months</v>
      </c>
    </row>
    <row r="4389" spans="8:15" x14ac:dyDescent="0.25">
      <c r="H4389" s="38">
        <v>4346</v>
      </c>
      <c r="I4389">
        <f t="shared" si="476"/>
        <v>83</v>
      </c>
      <c r="J4389" t="str">
        <f t="shared" si="474"/>
        <v xml:space="preserve"> years</v>
      </c>
      <c r="K4389" t="str">
        <f t="shared" si="475"/>
        <v xml:space="preserve">, </v>
      </c>
      <c r="L4389">
        <f t="shared" si="470"/>
        <v>7</v>
      </c>
      <c r="M4389">
        <f t="shared" si="471"/>
        <v>7</v>
      </c>
      <c r="N4389" t="str">
        <f t="shared" si="472"/>
        <v xml:space="preserve"> months</v>
      </c>
      <c r="O4389" s="40" t="str">
        <f t="shared" si="473"/>
        <v>83 years, 7 months</v>
      </c>
    </row>
    <row r="4390" spans="8:15" x14ac:dyDescent="0.25">
      <c r="H4390" s="38">
        <v>4347</v>
      </c>
      <c r="I4390">
        <f t="shared" si="476"/>
        <v>83</v>
      </c>
      <c r="J4390" t="str">
        <f t="shared" si="474"/>
        <v xml:space="preserve"> years</v>
      </c>
      <c r="K4390" t="str">
        <f t="shared" si="475"/>
        <v xml:space="preserve">, </v>
      </c>
      <c r="L4390">
        <f t="shared" si="470"/>
        <v>8</v>
      </c>
      <c r="M4390">
        <f t="shared" si="471"/>
        <v>8</v>
      </c>
      <c r="N4390" t="str">
        <f t="shared" si="472"/>
        <v xml:space="preserve"> months</v>
      </c>
      <c r="O4390" s="40" t="str">
        <f t="shared" si="473"/>
        <v>83 years, 8 months</v>
      </c>
    </row>
    <row r="4391" spans="8:15" x14ac:dyDescent="0.25">
      <c r="H4391" s="38">
        <v>4348</v>
      </c>
      <c r="I4391">
        <f t="shared" si="476"/>
        <v>83</v>
      </c>
      <c r="J4391" t="str">
        <f t="shared" si="474"/>
        <v xml:space="preserve"> years</v>
      </c>
      <c r="K4391" t="str">
        <f t="shared" si="475"/>
        <v xml:space="preserve">, </v>
      </c>
      <c r="L4391">
        <f t="shared" si="470"/>
        <v>8</v>
      </c>
      <c r="M4391">
        <f t="shared" si="471"/>
        <v>8</v>
      </c>
      <c r="N4391" t="str">
        <f t="shared" si="472"/>
        <v xml:space="preserve"> months</v>
      </c>
      <c r="O4391" s="40" t="str">
        <f t="shared" si="473"/>
        <v>83 years, 8 months</v>
      </c>
    </row>
    <row r="4392" spans="8:15" x14ac:dyDescent="0.25">
      <c r="H4392" s="38">
        <v>4349</v>
      </c>
      <c r="I4392">
        <f t="shared" si="476"/>
        <v>83</v>
      </c>
      <c r="J4392" t="str">
        <f t="shared" si="474"/>
        <v xml:space="preserve"> years</v>
      </c>
      <c r="K4392" t="str">
        <f t="shared" si="475"/>
        <v xml:space="preserve">, </v>
      </c>
      <c r="L4392">
        <f t="shared" si="470"/>
        <v>8</v>
      </c>
      <c r="M4392">
        <f t="shared" si="471"/>
        <v>8</v>
      </c>
      <c r="N4392" t="str">
        <f t="shared" si="472"/>
        <v xml:space="preserve"> months</v>
      </c>
      <c r="O4392" s="40" t="str">
        <f t="shared" si="473"/>
        <v>83 years, 8 months</v>
      </c>
    </row>
    <row r="4393" spans="8:15" x14ac:dyDescent="0.25">
      <c r="H4393" s="38">
        <v>4350</v>
      </c>
      <c r="I4393">
        <f t="shared" si="476"/>
        <v>83</v>
      </c>
      <c r="J4393" t="str">
        <f t="shared" si="474"/>
        <v xml:space="preserve"> years</v>
      </c>
      <c r="K4393" t="str">
        <f t="shared" si="475"/>
        <v xml:space="preserve">, </v>
      </c>
      <c r="L4393">
        <f t="shared" si="470"/>
        <v>8</v>
      </c>
      <c r="M4393">
        <f t="shared" si="471"/>
        <v>8</v>
      </c>
      <c r="N4393" t="str">
        <f t="shared" si="472"/>
        <v xml:space="preserve"> months</v>
      </c>
      <c r="O4393" s="40" t="str">
        <f t="shared" si="473"/>
        <v>83 years, 8 months</v>
      </c>
    </row>
    <row r="4394" spans="8:15" x14ac:dyDescent="0.25">
      <c r="H4394" s="38">
        <v>4351</v>
      </c>
      <c r="I4394">
        <f t="shared" si="476"/>
        <v>83</v>
      </c>
      <c r="J4394" t="str">
        <f t="shared" si="474"/>
        <v xml:space="preserve"> years</v>
      </c>
      <c r="K4394" t="str">
        <f t="shared" si="475"/>
        <v xml:space="preserve">, </v>
      </c>
      <c r="L4394">
        <f t="shared" si="470"/>
        <v>9</v>
      </c>
      <c r="M4394">
        <f t="shared" si="471"/>
        <v>9</v>
      </c>
      <c r="N4394" t="str">
        <f t="shared" si="472"/>
        <v xml:space="preserve"> months</v>
      </c>
      <c r="O4394" s="40" t="str">
        <f t="shared" si="473"/>
        <v>83 years, 9 months</v>
      </c>
    </row>
    <row r="4395" spans="8:15" x14ac:dyDescent="0.25">
      <c r="H4395" s="38">
        <v>4352</v>
      </c>
      <c r="I4395">
        <f t="shared" si="476"/>
        <v>83</v>
      </c>
      <c r="J4395" t="str">
        <f t="shared" si="474"/>
        <v xml:space="preserve"> years</v>
      </c>
      <c r="K4395" t="str">
        <f t="shared" si="475"/>
        <v xml:space="preserve">, </v>
      </c>
      <c r="L4395">
        <f t="shared" si="470"/>
        <v>9</v>
      </c>
      <c r="M4395">
        <f t="shared" si="471"/>
        <v>9</v>
      </c>
      <c r="N4395" t="str">
        <f t="shared" si="472"/>
        <v xml:space="preserve"> months</v>
      </c>
      <c r="O4395" s="40" t="str">
        <f t="shared" si="473"/>
        <v>83 years, 9 months</v>
      </c>
    </row>
    <row r="4396" spans="8:15" x14ac:dyDescent="0.25">
      <c r="H4396" s="38">
        <v>4353</v>
      </c>
      <c r="I4396">
        <f t="shared" si="476"/>
        <v>83</v>
      </c>
      <c r="J4396" t="str">
        <f t="shared" si="474"/>
        <v xml:space="preserve"> years</v>
      </c>
      <c r="K4396" t="str">
        <f t="shared" si="475"/>
        <v xml:space="preserve">, </v>
      </c>
      <c r="L4396">
        <f t="shared" si="470"/>
        <v>9</v>
      </c>
      <c r="M4396">
        <f t="shared" si="471"/>
        <v>9</v>
      </c>
      <c r="N4396" t="str">
        <f t="shared" si="472"/>
        <v xml:space="preserve"> months</v>
      </c>
      <c r="O4396" s="40" t="str">
        <f t="shared" si="473"/>
        <v>83 years, 9 months</v>
      </c>
    </row>
    <row r="4397" spans="8:15" x14ac:dyDescent="0.25">
      <c r="H4397" s="38">
        <v>4354</v>
      </c>
      <c r="I4397">
        <f t="shared" si="476"/>
        <v>83</v>
      </c>
      <c r="J4397" t="str">
        <f t="shared" si="474"/>
        <v xml:space="preserve"> years</v>
      </c>
      <c r="K4397" t="str">
        <f t="shared" si="475"/>
        <v xml:space="preserve">, </v>
      </c>
      <c r="L4397">
        <f t="shared" ref="L4397:L4460" si="477">IF((H4397/52*12-INT(H4397/52*12))=0,(H4397/52-INT(H4397/52))*12,INT((H4397/52-INT(H4397/52))*12)+1)</f>
        <v>9</v>
      </c>
      <c r="M4397">
        <f t="shared" ref="M4397:M4460" si="478">IF(OR(L4397=0,L4397=12),"",L4397)</f>
        <v>9</v>
      </c>
      <c r="N4397" t="str">
        <f t="shared" ref="N4397:N4460" si="479">IF(L4397=1," month",IF(OR(L4397=0,L4397=12),""," months"))</f>
        <v xml:space="preserve"> months</v>
      </c>
      <c r="O4397" s="40" t="str">
        <f t="shared" ref="O4397:O4460" si="480">CONCATENATE(I4397&amp;J4397&amp;K4397&amp;M4397&amp;N4397)</f>
        <v>83 years, 9 months</v>
      </c>
    </row>
    <row r="4398" spans="8:15" x14ac:dyDescent="0.25">
      <c r="H4398" s="38">
        <v>4355</v>
      </c>
      <c r="I4398">
        <f t="shared" si="476"/>
        <v>83</v>
      </c>
      <c r="J4398" t="str">
        <f t="shared" si="474"/>
        <v xml:space="preserve"> years</v>
      </c>
      <c r="K4398" t="str">
        <f t="shared" si="475"/>
        <v xml:space="preserve">, </v>
      </c>
      <c r="L4398">
        <f t="shared" si="477"/>
        <v>9</v>
      </c>
      <c r="M4398">
        <f t="shared" si="478"/>
        <v>9</v>
      </c>
      <c r="N4398" t="str">
        <f t="shared" si="479"/>
        <v xml:space="preserve"> months</v>
      </c>
      <c r="O4398" s="40" t="str">
        <f t="shared" si="480"/>
        <v>83 years, 9 months</v>
      </c>
    </row>
    <row r="4399" spans="8:15" x14ac:dyDescent="0.25">
      <c r="H4399" s="38">
        <v>4356</v>
      </c>
      <c r="I4399">
        <f t="shared" si="476"/>
        <v>83</v>
      </c>
      <c r="J4399" t="str">
        <f t="shared" si="474"/>
        <v xml:space="preserve"> years</v>
      </c>
      <c r="K4399" t="str">
        <f t="shared" si="475"/>
        <v xml:space="preserve">, </v>
      </c>
      <c r="L4399">
        <f t="shared" si="477"/>
        <v>10</v>
      </c>
      <c r="M4399">
        <f t="shared" si="478"/>
        <v>10</v>
      </c>
      <c r="N4399" t="str">
        <f t="shared" si="479"/>
        <v xml:space="preserve"> months</v>
      </c>
      <c r="O4399" s="40" t="str">
        <f t="shared" si="480"/>
        <v>83 years, 10 months</v>
      </c>
    </row>
    <row r="4400" spans="8:15" x14ac:dyDescent="0.25">
      <c r="H4400" s="38">
        <v>4357</v>
      </c>
      <c r="I4400">
        <f t="shared" si="476"/>
        <v>83</v>
      </c>
      <c r="J4400" t="str">
        <f t="shared" si="474"/>
        <v xml:space="preserve"> years</v>
      </c>
      <c r="K4400" t="str">
        <f t="shared" si="475"/>
        <v xml:space="preserve">, </v>
      </c>
      <c r="L4400">
        <f t="shared" si="477"/>
        <v>10</v>
      </c>
      <c r="M4400">
        <f t="shared" si="478"/>
        <v>10</v>
      </c>
      <c r="N4400" t="str">
        <f t="shared" si="479"/>
        <v xml:space="preserve"> months</v>
      </c>
      <c r="O4400" s="40" t="str">
        <f t="shared" si="480"/>
        <v>83 years, 10 months</v>
      </c>
    </row>
    <row r="4401" spans="8:15" x14ac:dyDescent="0.25">
      <c r="H4401" s="38">
        <v>4358</v>
      </c>
      <c r="I4401">
        <f t="shared" si="476"/>
        <v>83</v>
      </c>
      <c r="J4401" t="str">
        <f t="shared" si="474"/>
        <v xml:space="preserve"> years</v>
      </c>
      <c r="K4401" t="str">
        <f t="shared" si="475"/>
        <v xml:space="preserve">, </v>
      </c>
      <c r="L4401">
        <f t="shared" si="477"/>
        <v>10</v>
      </c>
      <c r="M4401">
        <f t="shared" si="478"/>
        <v>10</v>
      </c>
      <c r="N4401" t="str">
        <f t="shared" si="479"/>
        <v xml:space="preserve"> months</v>
      </c>
      <c r="O4401" s="40" t="str">
        <f t="shared" si="480"/>
        <v>83 years, 10 months</v>
      </c>
    </row>
    <row r="4402" spans="8:15" x14ac:dyDescent="0.25">
      <c r="H4402" s="38">
        <v>4359</v>
      </c>
      <c r="I4402">
        <f t="shared" si="476"/>
        <v>83</v>
      </c>
      <c r="J4402" t="str">
        <f t="shared" si="474"/>
        <v xml:space="preserve"> years</v>
      </c>
      <c r="K4402" t="str">
        <f t="shared" si="475"/>
        <v xml:space="preserve">, </v>
      </c>
      <c r="L4402">
        <f t="shared" si="477"/>
        <v>10</v>
      </c>
      <c r="M4402">
        <f t="shared" si="478"/>
        <v>10</v>
      </c>
      <c r="N4402" t="str">
        <f t="shared" si="479"/>
        <v xml:space="preserve"> months</v>
      </c>
      <c r="O4402" s="40" t="str">
        <f t="shared" si="480"/>
        <v>83 years, 10 months</v>
      </c>
    </row>
    <row r="4403" spans="8:15" x14ac:dyDescent="0.25">
      <c r="H4403" s="38">
        <v>4360</v>
      </c>
      <c r="I4403">
        <f t="shared" si="476"/>
        <v>83</v>
      </c>
      <c r="J4403" t="str">
        <f t="shared" si="474"/>
        <v xml:space="preserve"> years</v>
      </c>
      <c r="K4403" t="str">
        <f t="shared" si="475"/>
        <v xml:space="preserve">, </v>
      </c>
      <c r="L4403">
        <f t="shared" si="477"/>
        <v>11</v>
      </c>
      <c r="M4403">
        <f t="shared" si="478"/>
        <v>11</v>
      </c>
      <c r="N4403" t="str">
        <f t="shared" si="479"/>
        <v xml:space="preserve"> months</v>
      </c>
      <c r="O4403" s="40" t="str">
        <f t="shared" si="480"/>
        <v>83 years, 11 months</v>
      </c>
    </row>
    <row r="4404" spans="8:15" x14ac:dyDescent="0.25">
      <c r="H4404" s="38">
        <v>4361</v>
      </c>
      <c r="I4404">
        <f t="shared" si="476"/>
        <v>83</v>
      </c>
      <c r="J4404" t="str">
        <f t="shared" si="474"/>
        <v xml:space="preserve"> years</v>
      </c>
      <c r="K4404" t="str">
        <f t="shared" si="475"/>
        <v xml:space="preserve">, </v>
      </c>
      <c r="L4404">
        <f t="shared" si="477"/>
        <v>11</v>
      </c>
      <c r="M4404">
        <f t="shared" si="478"/>
        <v>11</v>
      </c>
      <c r="N4404" t="str">
        <f t="shared" si="479"/>
        <v xml:space="preserve"> months</v>
      </c>
      <c r="O4404" s="40" t="str">
        <f t="shared" si="480"/>
        <v>83 years, 11 months</v>
      </c>
    </row>
    <row r="4405" spans="8:15" x14ac:dyDescent="0.25">
      <c r="H4405" s="38">
        <v>4362</v>
      </c>
      <c r="I4405">
        <f t="shared" si="476"/>
        <v>83</v>
      </c>
      <c r="J4405" t="str">
        <f t="shared" si="474"/>
        <v xml:space="preserve"> years</v>
      </c>
      <c r="K4405" t="str">
        <f t="shared" si="475"/>
        <v xml:space="preserve">, </v>
      </c>
      <c r="L4405">
        <f t="shared" si="477"/>
        <v>11</v>
      </c>
      <c r="M4405">
        <f t="shared" si="478"/>
        <v>11</v>
      </c>
      <c r="N4405" t="str">
        <f t="shared" si="479"/>
        <v xml:space="preserve"> months</v>
      </c>
      <c r="O4405" s="40" t="str">
        <f t="shared" si="480"/>
        <v>83 years, 11 months</v>
      </c>
    </row>
    <row r="4406" spans="8:15" x14ac:dyDescent="0.25">
      <c r="H4406" s="38">
        <v>4363</v>
      </c>
      <c r="I4406">
        <f t="shared" si="476"/>
        <v>83</v>
      </c>
      <c r="J4406" t="str">
        <f t="shared" si="474"/>
        <v xml:space="preserve"> years</v>
      </c>
      <c r="K4406" t="str">
        <f t="shared" si="475"/>
        <v xml:space="preserve">, </v>
      </c>
      <c r="L4406">
        <f t="shared" si="477"/>
        <v>11</v>
      </c>
      <c r="M4406">
        <f t="shared" si="478"/>
        <v>11</v>
      </c>
      <c r="N4406" t="str">
        <f t="shared" si="479"/>
        <v xml:space="preserve"> months</v>
      </c>
      <c r="O4406" s="40" t="str">
        <f t="shared" si="480"/>
        <v>83 years, 11 months</v>
      </c>
    </row>
    <row r="4407" spans="8:15" x14ac:dyDescent="0.25">
      <c r="H4407" s="38">
        <v>4364</v>
      </c>
      <c r="I4407">
        <f t="shared" si="476"/>
        <v>84</v>
      </c>
      <c r="J4407" t="str">
        <f t="shared" si="474"/>
        <v xml:space="preserve"> years</v>
      </c>
      <c r="K4407" t="str">
        <f t="shared" si="475"/>
        <v/>
      </c>
      <c r="L4407">
        <f t="shared" si="477"/>
        <v>12</v>
      </c>
      <c r="M4407" t="str">
        <f t="shared" si="478"/>
        <v/>
      </c>
      <c r="N4407" t="str">
        <f t="shared" si="479"/>
        <v/>
      </c>
      <c r="O4407" s="40" t="str">
        <f t="shared" si="480"/>
        <v>84 years</v>
      </c>
    </row>
    <row r="4408" spans="8:15" x14ac:dyDescent="0.25">
      <c r="H4408" s="38">
        <v>4365</v>
      </c>
      <c r="I4408">
        <f t="shared" si="476"/>
        <v>84</v>
      </c>
      <c r="J4408" t="str">
        <f t="shared" si="474"/>
        <v xml:space="preserve"> years</v>
      </c>
      <c r="K4408" t="str">
        <f t="shared" si="475"/>
        <v/>
      </c>
      <c r="L4408">
        <f t="shared" si="477"/>
        <v>12</v>
      </c>
      <c r="M4408" t="str">
        <f t="shared" si="478"/>
        <v/>
      </c>
      <c r="N4408" t="str">
        <f t="shared" si="479"/>
        <v/>
      </c>
      <c r="O4408" s="40" t="str">
        <f t="shared" si="480"/>
        <v>84 years</v>
      </c>
    </row>
    <row r="4409" spans="8:15" x14ac:dyDescent="0.25">
      <c r="H4409" s="38">
        <v>4366</v>
      </c>
      <c r="I4409">
        <f t="shared" si="476"/>
        <v>84</v>
      </c>
      <c r="J4409" t="str">
        <f t="shared" si="474"/>
        <v xml:space="preserve"> years</v>
      </c>
      <c r="K4409" t="str">
        <f t="shared" si="475"/>
        <v/>
      </c>
      <c r="L4409">
        <f t="shared" si="477"/>
        <v>12</v>
      </c>
      <c r="M4409" t="str">
        <f t="shared" si="478"/>
        <v/>
      </c>
      <c r="N4409" t="str">
        <f t="shared" si="479"/>
        <v/>
      </c>
      <c r="O4409" s="40" t="str">
        <f t="shared" si="480"/>
        <v>84 years</v>
      </c>
    </row>
    <row r="4410" spans="8:15" x14ac:dyDescent="0.25">
      <c r="H4410" s="38">
        <v>4367</v>
      </c>
      <c r="I4410">
        <f t="shared" si="476"/>
        <v>84</v>
      </c>
      <c r="J4410" t="str">
        <f t="shared" si="474"/>
        <v xml:space="preserve"> years</v>
      </c>
      <c r="K4410" t="str">
        <f t="shared" si="475"/>
        <v/>
      </c>
      <c r="L4410">
        <f t="shared" si="477"/>
        <v>12</v>
      </c>
      <c r="M4410" t="str">
        <f t="shared" si="478"/>
        <v/>
      </c>
      <c r="N4410" t="str">
        <f t="shared" si="479"/>
        <v/>
      </c>
      <c r="O4410" s="40" t="str">
        <f t="shared" si="480"/>
        <v>84 years</v>
      </c>
    </row>
    <row r="4411" spans="8:15" x14ac:dyDescent="0.25">
      <c r="H4411" s="38">
        <v>4368</v>
      </c>
      <c r="I4411">
        <f t="shared" si="476"/>
        <v>84</v>
      </c>
      <c r="J4411" t="str">
        <f t="shared" si="474"/>
        <v xml:space="preserve"> years</v>
      </c>
      <c r="K4411" t="str">
        <f t="shared" si="475"/>
        <v/>
      </c>
      <c r="L4411">
        <f t="shared" si="477"/>
        <v>0</v>
      </c>
      <c r="M4411" t="str">
        <f t="shared" si="478"/>
        <v/>
      </c>
      <c r="N4411" t="str">
        <f t="shared" si="479"/>
        <v/>
      </c>
      <c r="O4411" s="40" t="str">
        <f t="shared" si="480"/>
        <v>84 years</v>
      </c>
    </row>
    <row r="4412" spans="8:15" x14ac:dyDescent="0.25">
      <c r="H4412" s="38">
        <v>4369</v>
      </c>
      <c r="I4412">
        <f t="shared" si="476"/>
        <v>84</v>
      </c>
      <c r="J4412" t="str">
        <f t="shared" si="474"/>
        <v xml:space="preserve"> years</v>
      </c>
      <c r="K4412" t="str">
        <f t="shared" si="475"/>
        <v xml:space="preserve">, </v>
      </c>
      <c r="L4412">
        <f t="shared" si="477"/>
        <v>1</v>
      </c>
      <c r="M4412">
        <f t="shared" si="478"/>
        <v>1</v>
      </c>
      <c r="N4412" t="str">
        <f t="shared" si="479"/>
        <v xml:space="preserve"> month</v>
      </c>
      <c r="O4412" s="40" t="str">
        <f t="shared" si="480"/>
        <v>84 years, 1 month</v>
      </c>
    </row>
    <row r="4413" spans="8:15" x14ac:dyDescent="0.25">
      <c r="H4413" s="38">
        <v>4370</v>
      </c>
      <c r="I4413">
        <f t="shared" si="476"/>
        <v>84</v>
      </c>
      <c r="J4413" t="str">
        <f t="shared" si="474"/>
        <v xml:space="preserve"> years</v>
      </c>
      <c r="K4413" t="str">
        <f t="shared" si="475"/>
        <v xml:space="preserve">, </v>
      </c>
      <c r="L4413">
        <f t="shared" si="477"/>
        <v>1</v>
      </c>
      <c r="M4413">
        <f t="shared" si="478"/>
        <v>1</v>
      </c>
      <c r="N4413" t="str">
        <f t="shared" si="479"/>
        <v xml:space="preserve"> month</v>
      </c>
      <c r="O4413" s="40" t="str">
        <f t="shared" si="480"/>
        <v>84 years, 1 month</v>
      </c>
    </row>
    <row r="4414" spans="8:15" x14ac:dyDescent="0.25">
      <c r="H4414" s="38">
        <v>4371</v>
      </c>
      <c r="I4414">
        <f t="shared" si="476"/>
        <v>84</v>
      </c>
      <c r="J4414" t="str">
        <f t="shared" si="474"/>
        <v xml:space="preserve"> years</v>
      </c>
      <c r="K4414" t="str">
        <f t="shared" si="475"/>
        <v xml:space="preserve">, </v>
      </c>
      <c r="L4414">
        <f t="shared" si="477"/>
        <v>1</v>
      </c>
      <c r="M4414">
        <f t="shared" si="478"/>
        <v>1</v>
      </c>
      <c r="N4414" t="str">
        <f t="shared" si="479"/>
        <v xml:space="preserve"> month</v>
      </c>
      <c r="O4414" s="40" t="str">
        <f t="shared" si="480"/>
        <v>84 years, 1 month</v>
      </c>
    </row>
    <row r="4415" spans="8:15" x14ac:dyDescent="0.25">
      <c r="H4415" s="38">
        <v>4372</v>
      </c>
      <c r="I4415">
        <f t="shared" si="476"/>
        <v>84</v>
      </c>
      <c r="J4415" t="str">
        <f t="shared" si="474"/>
        <v xml:space="preserve"> years</v>
      </c>
      <c r="K4415" t="str">
        <f t="shared" si="475"/>
        <v xml:space="preserve">, </v>
      </c>
      <c r="L4415">
        <f t="shared" si="477"/>
        <v>1</v>
      </c>
      <c r="M4415">
        <f t="shared" si="478"/>
        <v>1</v>
      </c>
      <c r="N4415" t="str">
        <f t="shared" si="479"/>
        <v xml:space="preserve"> month</v>
      </c>
      <c r="O4415" s="40" t="str">
        <f t="shared" si="480"/>
        <v>84 years, 1 month</v>
      </c>
    </row>
    <row r="4416" spans="8:15" x14ac:dyDescent="0.25">
      <c r="H4416" s="38">
        <v>4373</v>
      </c>
      <c r="I4416">
        <f t="shared" si="476"/>
        <v>84</v>
      </c>
      <c r="J4416" t="str">
        <f t="shared" si="474"/>
        <v xml:space="preserve"> years</v>
      </c>
      <c r="K4416" t="str">
        <f t="shared" si="475"/>
        <v xml:space="preserve">, </v>
      </c>
      <c r="L4416">
        <f t="shared" si="477"/>
        <v>2</v>
      </c>
      <c r="M4416">
        <f t="shared" si="478"/>
        <v>2</v>
      </c>
      <c r="N4416" t="str">
        <f t="shared" si="479"/>
        <v xml:space="preserve"> months</v>
      </c>
      <c r="O4416" s="40" t="str">
        <f t="shared" si="480"/>
        <v>84 years, 2 months</v>
      </c>
    </row>
    <row r="4417" spans="8:15" x14ac:dyDescent="0.25">
      <c r="H4417" s="38">
        <v>4374</v>
      </c>
      <c r="I4417">
        <f t="shared" si="476"/>
        <v>84</v>
      </c>
      <c r="J4417" t="str">
        <f t="shared" si="474"/>
        <v xml:space="preserve"> years</v>
      </c>
      <c r="K4417" t="str">
        <f t="shared" si="475"/>
        <v xml:space="preserve">, </v>
      </c>
      <c r="L4417">
        <f t="shared" si="477"/>
        <v>2</v>
      </c>
      <c r="M4417">
        <f t="shared" si="478"/>
        <v>2</v>
      </c>
      <c r="N4417" t="str">
        <f t="shared" si="479"/>
        <v xml:space="preserve"> months</v>
      </c>
      <c r="O4417" s="40" t="str">
        <f t="shared" si="480"/>
        <v>84 years, 2 months</v>
      </c>
    </row>
    <row r="4418" spans="8:15" x14ac:dyDescent="0.25">
      <c r="H4418" s="38">
        <v>4375</v>
      </c>
      <c r="I4418">
        <f t="shared" si="476"/>
        <v>84</v>
      </c>
      <c r="J4418" t="str">
        <f t="shared" si="474"/>
        <v xml:space="preserve"> years</v>
      </c>
      <c r="K4418" t="str">
        <f t="shared" si="475"/>
        <v xml:space="preserve">, </v>
      </c>
      <c r="L4418">
        <f t="shared" si="477"/>
        <v>2</v>
      </c>
      <c r="M4418">
        <f t="shared" si="478"/>
        <v>2</v>
      </c>
      <c r="N4418" t="str">
        <f t="shared" si="479"/>
        <v xml:space="preserve"> months</v>
      </c>
      <c r="O4418" s="40" t="str">
        <f t="shared" si="480"/>
        <v>84 years, 2 months</v>
      </c>
    </row>
    <row r="4419" spans="8:15" x14ac:dyDescent="0.25">
      <c r="H4419" s="38">
        <v>4376</v>
      </c>
      <c r="I4419">
        <f t="shared" si="476"/>
        <v>84</v>
      </c>
      <c r="J4419" t="str">
        <f t="shared" si="474"/>
        <v xml:space="preserve"> years</v>
      </c>
      <c r="K4419" t="str">
        <f t="shared" si="475"/>
        <v xml:space="preserve">, </v>
      </c>
      <c r="L4419">
        <f t="shared" si="477"/>
        <v>2</v>
      </c>
      <c r="M4419">
        <f t="shared" si="478"/>
        <v>2</v>
      </c>
      <c r="N4419" t="str">
        <f t="shared" si="479"/>
        <v xml:space="preserve"> months</v>
      </c>
      <c r="O4419" s="40" t="str">
        <f t="shared" si="480"/>
        <v>84 years, 2 months</v>
      </c>
    </row>
    <row r="4420" spans="8:15" x14ac:dyDescent="0.25">
      <c r="H4420" s="38">
        <v>4377</v>
      </c>
      <c r="I4420">
        <f t="shared" si="476"/>
        <v>84</v>
      </c>
      <c r="J4420" t="str">
        <f t="shared" si="474"/>
        <v xml:space="preserve"> years</v>
      </c>
      <c r="K4420" t="str">
        <f t="shared" si="475"/>
        <v xml:space="preserve">, </v>
      </c>
      <c r="L4420">
        <f t="shared" si="477"/>
        <v>3</v>
      </c>
      <c r="M4420">
        <f t="shared" si="478"/>
        <v>3</v>
      </c>
      <c r="N4420" t="str">
        <f t="shared" si="479"/>
        <v xml:space="preserve"> months</v>
      </c>
      <c r="O4420" s="40" t="str">
        <f t="shared" si="480"/>
        <v>84 years, 3 months</v>
      </c>
    </row>
    <row r="4421" spans="8:15" x14ac:dyDescent="0.25">
      <c r="H4421" s="38">
        <v>4378</v>
      </c>
      <c r="I4421">
        <f t="shared" si="476"/>
        <v>84</v>
      </c>
      <c r="J4421" t="str">
        <f t="shared" si="474"/>
        <v xml:space="preserve"> years</v>
      </c>
      <c r="K4421" t="str">
        <f t="shared" si="475"/>
        <v xml:space="preserve">, </v>
      </c>
      <c r="L4421">
        <f t="shared" si="477"/>
        <v>3</v>
      </c>
      <c r="M4421">
        <f t="shared" si="478"/>
        <v>3</v>
      </c>
      <c r="N4421" t="str">
        <f t="shared" si="479"/>
        <v xml:space="preserve"> months</v>
      </c>
      <c r="O4421" s="40" t="str">
        <f t="shared" si="480"/>
        <v>84 years, 3 months</v>
      </c>
    </row>
    <row r="4422" spans="8:15" x14ac:dyDescent="0.25">
      <c r="H4422" s="38">
        <v>4379</v>
      </c>
      <c r="I4422">
        <f t="shared" si="476"/>
        <v>84</v>
      </c>
      <c r="J4422" t="str">
        <f t="shared" si="474"/>
        <v xml:space="preserve"> years</v>
      </c>
      <c r="K4422" t="str">
        <f t="shared" si="475"/>
        <v xml:space="preserve">, </v>
      </c>
      <c r="L4422">
        <f t="shared" si="477"/>
        <v>3</v>
      </c>
      <c r="M4422">
        <f t="shared" si="478"/>
        <v>3</v>
      </c>
      <c r="N4422" t="str">
        <f t="shared" si="479"/>
        <v xml:space="preserve"> months</v>
      </c>
      <c r="O4422" s="40" t="str">
        <f t="shared" si="480"/>
        <v>84 years, 3 months</v>
      </c>
    </row>
    <row r="4423" spans="8:15" x14ac:dyDescent="0.25">
      <c r="H4423" s="38">
        <v>4380</v>
      </c>
      <c r="I4423">
        <f t="shared" si="476"/>
        <v>84</v>
      </c>
      <c r="J4423" t="str">
        <f t="shared" si="474"/>
        <v xml:space="preserve"> years</v>
      </c>
      <c r="K4423" t="str">
        <f t="shared" si="475"/>
        <v xml:space="preserve">, </v>
      </c>
      <c r="L4423">
        <f t="shared" si="477"/>
        <v>3</v>
      </c>
      <c r="M4423">
        <f t="shared" si="478"/>
        <v>3</v>
      </c>
      <c r="N4423" t="str">
        <f t="shared" si="479"/>
        <v xml:space="preserve"> months</v>
      </c>
      <c r="O4423" s="40" t="str">
        <f t="shared" si="480"/>
        <v>84 years, 3 months</v>
      </c>
    </row>
    <row r="4424" spans="8:15" x14ac:dyDescent="0.25">
      <c r="H4424" s="38">
        <v>4381</v>
      </c>
      <c r="I4424">
        <f t="shared" si="476"/>
        <v>84</v>
      </c>
      <c r="J4424" t="str">
        <f t="shared" si="474"/>
        <v xml:space="preserve"> years</v>
      </c>
      <c r="K4424" t="str">
        <f t="shared" si="475"/>
        <v xml:space="preserve">, </v>
      </c>
      <c r="L4424">
        <f t="shared" si="477"/>
        <v>3</v>
      </c>
      <c r="M4424">
        <f t="shared" si="478"/>
        <v>3</v>
      </c>
      <c r="N4424" t="str">
        <f t="shared" si="479"/>
        <v xml:space="preserve"> months</v>
      </c>
      <c r="O4424" s="40" t="str">
        <f t="shared" si="480"/>
        <v>84 years, 3 months</v>
      </c>
    </row>
    <row r="4425" spans="8:15" x14ac:dyDescent="0.25">
      <c r="H4425" s="38">
        <v>4382</v>
      </c>
      <c r="I4425">
        <f t="shared" si="476"/>
        <v>84</v>
      </c>
      <c r="J4425" t="str">
        <f t="shared" si="474"/>
        <v xml:space="preserve"> years</v>
      </c>
      <c r="K4425" t="str">
        <f t="shared" si="475"/>
        <v xml:space="preserve">, </v>
      </c>
      <c r="L4425">
        <f t="shared" si="477"/>
        <v>4</v>
      </c>
      <c r="M4425">
        <f t="shared" si="478"/>
        <v>4</v>
      </c>
      <c r="N4425" t="str">
        <f t="shared" si="479"/>
        <v xml:space="preserve"> months</v>
      </c>
      <c r="O4425" s="40" t="str">
        <f t="shared" si="480"/>
        <v>84 years, 4 months</v>
      </c>
    </row>
    <row r="4426" spans="8:15" x14ac:dyDescent="0.25">
      <c r="H4426" s="38">
        <v>4383</v>
      </c>
      <c r="I4426">
        <f t="shared" si="476"/>
        <v>84</v>
      </c>
      <c r="J4426" t="str">
        <f t="shared" si="474"/>
        <v xml:space="preserve"> years</v>
      </c>
      <c r="K4426" t="str">
        <f t="shared" si="475"/>
        <v xml:space="preserve">, </v>
      </c>
      <c r="L4426">
        <f t="shared" si="477"/>
        <v>4</v>
      </c>
      <c r="M4426">
        <f t="shared" si="478"/>
        <v>4</v>
      </c>
      <c r="N4426" t="str">
        <f t="shared" si="479"/>
        <v xml:space="preserve"> months</v>
      </c>
      <c r="O4426" s="40" t="str">
        <f t="shared" si="480"/>
        <v>84 years, 4 months</v>
      </c>
    </row>
    <row r="4427" spans="8:15" x14ac:dyDescent="0.25">
      <c r="H4427" s="38">
        <v>4384</v>
      </c>
      <c r="I4427">
        <f t="shared" si="476"/>
        <v>84</v>
      </c>
      <c r="J4427" t="str">
        <f t="shared" si="474"/>
        <v xml:space="preserve"> years</v>
      </c>
      <c r="K4427" t="str">
        <f t="shared" si="475"/>
        <v xml:space="preserve">, </v>
      </c>
      <c r="L4427">
        <f t="shared" si="477"/>
        <v>4</v>
      </c>
      <c r="M4427">
        <f t="shared" si="478"/>
        <v>4</v>
      </c>
      <c r="N4427" t="str">
        <f t="shared" si="479"/>
        <v xml:space="preserve"> months</v>
      </c>
      <c r="O4427" s="40" t="str">
        <f t="shared" si="480"/>
        <v>84 years, 4 months</v>
      </c>
    </row>
    <row r="4428" spans="8:15" x14ac:dyDescent="0.25">
      <c r="H4428" s="38">
        <v>4385</v>
      </c>
      <c r="I4428">
        <f t="shared" si="476"/>
        <v>84</v>
      </c>
      <c r="J4428" t="str">
        <f t="shared" si="474"/>
        <v xml:space="preserve"> years</v>
      </c>
      <c r="K4428" t="str">
        <f t="shared" si="475"/>
        <v xml:space="preserve">, </v>
      </c>
      <c r="L4428">
        <f t="shared" si="477"/>
        <v>4</v>
      </c>
      <c r="M4428">
        <f t="shared" si="478"/>
        <v>4</v>
      </c>
      <c r="N4428" t="str">
        <f t="shared" si="479"/>
        <v xml:space="preserve"> months</v>
      </c>
      <c r="O4428" s="40" t="str">
        <f t="shared" si="480"/>
        <v>84 years, 4 months</v>
      </c>
    </row>
    <row r="4429" spans="8:15" x14ac:dyDescent="0.25">
      <c r="H4429" s="38">
        <v>4386</v>
      </c>
      <c r="I4429">
        <f t="shared" si="476"/>
        <v>84</v>
      </c>
      <c r="J4429" t="str">
        <f t="shared" si="474"/>
        <v xml:space="preserve"> years</v>
      </c>
      <c r="K4429" t="str">
        <f t="shared" si="475"/>
        <v xml:space="preserve">, </v>
      </c>
      <c r="L4429">
        <f t="shared" si="477"/>
        <v>5</v>
      </c>
      <c r="M4429">
        <f t="shared" si="478"/>
        <v>5</v>
      </c>
      <c r="N4429" t="str">
        <f t="shared" si="479"/>
        <v xml:space="preserve"> months</v>
      </c>
      <c r="O4429" s="40" t="str">
        <f t="shared" si="480"/>
        <v>84 years, 5 months</v>
      </c>
    </row>
    <row r="4430" spans="8:15" x14ac:dyDescent="0.25">
      <c r="H4430" s="38">
        <v>4387</v>
      </c>
      <c r="I4430">
        <f t="shared" si="476"/>
        <v>84</v>
      </c>
      <c r="J4430" t="str">
        <f t="shared" si="474"/>
        <v xml:space="preserve"> years</v>
      </c>
      <c r="K4430" t="str">
        <f t="shared" si="475"/>
        <v xml:space="preserve">, </v>
      </c>
      <c r="L4430">
        <f t="shared" si="477"/>
        <v>5</v>
      </c>
      <c r="M4430">
        <f t="shared" si="478"/>
        <v>5</v>
      </c>
      <c r="N4430" t="str">
        <f t="shared" si="479"/>
        <v xml:space="preserve"> months</v>
      </c>
      <c r="O4430" s="40" t="str">
        <f t="shared" si="480"/>
        <v>84 years, 5 months</v>
      </c>
    </row>
    <row r="4431" spans="8:15" x14ac:dyDescent="0.25">
      <c r="H4431" s="38">
        <v>4388</v>
      </c>
      <c r="I4431">
        <f t="shared" si="476"/>
        <v>84</v>
      </c>
      <c r="J4431" t="str">
        <f t="shared" si="474"/>
        <v xml:space="preserve"> years</v>
      </c>
      <c r="K4431" t="str">
        <f t="shared" si="475"/>
        <v xml:space="preserve">, </v>
      </c>
      <c r="L4431">
        <f t="shared" si="477"/>
        <v>5</v>
      </c>
      <c r="M4431">
        <f t="shared" si="478"/>
        <v>5</v>
      </c>
      <c r="N4431" t="str">
        <f t="shared" si="479"/>
        <v xml:space="preserve"> months</v>
      </c>
      <c r="O4431" s="40" t="str">
        <f t="shared" si="480"/>
        <v>84 years, 5 months</v>
      </c>
    </row>
    <row r="4432" spans="8:15" x14ac:dyDescent="0.25">
      <c r="H4432" s="38">
        <v>4389</v>
      </c>
      <c r="I4432">
        <f t="shared" si="476"/>
        <v>84</v>
      </c>
      <c r="J4432" t="str">
        <f t="shared" si="474"/>
        <v xml:space="preserve"> years</v>
      </c>
      <c r="K4432" t="str">
        <f t="shared" si="475"/>
        <v xml:space="preserve">, </v>
      </c>
      <c r="L4432">
        <f t="shared" si="477"/>
        <v>5</v>
      </c>
      <c r="M4432">
        <f t="shared" si="478"/>
        <v>5</v>
      </c>
      <c r="N4432" t="str">
        <f t="shared" si="479"/>
        <v xml:space="preserve"> months</v>
      </c>
      <c r="O4432" s="40" t="str">
        <f t="shared" si="480"/>
        <v>84 years, 5 months</v>
      </c>
    </row>
    <row r="4433" spans="8:15" x14ac:dyDescent="0.25">
      <c r="H4433" s="38">
        <v>4390</v>
      </c>
      <c r="I4433">
        <f t="shared" si="476"/>
        <v>84</v>
      </c>
      <c r="J4433" t="str">
        <f t="shared" si="474"/>
        <v xml:space="preserve"> years</v>
      </c>
      <c r="K4433" t="str">
        <f t="shared" si="475"/>
        <v xml:space="preserve">, </v>
      </c>
      <c r="L4433">
        <f t="shared" si="477"/>
        <v>6</v>
      </c>
      <c r="M4433">
        <f t="shared" si="478"/>
        <v>6</v>
      </c>
      <c r="N4433" t="str">
        <f t="shared" si="479"/>
        <v xml:space="preserve"> months</v>
      </c>
      <c r="O4433" s="40" t="str">
        <f t="shared" si="480"/>
        <v>84 years, 6 months</v>
      </c>
    </row>
    <row r="4434" spans="8:15" x14ac:dyDescent="0.25">
      <c r="H4434" s="38">
        <v>4391</v>
      </c>
      <c r="I4434">
        <f t="shared" si="476"/>
        <v>84</v>
      </c>
      <c r="J4434" t="str">
        <f t="shared" si="474"/>
        <v xml:space="preserve"> years</v>
      </c>
      <c r="K4434" t="str">
        <f t="shared" si="475"/>
        <v xml:space="preserve">, </v>
      </c>
      <c r="L4434">
        <f t="shared" si="477"/>
        <v>6</v>
      </c>
      <c r="M4434">
        <f t="shared" si="478"/>
        <v>6</v>
      </c>
      <c r="N4434" t="str">
        <f t="shared" si="479"/>
        <v xml:space="preserve"> months</v>
      </c>
      <c r="O4434" s="40" t="str">
        <f t="shared" si="480"/>
        <v>84 years, 6 months</v>
      </c>
    </row>
    <row r="4435" spans="8:15" x14ac:dyDescent="0.25">
      <c r="H4435" s="38">
        <v>4392</v>
      </c>
      <c r="I4435">
        <f t="shared" si="476"/>
        <v>84</v>
      </c>
      <c r="J4435" t="str">
        <f t="shared" si="474"/>
        <v xml:space="preserve"> years</v>
      </c>
      <c r="K4435" t="str">
        <f t="shared" si="475"/>
        <v xml:space="preserve">, </v>
      </c>
      <c r="L4435">
        <f t="shared" si="477"/>
        <v>6</v>
      </c>
      <c r="M4435">
        <f t="shared" si="478"/>
        <v>6</v>
      </c>
      <c r="N4435" t="str">
        <f t="shared" si="479"/>
        <v xml:space="preserve"> months</v>
      </c>
      <c r="O4435" s="40" t="str">
        <f t="shared" si="480"/>
        <v>84 years, 6 months</v>
      </c>
    </row>
    <row r="4436" spans="8:15" x14ac:dyDescent="0.25">
      <c r="H4436" s="38">
        <v>4393</v>
      </c>
      <c r="I4436">
        <f t="shared" si="476"/>
        <v>84</v>
      </c>
      <c r="J4436" t="str">
        <f t="shared" si="474"/>
        <v xml:space="preserve"> years</v>
      </c>
      <c r="K4436" t="str">
        <f t="shared" si="475"/>
        <v xml:space="preserve">, </v>
      </c>
      <c r="L4436">
        <f t="shared" si="477"/>
        <v>6</v>
      </c>
      <c r="M4436">
        <f t="shared" si="478"/>
        <v>6</v>
      </c>
      <c r="N4436" t="str">
        <f t="shared" si="479"/>
        <v xml:space="preserve"> months</v>
      </c>
      <c r="O4436" s="40" t="str">
        <f t="shared" si="480"/>
        <v>84 years, 6 months</v>
      </c>
    </row>
    <row r="4437" spans="8:15" x14ac:dyDescent="0.25">
      <c r="H4437" s="38">
        <v>4394</v>
      </c>
      <c r="I4437">
        <f t="shared" si="476"/>
        <v>84</v>
      </c>
      <c r="J4437" t="str">
        <f t="shared" si="474"/>
        <v xml:space="preserve"> years</v>
      </c>
      <c r="K4437" t="str">
        <f t="shared" si="475"/>
        <v xml:space="preserve">, </v>
      </c>
      <c r="L4437">
        <f t="shared" si="477"/>
        <v>6</v>
      </c>
      <c r="M4437">
        <f t="shared" si="478"/>
        <v>6</v>
      </c>
      <c r="N4437" t="str">
        <f t="shared" si="479"/>
        <v xml:space="preserve"> months</v>
      </c>
      <c r="O4437" s="40" t="str">
        <f t="shared" si="480"/>
        <v>84 years, 6 months</v>
      </c>
    </row>
    <row r="4438" spans="8:15" x14ac:dyDescent="0.25">
      <c r="H4438" s="38">
        <v>4395</v>
      </c>
      <c r="I4438">
        <f t="shared" si="476"/>
        <v>84</v>
      </c>
      <c r="J4438" t="str">
        <f t="shared" si="474"/>
        <v xml:space="preserve"> years</v>
      </c>
      <c r="K4438" t="str">
        <f t="shared" si="475"/>
        <v xml:space="preserve">, </v>
      </c>
      <c r="L4438">
        <f t="shared" si="477"/>
        <v>7</v>
      </c>
      <c r="M4438">
        <f t="shared" si="478"/>
        <v>7</v>
      </c>
      <c r="N4438" t="str">
        <f t="shared" si="479"/>
        <v xml:space="preserve"> months</v>
      </c>
      <c r="O4438" s="40" t="str">
        <f t="shared" si="480"/>
        <v>84 years, 7 months</v>
      </c>
    </row>
    <row r="4439" spans="8:15" x14ac:dyDescent="0.25">
      <c r="H4439" s="38">
        <v>4396</v>
      </c>
      <c r="I4439">
        <f t="shared" si="476"/>
        <v>84</v>
      </c>
      <c r="J4439" t="str">
        <f t="shared" si="474"/>
        <v xml:space="preserve"> years</v>
      </c>
      <c r="K4439" t="str">
        <f t="shared" si="475"/>
        <v xml:space="preserve">, </v>
      </c>
      <c r="L4439">
        <f t="shared" si="477"/>
        <v>7</v>
      </c>
      <c r="M4439">
        <f t="shared" si="478"/>
        <v>7</v>
      </c>
      <c r="N4439" t="str">
        <f t="shared" si="479"/>
        <v xml:space="preserve"> months</v>
      </c>
      <c r="O4439" s="40" t="str">
        <f t="shared" si="480"/>
        <v>84 years, 7 months</v>
      </c>
    </row>
    <row r="4440" spans="8:15" x14ac:dyDescent="0.25">
      <c r="H4440" s="38">
        <v>4397</v>
      </c>
      <c r="I4440">
        <f t="shared" si="476"/>
        <v>84</v>
      </c>
      <c r="J4440" t="str">
        <f t="shared" si="474"/>
        <v xml:space="preserve"> years</v>
      </c>
      <c r="K4440" t="str">
        <f t="shared" si="475"/>
        <v xml:space="preserve">, </v>
      </c>
      <c r="L4440">
        <f t="shared" si="477"/>
        <v>7</v>
      </c>
      <c r="M4440">
        <f t="shared" si="478"/>
        <v>7</v>
      </c>
      <c r="N4440" t="str">
        <f t="shared" si="479"/>
        <v xml:space="preserve"> months</v>
      </c>
      <c r="O4440" s="40" t="str">
        <f t="shared" si="480"/>
        <v>84 years, 7 months</v>
      </c>
    </row>
    <row r="4441" spans="8:15" x14ac:dyDescent="0.25">
      <c r="H4441" s="38">
        <v>4398</v>
      </c>
      <c r="I4441">
        <f t="shared" si="476"/>
        <v>84</v>
      </c>
      <c r="J4441" t="str">
        <f t="shared" si="474"/>
        <v xml:space="preserve"> years</v>
      </c>
      <c r="K4441" t="str">
        <f t="shared" si="475"/>
        <v xml:space="preserve">, </v>
      </c>
      <c r="L4441">
        <f t="shared" si="477"/>
        <v>7</v>
      </c>
      <c r="M4441">
        <f t="shared" si="478"/>
        <v>7</v>
      </c>
      <c r="N4441" t="str">
        <f t="shared" si="479"/>
        <v xml:space="preserve"> months</v>
      </c>
      <c r="O4441" s="40" t="str">
        <f t="shared" si="480"/>
        <v>84 years, 7 months</v>
      </c>
    </row>
    <row r="4442" spans="8:15" x14ac:dyDescent="0.25">
      <c r="H4442" s="38">
        <v>4399</v>
      </c>
      <c r="I4442">
        <f t="shared" si="476"/>
        <v>84</v>
      </c>
      <c r="J4442" t="str">
        <f t="shared" si="474"/>
        <v xml:space="preserve"> years</v>
      </c>
      <c r="K4442" t="str">
        <f t="shared" si="475"/>
        <v xml:space="preserve">, </v>
      </c>
      <c r="L4442">
        <f t="shared" si="477"/>
        <v>8</v>
      </c>
      <c r="M4442">
        <f t="shared" si="478"/>
        <v>8</v>
      </c>
      <c r="N4442" t="str">
        <f t="shared" si="479"/>
        <v xml:space="preserve"> months</v>
      </c>
      <c r="O4442" s="40" t="str">
        <f t="shared" si="480"/>
        <v>84 years, 8 months</v>
      </c>
    </row>
    <row r="4443" spans="8:15" x14ac:dyDescent="0.25">
      <c r="H4443" s="38">
        <v>4400</v>
      </c>
      <c r="I4443">
        <f t="shared" si="476"/>
        <v>84</v>
      </c>
      <c r="J4443" t="str">
        <f t="shared" si="474"/>
        <v xml:space="preserve"> years</v>
      </c>
      <c r="K4443" t="str">
        <f t="shared" si="475"/>
        <v xml:space="preserve">, </v>
      </c>
      <c r="L4443">
        <f t="shared" si="477"/>
        <v>8</v>
      </c>
      <c r="M4443">
        <f t="shared" si="478"/>
        <v>8</v>
      </c>
      <c r="N4443" t="str">
        <f t="shared" si="479"/>
        <v xml:space="preserve"> months</v>
      </c>
      <c r="O4443" s="40" t="str">
        <f t="shared" si="480"/>
        <v>84 years, 8 months</v>
      </c>
    </row>
    <row r="4444" spans="8:15" x14ac:dyDescent="0.25">
      <c r="H4444" s="38">
        <v>4401</v>
      </c>
      <c r="I4444">
        <f t="shared" si="476"/>
        <v>84</v>
      </c>
      <c r="J4444" t="str">
        <f t="shared" ref="J4444:J4507" si="481">IF(I4444=1," year"," years")</f>
        <v xml:space="preserve"> years</v>
      </c>
      <c r="K4444" t="str">
        <f t="shared" ref="K4444:K4507" si="482">IF(OR(L4444=12,L4444=0),"",", ")</f>
        <v xml:space="preserve">, </v>
      </c>
      <c r="L4444">
        <f t="shared" si="477"/>
        <v>8</v>
      </c>
      <c r="M4444">
        <f t="shared" si="478"/>
        <v>8</v>
      </c>
      <c r="N4444" t="str">
        <f t="shared" si="479"/>
        <v xml:space="preserve"> months</v>
      </c>
      <c r="O4444" s="40" t="str">
        <f t="shared" si="480"/>
        <v>84 years, 8 months</v>
      </c>
    </row>
    <row r="4445" spans="8:15" x14ac:dyDescent="0.25">
      <c r="H4445" s="38">
        <v>4402</v>
      </c>
      <c r="I4445">
        <f t="shared" si="476"/>
        <v>84</v>
      </c>
      <c r="J4445" t="str">
        <f t="shared" si="481"/>
        <v xml:space="preserve"> years</v>
      </c>
      <c r="K4445" t="str">
        <f t="shared" si="482"/>
        <v xml:space="preserve">, </v>
      </c>
      <c r="L4445">
        <f t="shared" si="477"/>
        <v>8</v>
      </c>
      <c r="M4445">
        <f t="shared" si="478"/>
        <v>8</v>
      </c>
      <c r="N4445" t="str">
        <f t="shared" si="479"/>
        <v xml:space="preserve"> months</v>
      </c>
      <c r="O4445" s="40" t="str">
        <f t="shared" si="480"/>
        <v>84 years, 8 months</v>
      </c>
    </row>
    <row r="4446" spans="8:15" x14ac:dyDescent="0.25">
      <c r="H4446" s="38">
        <v>4403</v>
      </c>
      <c r="I4446">
        <f t="shared" si="476"/>
        <v>84</v>
      </c>
      <c r="J4446" t="str">
        <f t="shared" si="481"/>
        <v xml:space="preserve"> years</v>
      </c>
      <c r="K4446" t="str">
        <f t="shared" si="482"/>
        <v xml:space="preserve">, </v>
      </c>
      <c r="L4446">
        <f t="shared" si="477"/>
        <v>9</v>
      </c>
      <c r="M4446">
        <f t="shared" si="478"/>
        <v>9</v>
      </c>
      <c r="N4446" t="str">
        <f t="shared" si="479"/>
        <v xml:space="preserve"> months</v>
      </c>
      <c r="O4446" s="40" t="str">
        <f t="shared" si="480"/>
        <v>84 years, 9 months</v>
      </c>
    </row>
    <row r="4447" spans="8:15" x14ac:dyDescent="0.25">
      <c r="H4447" s="38">
        <v>4404</v>
      </c>
      <c r="I4447">
        <f t="shared" si="476"/>
        <v>84</v>
      </c>
      <c r="J4447" t="str">
        <f t="shared" si="481"/>
        <v xml:space="preserve"> years</v>
      </c>
      <c r="K4447" t="str">
        <f t="shared" si="482"/>
        <v xml:space="preserve">, </v>
      </c>
      <c r="L4447">
        <f t="shared" si="477"/>
        <v>9</v>
      </c>
      <c r="M4447">
        <f t="shared" si="478"/>
        <v>9</v>
      </c>
      <c r="N4447" t="str">
        <f t="shared" si="479"/>
        <v xml:space="preserve"> months</v>
      </c>
      <c r="O4447" s="40" t="str">
        <f t="shared" si="480"/>
        <v>84 years, 9 months</v>
      </c>
    </row>
    <row r="4448" spans="8:15" x14ac:dyDescent="0.25">
      <c r="H4448" s="38">
        <v>4405</v>
      </c>
      <c r="I4448">
        <f t="shared" ref="I4448:I4511" si="483">IF(INT(H4448/52)=0,"",INT(H4448/52))+IF(L4448=12,1,0)</f>
        <v>84</v>
      </c>
      <c r="J4448" t="str">
        <f t="shared" si="481"/>
        <v xml:space="preserve"> years</v>
      </c>
      <c r="K4448" t="str">
        <f t="shared" si="482"/>
        <v xml:space="preserve">, </v>
      </c>
      <c r="L4448">
        <f t="shared" si="477"/>
        <v>9</v>
      </c>
      <c r="M4448">
        <f t="shared" si="478"/>
        <v>9</v>
      </c>
      <c r="N4448" t="str">
        <f t="shared" si="479"/>
        <v xml:space="preserve"> months</v>
      </c>
      <c r="O4448" s="40" t="str">
        <f t="shared" si="480"/>
        <v>84 years, 9 months</v>
      </c>
    </row>
    <row r="4449" spans="8:15" x14ac:dyDescent="0.25">
      <c r="H4449" s="38">
        <v>4406</v>
      </c>
      <c r="I4449">
        <f t="shared" si="483"/>
        <v>84</v>
      </c>
      <c r="J4449" t="str">
        <f t="shared" si="481"/>
        <v xml:space="preserve"> years</v>
      </c>
      <c r="K4449" t="str">
        <f t="shared" si="482"/>
        <v xml:space="preserve">, </v>
      </c>
      <c r="L4449">
        <f t="shared" si="477"/>
        <v>9</v>
      </c>
      <c r="M4449">
        <f t="shared" si="478"/>
        <v>9</v>
      </c>
      <c r="N4449" t="str">
        <f t="shared" si="479"/>
        <v xml:space="preserve"> months</v>
      </c>
      <c r="O4449" s="40" t="str">
        <f t="shared" si="480"/>
        <v>84 years, 9 months</v>
      </c>
    </row>
    <row r="4450" spans="8:15" x14ac:dyDescent="0.25">
      <c r="H4450" s="38">
        <v>4407</v>
      </c>
      <c r="I4450">
        <f t="shared" si="483"/>
        <v>84</v>
      </c>
      <c r="J4450" t="str">
        <f t="shared" si="481"/>
        <v xml:space="preserve"> years</v>
      </c>
      <c r="K4450" t="str">
        <f t="shared" si="482"/>
        <v xml:space="preserve">, </v>
      </c>
      <c r="L4450">
        <f t="shared" si="477"/>
        <v>9</v>
      </c>
      <c r="M4450">
        <f t="shared" si="478"/>
        <v>9</v>
      </c>
      <c r="N4450" t="str">
        <f t="shared" si="479"/>
        <v xml:space="preserve"> months</v>
      </c>
      <c r="O4450" s="40" t="str">
        <f t="shared" si="480"/>
        <v>84 years, 9 months</v>
      </c>
    </row>
    <row r="4451" spans="8:15" x14ac:dyDescent="0.25">
      <c r="H4451" s="38">
        <v>4408</v>
      </c>
      <c r="I4451">
        <f t="shared" si="483"/>
        <v>84</v>
      </c>
      <c r="J4451" t="str">
        <f t="shared" si="481"/>
        <v xml:space="preserve"> years</v>
      </c>
      <c r="K4451" t="str">
        <f t="shared" si="482"/>
        <v xml:space="preserve">, </v>
      </c>
      <c r="L4451">
        <f t="shared" si="477"/>
        <v>10</v>
      </c>
      <c r="M4451">
        <f t="shared" si="478"/>
        <v>10</v>
      </c>
      <c r="N4451" t="str">
        <f t="shared" si="479"/>
        <v xml:space="preserve"> months</v>
      </c>
      <c r="O4451" s="40" t="str">
        <f t="shared" si="480"/>
        <v>84 years, 10 months</v>
      </c>
    </row>
    <row r="4452" spans="8:15" x14ac:dyDescent="0.25">
      <c r="H4452" s="38">
        <v>4409</v>
      </c>
      <c r="I4452">
        <f t="shared" si="483"/>
        <v>84</v>
      </c>
      <c r="J4452" t="str">
        <f t="shared" si="481"/>
        <v xml:space="preserve"> years</v>
      </c>
      <c r="K4452" t="str">
        <f t="shared" si="482"/>
        <v xml:space="preserve">, </v>
      </c>
      <c r="L4452">
        <f t="shared" si="477"/>
        <v>10</v>
      </c>
      <c r="M4452">
        <f t="shared" si="478"/>
        <v>10</v>
      </c>
      <c r="N4452" t="str">
        <f t="shared" si="479"/>
        <v xml:space="preserve"> months</v>
      </c>
      <c r="O4452" s="40" t="str">
        <f t="shared" si="480"/>
        <v>84 years, 10 months</v>
      </c>
    </row>
    <row r="4453" spans="8:15" x14ac:dyDescent="0.25">
      <c r="H4453" s="38">
        <v>4410</v>
      </c>
      <c r="I4453">
        <f t="shared" si="483"/>
        <v>84</v>
      </c>
      <c r="J4453" t="str">
        <f t="shared" si="481"/>
        <v xml:space="preserve"> years</v>
      </c>
      <c r="K4453" t="str">
        <f t="shared" si="482"/>
        <v xml:space="preserve">, </v>
      </c>
      <c r="L4453">
        <f t="shared" si="477"/>
        <v>10</v>
      </c>
      <c r="M4453">
        <f t="shared" si="478"/>
        <v>10</v>
      </c>
      <c r="N4453" t="str">
        <f t="shared" si="479"/>
        <v xml:space="preserve"> months</v>
      </c>
      <c r="O4453" s="40" t="str">
        <f t="shared" si="480"/>
        <v>84 years, 10 months</v>
      </c>
    </row>
    <row r="4454" spans="8:15" x14ac:dyDescent="0.25">
      <c r="H4454" s="38">
        <v>4411</v>
      </c>
      <c r="I4454">
        <f t="shared" si="483"/>
        <v>84</v>
      </c>
      <c r="J4454" t="str">
        <f t="shared" si="481"/>
        <v xml:space="preserve"> years</v>
      </c>
      <c r="K4454" t="str">
        <f t="shared" si="482"/>
        <v xml:space="preserve">, </v>
      </c>
      <c r="L4454">
        <f t="shared" si="477"/>
        <v>10</v>
      </c>
      <c r="M4454">
        <f t="shared" si="478"/>
        <v>10</v>
      </c>
      <c r="N4454" t="str">
        <f t="shared" si="479"/>
        <v xml:space="preserve"> months</v>
      </c>
      <c r="O4454" s="40" t="str">
        <f t="shared" si="480"/>
        <v>84 years, 10 months</v>
      </c>
    </row>
    <row r="4455" spans="8:15" x14ac:dyDescent="0.25">
      <c r="H4455" s="38">
        <v>4412</v>
      </c>
      <c r="I4455">
        <f t="shared" si="483"/>
        <v>84</v>
      </c>
      <c r="J4455" t="str">
        <f t="shared" si="481"/>
        <v xml:space="preserve"> years</v>
      </c>
      <c r="K4455" t="str">
        <f t="shared" si="482"/>
        <v xml:space="preserve">, </v>
      </c>
      <c r="L4455">
        <f t="shared" si="477"/>
        <v>11</v>
      </c>
      <c r="M4455">
        <f t="shared" si="478"/>
        <v>11</v>
      </c>
      <c r="N4455" t="str">
        <f t="shared" si="479"/>
        <v xml:space="preserve"> months</v>
      </c>
      <c r="O4455" s="40" t="str">
        <f t="shared" si="480"/>
        <v>84 years, 11 months</v>
      </c>
    </row>
    <row r="4456" spans="8:15" x14ac:dyDescent="0.25">
      <c r="H4456" s="38">
        <v>4413</v>
      </c>
      <c r="I4456">
        <f t="shared" si="483"/>
        <v>84</v>
      </c>
      <c r="J4456" t="str">
        <f t="shared" si="481"/>
        <v xml:space="preserve"> years</v>
      </c>
      <c r="K4456" t="str">
        <f t="shared" si="482"/>
        <v xml:space="preserve">, </v>
      </c>
      <c r="L4456">
        <f t="shared" si="477"/>
        <v>11</v>
      </c>
      <c r="M4456">
        <f t="shared" si="478"/>
        <v>11</v>
      </c>
      <c r="N4456" t="str">
        <f t="shared" si="479"/>
        <v xml:space="preserve"> months</v>
      </c>
      <c r="O4456" s="40" t="str">
        <f t="shared" si="480"/>
        <v>84 years, 11 months</v>
      </c>
    </row>
    <row r="4457" spans="8:15" x14ac:dyDescent="0.25">
      <c r="H4457" s="38">
        <v>4414</v>
      </c>
      <c r="I4457">
        <f t="shared" si="483"/>
        <v>84</v>
      </c>
      <c r="J4457" t="str">
        <f t="shared" si="481"/>
        <v xml:space="preserve"> years</v>
      </c>
      <c r="K4457" t="str">
        <f t="shared" si="482"/>
        <v xml:space="preserve">, </v>
      </c>
      <c r="L4457">
        <f t="shared" si="477"/>
        <v>11</v>
      </c>
      <c r="M4457">
        <f t="shared" si="478"/>
        <v>11</v>
      </c>
      <c r="N4457" t="str">
        <f t="shared" si="479"/>
        <v xml:space="preserve"> months</v>
      </c>
      <c r="O4457" s="40" t="str">
        <f t="shared" si="480"/>
        <v>84 years, 11 months</v>
      </c>
    </row>
    <row r="4458" spans="8:15" x14ac:dyDescent="0.25">
      <c r="H4458" s="38">
        <v>4415</v>
      </c>
      <c r="I4458">
        <f t="shared" si="483"/>
        <v>84</v>
      </c>
      <c r="J4458" t="str">
        <f t="shared" si="481"/>
        <v xml:space="preserve"> years</v>
      </c>
      <c r="K4458" t="str">
        <f t="shared" si="482"/>
        <v xml:space="preserve">, </v>
      </c>
      <c r="L4458">
        <f t="shared" si="477"/>
        <v>11</v>
      </c>
      <c r="M4458">
        <f t="shared" si="478"/>
        <v>11</v>
      </c>
      <c r="N4458" t="str">
        <f t="shared" si="479"/>
        <v xml:space="preserve"> months</v>
      </c>
      <c r="O4458" s="40" t="str">
        <f t="shared" si="480"/>
        <v>84 years, 11 months</v>
      </c>
    </row>
    <row r="4459" spans="8:15" x14ac:dyDescent="0.25">
      <c r="H4459" s="38">
        <v>4416</v>
      </c>
      <c r="I4459">
        <f t="shared" si="483"/>
        <v>85</v>
      </c>
      <c r="J4459" t="str">
        <f t="shared" si="481"/>
        <v xml:space="preserve"> years</v>
      </c>
      <c r="K4459" t="str">
        <f t="shared" si="482"/>
        <v/>
      </c>
      <c r="L4459">
        <f t="shared" si="477"/>
        <v>12</v>
      </c>
      <c r="M4459" t="str">
        <f t="shared" si="478"/>
        <v/>
      </c>
      <c r="N4459" t="str">
        <f t="shared" si="479"/>
        <v/>
      </c>
      <c r="O4459" s="40" t="str">
        <f t="shared" si="480"/>
        <v>85 years</v>
      </c>
    </row>
    <row r="4460" spans="8:15" x14ac:dyDescent="0.25">
      <c r="H4460" s="38">
        <v>4417</v>
      </c>
      <c r="I4460">
        <f t="shared" si="483"/>
        <v>85</v>
      </c>
      <c r="J4460" t="str">
        <f t="shared" si="481"/>
        <v xml:space="preserve"> years</v>
      </c>
      <c r="K4460" t="str">
        <f t="shared" si="482"/>
        <v/>
      </c>
      <c r="L4460">
        <f t="shared" si="477"/>
        <v>12</v>
      </c>
      <c r="M4460" t="str">
        <f t="shared" si="478"/>
        <v/>
      </c>
      <c r="N4460" t="str">
        <f t="shared" si="479"/>
        <v/>
      </c>
      <c r="O4460" s="40" t="str">
        <f t="shared" si="480"/>
        <v>85 years</v>
      </c>
    </row>
    <row r="4461" spans="8:15" x14ac:dyDescent="0.25">
      <c r="H4461" s="38">
        <v>4418</v>
      </c>
      <c r="I4461">
        <f t="shared" si="483"/>
        <v>85</v>
      </c>
      <c r="J4461" t="str">
        <f t="shared" si="481"/>
        <v xml:space="preserve"> years</v>
      </c>
      <c r="K4461" t="str">
        <f t="shared" si="482"/>
        <v/>
      </c>
      <c r="L4461">
        <f t="shared" ref="L4461:L4524" si="484">IF((H4461/52*12-INT(H4461/52*12))=0,(H4461/52-INT(H4461/52))*12,INT((H4461/52-INT(H4461/52))*12)+1)</f>
        <v>12</v>
      </c>
      <c r="M4461" t="str">
        <f t="shared" ref="M4461:M4524" si="485">IF(OR(L4461=0,L4461=12),"",L4461)</f>
        <v/>
      </c>
      <c r="N4461" t="str">
        <f t="shared" ref="N4461:N4524" si="486">IF(L4461=1," month",IF(OR(L4461=0,L4461=12),""," months"))</f>
        <v/>
      </c>
      <c r="O4461" s="40" t="str">
        <f t="shared" ref="O4461:O4524" si="487">CONCATENATE(I4461&amp;J4461&amp;K4461&amp;M4461&amp;N4461)</f>
        <v>85 years</v>
      </c>
    </row>
    <row r="4462" spans="8:15" x14ac:dyDescent="0.25">
      <c r="H4462" s="38">
        <v>4419</v>
      </c>
      <c r="I4462">
        <f t="shared" si="483"/>
        <v>85</v>
      </c>
      <c r="J4462" t="str">
        <f t="shared" si="481"/>
        <v xml:space="preserve"> years</v>
      </c>
      <c r="K4462" t="str">
        <f t="shared" si="482"/>
        <v/>
      </c>
      <c r="L4462">
        <f t="shared" si="484"/>
        <v>12</v>
      </c>
      <c r="M4462" t="str">
        <f t="shared" si="485"/>
        <v/>
      </c>
      <c r="N4462" t="str">
        <f t="shared" si="486"/>
        <v/>
      </c>
      <c r="O4462" s="40" t="str">
        <f t="shared" si="487"/>
        <v>85 years</v>
      </c>
    </row>
    <row r="4463" spans="8:15" x14ac:dyDescent="0.25">
      <c r="H4463" s="38">
        <v>4420</v>
      </c>
      <c r="I4463">
        <f t="shared" si="483"/>
        <v>85</v>
      </c>
      <c r="J4463" t="str">
        <f t="shared" si="481"/>
        <v xml:space="preserve"> years</v>
      </c>
      <c r="K4463" t="str">
        <f t="shared" si="482"/>
        <v/>
      </c>
      <c r="L4463">
        <f t="shared" si="484"/>
        <v>0</v>
      </c>
      <c r="M4463" t="str">
        <f t="shared" si="485"/>
        <v/>
      </c>
      <c r="N4463" t="str">
        <f t="shared" si="486"/>
        <v/>
      </c>
      <c r="O4463" s="40" t="str">
        <f t="shared" si="487"/>
        <v>85 years</v>
      </c>
    </row>
    <row r="4464" spans="8:15" x14ac:dyDescent="0.25">
      <c r="H4464" s="38">
        <v>4421</v>
      </c>
      <c r="I4464">
        <f t="shared" si="483"/>
        <v>85</v>
      </c>
      <c r="J4464" t="str">
        <f t="shared" si="481"/>
        <v xml:space="preserve"> years</v>
      </c>
      <c r="K4464" t="str">
        <f t="shared" si="482"/>
        <v xml:space="preserve">, </v>
      </c>
      <c r="L4464">
        <f t="shared" si="484"/>
        <v>1</v>
      </c>
      <c r="M4464">
        <f t="shared" si="485"/>
        <v>1</v>
      </c>
      <c r="N4464" t="str">
        <f t="shared" si="486"/>
        <v xml:space="preserve"> month</v>
      </c>
      <c r="O4464" s="40" t="str">
        <f t="shared" si="487"/>
        <v>85 years, 1 month</v>
      </c>
    </row>
    <row r="4465" spans="8:15" x14ac:dyDescent="0.25">
      <c r="H4465" s="38">
        <v>4422</v>
      </c>
      <c r="I4465">
        <f t="shared" si="483"/>
        <v>85</v>
      </c>
      <c r="J4465" t="str">
        <f t="shared" si="481"/>
        <v xml:space="preserve"> years</v>
      </c>
      <c r="K4465" t="str">
        <f t="shared" si="482"/>
        <v xml:space="preserve">, </v>
      </c>
      <c r="L4465">
        <f t="shared" si="484"/>
        <v>1</v>
      </c>
      <c r="M4465">
        <f t="shared" si="485"/>
        <v>1</v>
      </c>
      <c r="N4465" t="str">
        <f t="shared" si="486"/>
        <v xml:space="preserve"> month</v>
      </c>
      <c r="O4465" s="40" t="str">
        <f t="shared" si="487"/>
        <v>85 years, 1 month</v>
      </c>
    </row>
    <row r="4466" spans="8:15" x14ac:dyDescent="0.25">
      <c r="H4466" s="38">
        <v>4423</v>
      </c>
      <c r="I4466">
        <f t="shared" si="483"/>
        <v>85</v>
      </c>
      <c r="J4466" t="str">
        <f t="shared" si="481"/>
        <v xml:space="preserve"> years</v>
      </c>
      <c r="K4466" t="str">
        <f t="shared" si="482"/>
        <v xml:space="preserve">, </v>
      </c>
      <c r="L4466">
        <f t="shared" si="484"/>
        <v>1</v>
      </c>
      <c r="M4466">
        <f t="shared" si="485"/>
        <v>1</v>
      </c>
      <c r="N4466" t="str">
        <f t="shared" si="486"/>
        <v xml:space="preserve"> month</v>
      </c>
      <c r="O4466" s="40" t="str">
        <f t="shared" si="487"/>
        <v>85 years, 1 month</v>
      </c>
    </row>
    <row r="4467" spans="8:15" x14ac:dyDescent="0.25">
      <c r="H4467" s="38">
        <v>4424</v>
      </c>
      <c r="I4467">
        <f t="shared" si="483"/>
        <v>85</v>
      </c>
      <c r="J4467" t="str">
        <f t="shared" si="481"/>
        <v xml:space="preserve"> years</v>
      </c>
      <c r="K4467" t="str">
        <f t="shared" si="482"/>
        <v xml:space="preserve">, </v>
      </c>
      <c r="L4467">
        <f t="shared" si="484"/>
        <v>1</v>
      </c>
      <c r="M4467">
        <f t="shared" si="485"/>
        <v>1</v>
      </c>
      <c r="N4467" t="str">
        <f t="shared" si="486"/>
        <v xml:space="preserve"> month</v>
      </c>
      <c r="O4467" s="40" t="str">
        <f t="shared" si="487"/>
        <v>85 years, 1 month</v>
      </c>
    </row>
    <row r="4468" spans="8:15" x14ac:dyDescent="0.25">
      <c r="H4468" s="38">
        <v>4425</v>
      </c>
      <c r="I4468">
        <f t="shared" si="483"/>
        <v>85</v>
      </c>
      <c r="J4468" t="str">
        <f t="shared" si="481"/>
        <v xml:space="preserve"> years</v>
      </c>
      <c r="K4468" t="str">
        <f t="shared" si="482"/>
        <v xml:space="preserve">, </v>
      </c>
      <c r="L4468">
        <f t="shared" si="484"/>
        <v>2</v>
      </c>
      <c r="M4468">
        <f t="shared" si="485"/>
        <v>2</v>
      </c>
      <c r="N4468" t="str">
        <f t="shared" si="486"/>
        <v xml:space="preserve"> months</v>
      </c>
      <c r="O4468" s="40" t="str">
        <f t="shared" si="487"/>
        <v>85 years, 2 months</v>
      </c>
    </row>
    <row r="4469" spans="8:15" x14ac:dyDescent="0.25">
      <c r="H4469" s="38">
        <v>4426</v>
      </c>
      <c r="I4469">
        <f t="shared" si="483"/>
        <v>85</v>
      </c>
      <c r="J4469" t="str">
        <f t="shared" si="481"/>
        <v xml:space="preserve"> years</v>
      </c>
      <c r="K4469" t="str">
        <f t="shared" si="482"/>
        <v xml:space="preserve">, </v>
      </c>
      <c r="L4469">
        <f t="shared" si="484"/>
        <v>2</v>
      </c>
      <c r="M4469">
        <f t="shared" si="485"/>
        <v>2</v>
      </c>
      <c r="N4469" t="str">
        <f t="shared" si="486"/>
        <v xml:space="preserve"> months</v>
      </c>
      <c r="O4469" s="40" t="str">
        <f t="shared" si="487"/>
        <v>85 years, 2 months</v>
      </c>
    </row>
    <row r="4470" spans="8:15" x14ac:dyDescent="0.25">
      <c r="H4470" s="38">
        <v>4427</v>
      </c>
      <c r="I4470">
        <f t="shared" si="483"/>
        <v>85</v>
      </c>
      <c r="J4470" t="str">
        <f t="shared" si="481"/>
        <v xml:space="preserve"> years</v>
      </c>
      <c r="K4470" t="str">
        <f t="shared" si="482"/>
        <v xml:space="preserve">, </v>
      </c>
      <c r="L4470">
        <f t="shared" si="484"/>
        <v>2</v>
      </c>
      <c r="M4470">
        <f t="shared" si="485"/>
        <v>2</v>
      </c>
      <c r="N4470" t="str">
        <f t="shared" si="486"/>
        <v xml:space="preserve"> months</v>
      </c>
      <c r="O4470" s="40" t="str">
        <f t="shared" si="487"/>
        <v>85 years, 2 months</v>
      </c>
    </row>
    <row r="4471" spans="8:15" x14ac:dyDescent="0.25">
      <c r="H4471" s="38">
        <v>4428</v>
      </c>
      <c r="I4471">
        <f t="shared" si="483"/>
        <v>85</v>
      </c>
      <c r="J4471" t="str">
        <f t="shared" si="481"/>
        <v xml:space="preserve"> years</v>
      </c>
      <c r="K4471" t="str">
        <f t="shared" si="482"/>
        <v xml:space="preserve">, </v>
      </c>
      <c r="L4471">
        <f t="shared" si="484"/>
        <v>2</v>
      </c>
      <c r="M4471">
        <f t="shared" si="485"/>
        <v>2</v>
      </c>
      <c r="N4471" t="str">
        <f t="shared" si="486"/>
        <v xml:space="preserve"> months</v>
      </c>
      <c r="O4471" s="40" t="str">
        <f t="shared" si="487"/>
        <v>85 years, 2 months</v>
      </c>
    </row>
    <row r="4472" spans="8:15" x14ac:dyDescent="0.25">
      <c r="H4472" s="38">
        <v>4429</v>
      </c>
      <c r="I4472">
        <f t="shared" si="483"/>
        <v>85</v>
      </c>
      <c r="J4472" t="str">
        <f t="shared" si="481"/>
        <v xml:space="preserve"> years</v>
      </c>
      <c r="K4472" t="str">
        <f t="shared" si="482"/>
        <v xml:space="preserve">, </v>
      </c>
      <c r="L4472">
        <f t="shared" si="484"/>
        <v>3</v>
      </c>
      <c r="M4472">
        <f t="shared" si="485"/>
        <v>3</v>
      </c>
      <c r="N4472" t="str">
        <f t="shared" si="486"/>
        <v xml:space="preserve"> months</v>
      </c>
      <c r="O4472" s="40" t="str">
        <f t="shared" si="487"/>
        <v>85 years, 3 months</v>
      </c>
    </row>
    <row r="4473" spans="8:15" x14ac:dyDescent="0.25">
      <c r="H4473" s="38">
        <v>4430</v>
      </c>
      <c r="I4473">
        <f t="shared" si="483"/>
        <v>85</v>
      </c>
      <c r="J4473" t="str">
        <f t="shared" si="481"/>
        <v xml:space="preserve"> years</v>
      </c>
      <c r="K4473" t="str">
        <f t="shared" si="482"/>
        <v xml:space="preserve">, </v>
      </c>
      <c r="L4473">
        <f t="shared" si="484"/>
        <v>3</v>
      </c>
      <c r="M4473">
        <f t="shared" si="485"/>
        <v>3</v>
      </c>
      <c r="N4473" t="str">
        <f t="shared" si="486"/>
        <v xml:space="preserve"> months</v>
      </c>
      <c r="O4473" s="40" t="str">
        <f t="shared" si="487"/>
        <v>85 years, 3 months</v>
      </c>
    </row>
    <row r="4474" spans="8:15" x14ac:dyDescent="0.25">
      <c r="H4474" s="38">
        <v>4431</v>
      </c>
      <c r="I4474">
        <f t="shared" si="483"/>
        <v>85</v>
      </c>
      <c r="J4474" t="str">
        <f t="shared" si="481"/>
        <v xml:space="preserve"> years</v>
      </c>
      <c r="K4474" t="str">
        <f t="shared" si="482"/>
        <v xml:space="preserve">, </v>
      </c>
      <c r="L4474">
        <f t="shared" si="484"/>
        <v>3</v>
      </c>
      <c r="M4474">
        <f t="shared" si="485"/>
        <v>3</v>
      </c>
      <c r="N4474" t="str">
        <f t="shared" si="486"/>
        <v xml:space="preserve"> months</v>
      </c>
      <c r="O4474" s="40" t="str">
        <f t="shared" si="487"/>
        <v>85 years, 3 months</v>
      </c>
    </row>
    <row r="4475" spans="8:15" x14ac:dyDescent="0.25">
      <c r="H4475" s="38">
        <v>4432</v>
      </c>
      <c r="I4475">
        <f t="shared" si="483"/>
        <v>85</v>
      </c>
      <c r="J4475" t="str">
        <f t="shared" si="481"/>
        <v xml:space="preserve"> years</v>
      </c>
      <c r="K4475" t="str">
        <f t="shared" si="482"/>
        <v xml:space="preserve">, </v>
      </c>
      <c r="L4475">
        <f t="shared" si="484"/>
        <v>3</v>
      </c>
      <c r="M4475">
        <f t="shared" si="485"/>
        <v>3</v>
      </c>
      <c r="N4475" t="str">
        <f t="shared" si="486"/>
        <v xml:space="preserve"> months</v>
      </c>
      <c r="O4475" s="40" t="str">
        <f t="shared" si="487"/>
        <v>85 years, 3 months</v>
      </c>
    </row>
    <row r="4476" spans="8:15" x14ac:dyDescent="0.25">
      <c r="H4476" s="38">
        <v>4433</v>
      </c>
      <c r="I4476">
        <f t="shared" si="483"/>
        <v>85</v>
      </c>
      <c r="J4476" t="str">
        <f t="shared" si="481"/>
        <v xml:space="preserve"> years</v>
      </c>
      <c r="K4476" t="str">
        <f t="shared" si="482"/>
        <v xml:space="preserve">, </v>
      </c>
      <c r="L4476">
        <f t="shared" si="484"/>
        <v>3</v>
      </c>
      <c r="M4476">
        <f t="shared" si="485"/>
        <v>3</v>
      </c>
      <c r="N4476" t="str">
        <f t="shared" si="486"/>
        <v xml:space="preserve"> months</v>
      </c>
      <c r="O4476" s="40" t="str">
        <f t="shared" si="487"/>
        <v>85 years, 3 months</v>
      </c>
    </row>
    <row r="4477" spans="8:15" x14ac:dyDescent="0.25">
      <c r="H4477" s="38">
        <v>4434</v>
      </c>
      <c r="I4477">
        <f t="shared" si="483"/>
        <v>85</v>
      </c>
      <c r="J4477" t="str">
        <f t="shared" si="481"/>
        <v xml:space="preserve"> years</v>
      </c>
      <c r="K4477" t="str">
        <f t="shared" si="482"/>
        <v xml:space="preserve">, </v>
      </c>
      <c r="L4477">
        <f t="shared" si="484"/>
        <v>4</v>
      </c>
      <c r="M4477">
        <f t="shared" si="485"/>
        <v>4</v>
      </c>
      <c r="N4477" t="str">
        <f t="shared" si="486"/>
        <v xml:space="preserve"> months</v>
      </c>
      <c r="O4477" s="40" t="str">
        <f t="shared" si="487"/>
        <v>85 years, 4 months</v>
      </c>
    </row>
    <row r="4478" spans="8:15" x14ac:dyDescent="0.25">
      <c r="H4478" s="38">
        <v>4435</v>
      </c>
      <c r="I4478">
        <f t="shared" si="483"/>
        <v>85</v>
      </c>
      <c r="J4478" t="str">
        <f t="shared" si="481"/>
        <v xml:space="preserve"> years</v>
      </c>
      <c r="K4478" t="str">
        <f t="shared" si="482"/>
        <v xml:space="preserve">, </v>
      </c>
      <c r="L4478">
        <f t="shared" si="484"/>
        <v>4</v>
      </c>
      <c r="M4478">
        <f t="shared" si="485"/>
        <v>4</v>
      </c>
      <c r="N4478" t="str">
        <f t="shared" si="486"/>
        <v xml:space="preserve"> months</v>
      </c>
      <c r="O4478" s="40" t="str">
        <f t="shared" si="487"/>
        <v>85 years, 4 months</v>
      </c>
    </row>
    <row r="4479" spans="8:15" x14ac:dyDescent="0.25">
      <c r="H4479" s="38">
        <v>4436</v>
      </c>
      <c r="I4479">
        <f t="shared" si="483"/>
        <v>85</v>
      </c>
      <c r="J4479" t="str">
        <f t="shared" si="481"/>
        <v xml:space="preserve"> years</v>
      </c>
      <c r="K4479" t="str">
        <f t="shared" si="482"/>
        <v xml:space="preserve">, </v>
      </c>
      <c r="L4479">
        <f t="shared" si="484"/>
        <v>4</v>
      </c>
      <c r="M4479">
        <f t="shared" si="485"/>
        <v>4</v>
      </c>
      <c r="N4479" t="str">
        <f t="shared" si="486"/>
        <v xml:space="preserve"> months</v>
      </c>
      <c r="O4479" s="40" t="str">
        <f t="shared" si="487"/>
        <v>85 years, 4 months</v>
      </c>
    </row>
    <row r="4480" spans="8:15" x14ac:dyDescent="0.25">
      <c r="H4480" s="38">
        <v>4437</v>
      </c>
      <c r="I4480">
        <f t="shared" si="483"/>
        <v>85</v>
      </c>
      <c r="J4480" t="str">
        <f t="shared" si="481"/>
        <v xml:space="preserve"> years</v>
      </c>
      <c r="K4480" t="str">
        <f t="shared" si="482"/>
        <v xml:space="preserve">, </v>
      </c>
      <c r="L4480">
        <f t="shared" si="484"/>
        <v>4</v>
      </c>
      <c r="M4480">
        <f t="shared" si="485"/>
        <v>4</v>
      </c>
      <c r="N4480" t="str">
        <f t="shared" si="486"/>
        <v xml:space="preserve"> months</v>
      </c>
      <c r="O4480" s="40" t="str">
        <f t="shared" si="487"/>
        <v>85 years, 4 months</v>
      </c>
    </row>
    <row r="4481" spans="8:15" x14ac:dyDescent="0.25">
      <c r="H4481" s="38">
        <v>4438</v>
      </c>
      <c r="I4481">
        <f t="shared" si="483"/>
        <v>85</v>
      </c>
      <c r="J4481" t="str">
        <f t="shared" si="481"/>
        <v xml:space="preserve"> years</v>
      </c>
      <c r="K4481" t="str">
        <f t="shared" si="482"/>
        <v xml:space="preserve">, </v>
      </c>
      <c r="L4481">
        <f t="shared" si="484"/>
        <v>5</v>
      </c>
      <c r="M4481">
        <f t="shared" si="485"/>
        <v>5</v>
      </c>
      <c r="N4481" t="str">
        <f t="shared" si="486"/>
        <v xml:space="preserve"> months</v>
      </c>
      <c r="O4481" s="40" t="str">
        <f t="shared" si="487"/>
        <v>85 years, 5 months</v>
      </c>
    </row>
    <row r="4482" spans="8:15" x14ac:dyDescent="0.25">
      <c r="H4482" s="38">
        <v>4439</v>
      </c>
      <c r="I4482">
        <f t="shared" si="483"/>
        <v>85</v>
      </c>
      <c r="J4482" t="str">
        <f t="shared" si="481"/>
        <v xml:space="preserve"> years</v>
      </c>
      <c r="K4482" t="str">
        <f t="shared" si="482"/>
        <v xml:space="preserve">, </v>
      </c>
      <c r="L4482">
        <f t="shared" si="484"/>
        <v>5</v>
      </c>
      <c r="M4482">
        <f t="shared" si="485"/>
        <v>5</v>
      </c>
      <c r="N4482" t="str">
        <f t="shared" si="486"/>
        <v xml:space="preserve"> months</v>
      </c>
      <c r="O4482" s="40" t="str">
        <f t="shared" si="487"/>
        <v>85 years, 5 months</v>
      </c>
    </row>
    <row r="4483" spans="8:15" x14ac:dyDescent="0.25">
      <c r="H4483" s="38">
        <v>4440</v>
      </c>
      <c r="I4483">
        <f t="shared" si="483"/>
        <v>85</v>
      </c>
      <c r="J4483" t="str">
        <f t="shared" si="481"/>
        <v xml:space="preserve"> years</v>
      </c>
      <c r="K4483" t="str">
        <f t="shared" si="482"/>
        <v xml:space="preserve">, </v>
      </c>
      <c r="L4483">
        <f t="shared" si="484"/>
        <v>5</v>
      </c>
      <c r="M4483">
        <f t="shared" si="485"/>
        <v>5</v>
      </c>
      <c r="N4483" t="str">
        <f t="shared" si="486"/>
        <v xml:space="preserve"> months</v>
      </c>
      <c r="O4483" s="40" t="str">
        <f t="shared" si="487"/>
        <v>85 years, 5 months</v>
      </c>
    </row>
    <row r="4484" spans="8:15" x14ac:dyDescent="0.25">
      <c r="H4484" s="38">
        <v>4441</v>
      </c>
      <c r="I4484">
        <f t="shared" si="483"/>
        <v>85</v>
      </c>
      <c r="J4484" t="str">
        <f t="shared" si="481"/>
        <v xml:space="preserve"> years</v>
      </c>
      <c r="K4484" t="str">
        <f t="shared" si="482"/>
        <v xml:space="preserve">, </v>
      </c>
      <c r="L4484">
        <f t="shared" si="484"/>
        <v>5</v>
      </c>
      <c r="M4484">
        <f t="shared" si="485"/>
        <v>5</v>
      </c>
      <c r="N4484" t="str">
        <f t="shared" si="486"/>
        <v xml:space="preserve"> months</v>
      </c>
      <c r="O4484" s="40" t="str">
        <f t="shared" si="487"/>
        <v>85 years, 5 months</v>
      </c>
    </row>
    <row r="4485" spans="8:15" x14ac:dyDescent="0.25">
      <c r="H4485" s="38">
        <v>4442</v>
      </c>
      <c r="I4485">
        <f t="shared" si="483"/>
        <v>85</v>
      </c>
      <c r="J4485" t="str">
        <f t="shared" si="481"/>
        <v xml:space="preserve"> years</v>
      </c>
      <c r="K4485" t="str">
        <f t="shared" si="482"/>
        <v xml:space="preserve">, </v>
      </c>
      <c r="L4485">
        <f t="shared" si="484"/>
        <v>6</v>
      </c>
      <c r="M4485">
        <f t="shared" si="485"/>
        <v>6</v>
      </c>
      <c r="N4485" t="str">
        <f t="shared" si="486"/>
        <v xml:space="preserve"> months</v>
      </c>
      <c r="O4485" s="40" t="str">
        <f t="shared" si="487"/>
        <v>85 years, 6 months</v>
      </c>
    </row>
    <row r="4486" spans="8:15" x14ac:dyDescent="0.25">
      <c r="H4486" s="38">
        <v>4443</v>
      </c>
      <c r="I4486">
        <f t="shared" si="483"/>
        <v>85</v>
      </c>
      <c r="J4486" t="str">
        <f t="shared" si="481"/>
        <v xml:space="preserve"> years</v>
      </c>
      <c r="K4486" t="str">
        <f t="shared" si="482"/>
        <v xml:space="preserve">, </v>
      </c>
      <c r="L4486">
        <f t="shared" si="484"/>
        <v>6</v>
      </c>
      <c r="M4486">
        <f t="shared" si="485"/>
        <v>6</v>
      </c>
      <c r="N4486" t="str">
        <f t="shared" si="486"/>
        <v xml:space="preserve"> months</v>
      </c>
      <c r="O4486" s="40" t="str">
        <f t="shared" si="487"/>
        <v>85 years, 6 months</v>
      </c>
    </row>
    <row r="4487" spans="8:15" x14ac:dyDescent="0.25">
      <c r="H4487" s="38">
        <v>4444</v>
      </c>
      <c r="I4487">
        <f t="shared" si="483"/>
        <v>85</v>
      </c>
      <c r="J4487" t="str">
        <f t="shared" si="481"/>
        <v xml:space="preserve"> years</v>
      </c>
      <c r="K4487" t="str">
        <f t="shared" si="482"/>
        <v xml:space="preserve">, </v>
      </c>
      <c r="L4487">
        <f t="shared" si="484"/>
        <v>6</v>
      </c>
      <c r="M4487">
        <f t="shared" si="485"/>
        <v>6</v>
      </c>
      <c r="N4487" t="str">
        <f t="shared" si="486"/>
        <v xml:space="preserve"> months</v>
      </c>
      <c r="O4487" s="40" t="str">
        <f t="shared" si="487"/>
        <v>85 years, 6 months</v>
      </c>
    </row>
    <row r="4488" spans="8:15" x14ac:dyDescent="0.25">
      <c r="H4488" s="38">
        <v>4445</v>
      </c>
      <c r="I4488">
        <f t="shared" si="483"/>
        <v>85</v>
      </c>
      <c r="J4488" t="str">
        <f t="shared" si="481"/>
        <v xml:space="preserve"> years</v>
      </c>
      <c r="K4488" t="str">
        <f t="shared" si="482"/>
        <v xml:space="preserve">, </v>
      </c>
      <c r="L4488">
        <f t="shared" si="484"/>
        <v>6</v>
      </c>
      <c r="M4488">
        <f t="shared" si="485"/>
        <v>6</v>
      </c>
      <c r="N4488" t="str">
        <f t="shared" si="486"/>
        <v xml:space="preserve"> months</v>
      </c>
      <c r="O4488" s="40" t="str">
        <f t="shared" si="487"/>
        <v>85 years, 6 months</v>
      </c>
    </row>
    <row r="4489" spans="8:15" x14ac:dyDescent="0.25">
      <c r="H4489" s="38">
        <v>4446</v>
      </c>
      <c r="I4489">
        <f t="shared" si="483"/>
        <v>85</v>
      </c>
      <c r="J4489" t="str">
        <f t="shared" si="481"/>
        <v xml:space="preserve"> years</v>
      </c>
      <c r="K4489" t="str">
        <f t="shared" si="482"/>
        <v xml:space="preserve">, </v>
      </c>
      <c r="L4489">
        <f t="shared" si="484"/>
        <v>6</v>
      </c>
      <c r="M4489">
        <f t="shared" si="485"/>
        <v>6</v>
      </c>
      <c r="N4489" t="str">
        <f t="shared" si="486"/>
        <v xml:space="preserve"> months</v>
      </c>
      <c r="O4489" s="40" t="str">
        <f t="shared" si="487"/>
        <v>85 years, 6 months</v>
      </c>
    </row>
    <row r="4490" spans="8:15" x14ac:dyDescent="0.25">
      <c r="H4490" s="38">
        <v>4447</v>
      </c>
      <c r="I4490">
        <f t="shared" si="483"/>
        <v>85</v>
      </c>
      <c r="J4490" t="str">
        <f t="shared" si="481"/>
        <v xml:space="preserve"> years</v>
      </c>
      <c r="K4490" t="str">
        <f t="shared" si="482"/>
        <v xml:space="preserve">, </v>
      </c>
      <c r="L4490">
        <f t="shared" si="484"/>
        <v>7</v>
      </c>
      <c r="M4490">
        <f t="shared" si="485"/>
        <v>7</v>
      </c>
      <c r="N4490" t="str">
        <f t="shared" si="486"/>
        <v xml:space="preserve"> months</v>
      </c>
      <c r="O4490" s="40" t="str">
        <f t="shared" si="487"/>
        <v>85 years, 7 months</v>
      </c>
    </row>
    <row r="4491" spans="8:15" x14ac:dyDescent="0.25">
      <c r="H4491" s="38">
        <v>4448</v>
      </c>
      <c r="I4491">
        <f t="shared" si="483"/>
        <v>85</v>
      </c>
      <c r="J4491" t="str">
        <f t="shared" si="481"/>
        <v xml:space="preserve"> years</v>
      </c>
      <c r="K4491" t="str">
        <f t="shared" si="482"/>
        <v xml:space="preserve">, </v>
      </c>
      <c r="L4491">
        <f t="shared" si="484"/>
        <v>7</v>
      </c>
      <c r="M4491">
        <f t="shared" si="485"/>
        <v>7</v>
      </c>
      <c r="N4491" t="str">
        <f t="shared" si="486"/>
        <v xml:space="preserve"> months</v>
      </c>
      <c r="O4491" s="40" t="str">
        <f t="shared" si="487"/>
        <v>85 years, 7 months</v>
      </c>
    </row>
    <row r="4492" spans="8:15" x14ac:dyDescent="0.25">
      <c r="H4492" s="38">
        <v>4449</v>
      </c>
      <c r="I4492">
        <f t="shared" si="483"/>
        <v>85</v>
      </c>
      <c r="J4492" t="str">
        <f t="shared" si="481"/>
        <v xml:space="preserve"> years</v>
      </c>
      <c r="K4492" t="str">
        <f t="shared" si="482"/>
        <v xml:space="preserve">, </v>
      </c>
      <c r="L4492">
        <f t="shared" si="484"/>
        <v>7</v>
      </c>
      <c r="M4492">
        <f t="shared" si="485"/>
        <v>7</v>
      </c>
      <c r="N4492" t="str">
        <f t="shared" si="486"/>
        <v xml:space="preserve"> months</v>
      </c>
      <c r="O4492" s="40" t="str">
        <f t="shared" si="487"/>
        <v>85 years, 7 months</v>
      </c>
    </row>
    <row r="4493" spans="8:15" x14ac:dyDescent="0.25">
      <c r="H4493" s="38">
        <v>4450</v>
      </c>
      <c r="I4493">
        <f t="shared" si="483"/>
        <v>85</v>
      </c>
      <c r="J4493" t="str">
        <f t="shared" si="481"/>
        <v xml:space="preserve"> years</v>
      </c>
      <c r="K4493" t="str">
        <f t="shared" si="482"/>
        <v xml:space="preserve">, </v>
      </c>
      <c r="L4493">
        <f t="shared" si="484"/>
        <v>7</v>
      </c>
      <c r="M4493">
        <f t="shared" si="485"/>
        <v>7</v>
      </c>
      <c r="N4493" t="str">
        <f t="shared" si="486"/>
        <v xml:space="preserve"> months</v>
      </c>
      <c r="O4493" s="40" t="str">
        <f t="shared" si="487"/>
        <v>85 years, 7 months</v>
      </c>
    </row>
    <row r="4494" spans="8:15" x14ac:dyDescent="0.25">
      <c r="H4494" s="38">
        <v>4451</v>
      </c>
      <c r="I4494">
        <f t="shared" si="483"/>
        <v>85</v>
      </c>
      <c r="J4494" t="str">
        <f t="shared" si="481"/>
        <v xml:space="preserve"> years</v>
      </c>
      <c r="K4494" t="str">
        <f t="shared" si="482"/>
        <v xml:space="preserve">, </v>
      </c>
      <c r="L4494">
        <f t="shared" si="484"/>
        <v>8</v>
      </c>
      <c r="M4494">
        <f t="shared" si="485"/>
        <v>8</v>
      </c>
      <c r="N4494" t="str">
        <f t="shared" si="486"/>
        <v xml:space="preserve"> months</v>
      </c>
      <c r="O4494" s="40" t="str">
        <f t="shared" si="487"/>
        <v>85 years, 8 months</v>
      </c>
    </row>
    <row r="4495" spans="8:15" x14ac:dyDescent="0.25">
      <c r="H4495" s="38">
        <v>4452</v>
      </c>
      <c r="I4495">
        <f t="shared" si="483"/>
        <v>85</v>
      </c>
      <c r="J4495" t="str">
        <f t="shared" si="481"/>
        <v xml:space="preserve"> years</v>
      </c>
      <c r="K4495" t="str">
        <f t="shared" si="482"/>
        <v xml:space="preserve">, </v>
      </c>
      <c r="L4495">
        <f t="shared" si="484"/>
        <v>8</v>
      </c>
      <c r="M4495">
        <f t="shared" si="485"/>
        <v>8</v>
      </c>
      <c r="N4495" t="str">
        <f t="shared" si="486"/>
        <v xml:space="preserve"> months</v>
      </c>
      <c r="O4495" s="40" t="str">
        <f t="shared" si="487"/>
        <v>85 years, 8 months</v>
      </c>
    </row>
    <row r="4496" spans="8:15" x14ac:dyDescent="0.25">
      <c r="H4496" s="38">
        <v>4453</v>
      </c>
      <c r="I4496">
        <f t="shared" si="483"/>
        <v>85</v>
      </c>
      <c r="J4496" t="str">
        <f t="shared" si="481"/>
        <v xml:space="preserve"> years</v>
      </c>
      <c r="K4496" t="str">
        <f t="shared" si="482"/>
        <v xml:space="preserve">, </v>
      </c>
      <c r="L4496">
        <f t="shared" si="484"/>
        <v>8</v>
      </c>
      <c r="M4496">
        <f t="shared" si="485"/>
        <v>8</v>
      </c>
      <c r="N4496" t="str">
        <f t="shared" si="486"/>
        <v xml:space="preserve"> months</v>
      </c>
      <c r="O4496" s="40" t="str">
        <f t="shared" si="487"/>
        <v>85 years, 8 months</v>
      </c>
    </row>
    <row r="4497" spans="8:15" x14ac:dyDescent="0.25">
      <c r="H4497" s="38">
        <v>4454</v>
      </c>
      <c r="I4497">
        <f t="shared" si="483"/>
        <v>85</v>
      </c>
      <c r="J4497" t="str">
        <f t="shared" si="481"/>
        <v xml:space="preserve"> years</v>
      </c>
      <c r="K4497" t="str">
        <f t="shared" si="482"/>
        <v xml:space="preserve">, </v>
      </c>
      <c r="L4497">
        <f t="shared" si="484"/>
        <v>8</v>
      </c>
      <c r="M4497">
        <f t="shared" si="485"/>
        <v>8</v>
      </c>
      <c r="N4497" t="str">
        <f t="shared" si="486"/>
        <v xml:space="preserve"> months</v>
      </c>
      <c r="O4497" s="40" t="str">
        <f t="shared" si="487"/>
        <v>85 years, 8 months</v>
      </c>
    </row>
    <row r="4498" spans="8:15" x14ac:dyDescent="0.25">
      <c r="H4498" s="38">
        <v>4455</v>
      </c>
      <c r="I4498">
        <f t="shared" si="483"/>
        <v>85</v>
      </c>
      <c r="J4498" t="str">
        <f t="shared" si="481"/>
        <v xml:space="preserve"> years</v>
      </c>
      <c r="K4498" t="str">
        <f t="shared" si="482"/>
        <v xml:space="preserve">, </v>
      </c>
      <c r="L4498">
        <f t="shared" si="484"/>
        <v>9</v>
      </c>
      <c r="M4498">
        <f t="shared" si="485"/>
        <v>9</v>
      </c>
      <c r="N4498" t="str">
        <f t="shared" si="486"/>
        <v xml:space="preserve"> months</v>
      </c>
      <c r="O4498" s="40" t="str">
        <f t="shared" si="487"/>
        <v>85 years, 9 months</v>
      </c>
    </row>
    <row r="4499" spans="8:15" x14ac:dyDescent="0.25">
      <c r="H4499" s="38">
        <v>4456</v>
      </c>
      <c r="I4499">
        <f t="shared" si="483"/>
        <v>85</v>
      </c>
      <c r="J4499" t="str">
        <f t="shared" si="481"/>
        <v xml:space="preserve"> years</v>
      </c>
      <c r="K4499" t="str">
        <f t="shared" si="482"/>
        <v xml:space="preserve">, </v>
      </c>
      <c r="L4499">
        <f t="shared" si="484"/>
        <v>9</v>
      </c>
      <c r="M4499">
        <f t="shared" si="485"/>
        <v>9</v>
      </c>
      <c r="N4499" t="str">
        <f t="shared" si="486"/>
        <v xml:space="preserve"> months</v>
      </c>
      <c r="O4499" s="40" t="str">
        <f t="shared" si="487"/>
        <v>85 years, 9 months</v>
      </c>
    </row>
    <row r="4500" spans="8:15" x14ac:dyDescent="0.25">
      <c r="H4500" s="38">
        <v>4457</v>
      </c>
      <c r="I4500">
        <f t="shared" si="483"/>
        <v>85</v>
      </c>
      <c r="J4500" t="str">
        <f t="shared" si="481"/>
        <v xml:space="preserve"> years</v>
      </c>
      <c r="K4500" t="str">
        <f t="shared" si="482"/>
        <v xml:space="preserve">, </v>
      </c>
      <c r="L4500">
        <f t="shared" si="484"/>
        <v>9</v>
      </c>
      <c r="M4500">
        <f t="shared" si="485"/>
        <v>9</v>
      </c>
      <c r="N4500" t="str">
        <f t="shared" si="486"/>
        <v xml:space="preserve"> months</v>
      </c>
      <c r="O4500" s="40" t="str">
        <f t="shared" si="487"/>
        <v>85 years, 9 months</v>
      </c>
    </row>
    <row r="4501" spans="8:15" x14ac:dyDescent="0.25">
      <c r="H4501" s="38">
        <v>4458</v>
      </c>
      <c r="I4501">
        <f t="shared" si="483"/>
        <v>85</v>
      </c>
      <c r="J4501" t="str">
        <f t="shared" si="481"/>
        <v xml:space="preserve"> years</v>
      </c>
      <c r="K4501" t="str">
        <f t="shared" si="482"/>
        <v xml:space="preserve">, </v>
      </c>
      <c r="L4501">
        <f t="shared" si="484"/>
        <v>9</v>
      </c>
      <c r="M4501">
        <f t="shared" si="485"/>
        <v>9</v>
      </c>
      <c r="N4501" t="str">
        <f t="shared" si="486"/>
        <v xml:space="preserve"> months</v>
      </c>
      <c r="O4501" s="40" t="str">
        <f t="shared" si="487"/>
        <v>85 years, 9 months</v>
      </c>
    </row>
    <row r="4502" spans="8:15" x14ac:dyDescent="0.25">
      <c r="H4502" s="38">
        <v>4459</v>
      </c>
      <c r="I4502">
        <f t="shared" si="483"/>
        <v>85</v>
      </c>
      <c r="J4502" t="str">
        <f t="shared" si="481"/>
        <v xml:space="preserve"> years</v>
      </c>
      <c r="K4502" t="str">
        <f t="shared" si="482"/>
        <v xml:space="preserve">, </v>
      </c>
      <c r="L4502">
        <f t="shared" si="484"/>
        <v>9</v>
      </c>
      <c r="M4502">
        <f t="shared" si="485"/>
        <v>9</v>
      </c>
      <c r="N4502" t="str">
        <f t="shared" si="486"/>
        <v xml:space="preserve"> months</v>
      </c>
      <c r="O4502" s="40" t="str">
        <f t="shared" si="487"/>
        <v>85 years, 9 months</v>
      </c>
    </row>
    <row r="4503" spans="8:15" x14ac:dyDescent="0.25">
      <c r="H4503" s="38">
        <v>4460</v>
      </c>
      <c r="I4503">
        <f t="shared" si="483"/>
        <v>85</v>
      </c>
      <c r="J4503" t="str">
        <f t="shared" si="481"/>
        <v xml:space="preserve"> years</v>
      </c>
      <c r="K4503" t="str">
        <f t="shared" si="482"/>
        <v xml:space="preserve">, </v>
      </c>
      <c r="L4503">
        <f t="shared" si="484"/>
        <v>10</v>
      </c>
      <c r="M4503">
        <f t="shared" si="485"/>
        <v>10</v>
      </c>
      <c r="N4503" t="str">
        <f t="shared" si="486"/>
        <v xml:space="preserve"> months</v>
      </c>
      <c r="O4503" s="40" t="str">
        <f t="shared" si="487"/>
        <v>85 years, 10 months</v>
      </c>
    </row>
    <row r="4504" spans="8:15" x14ac:dyDescent="0.25">
      <c r="H4504" s="38">
        <v>4461</v>
      </c>
      <c r="I4504">
        <f t="shared" si="483"/>
        <v>85</v>
      </c>
      <c r="J4504" t="str">
        <f t="shared" si="481"/>
        <v xml:space="preserve"> years</v>
      </c>
      <c r="K4504" t="str">
        <f t="shared" si="482"/>
        <v xml:space="preserve">, </v>
      </c>
      <c r="L4504">
        <f t="shared" si="484"/>
        <v>10</v>
      </c>
      <c r="M4504">
        <f t="shared" si="485"/>
        <v>10</v>
      </c>
      <c r="N4504" t="str">
        <f t="shared" si="486"/>
        <v xml:space="preserve"> months</v>
      </c>
      <c r="O4504" s="40" t="str">
        <f t="shared" si="487"/>
        <v>85 years, 10 months</v>
      </c>
    </row>
    <row r="4505" spans="8:15" x14ac:dyDescent="0.25">
      <c r="H4505" s="38">
        <v>4462</v>
      </c>
      <c r="I4505">
        <f t="shared" si="483"/>
        <v>85</v>
      </c>
      <c r="J4505" t="str">
        <f t="shared" si="481"/>
        <v xml:space="preserve"> years</v>
      </c>
      <c r="K4505" t="str">
        <f t="shared" si="482"/>
        <v xml:space="preserve">, </v>
      </c>
      <c r="L4505">
        <f t="shared" si="484"/>
        <v>10</v>
      </c>
      <c r="M4505">
        <f t="shared" si="485"/>
        <v>10</v>
      </c>
      <c r="N4505" t="str">
        <f t="shared" si="486"/>
        <v xml:space="preserve"> months</v>
      </c>
      <c r="O4505" s="40" t="str">
        <f t="shared" si="487"/>
        <v>85 years, 10 months</v>
      </c>
    </row>
    <row r="4506" spans="8:15" x14ac:dyDescent="0.25">
      <c r="H4506" s="38">
        <v>4463</v>
      </c>
      <c r="I4506">
        <f t="shared" si="483"/>
        <v>85</v>
      </c>
      <c r="J4506" t="str">
        <f t="shared" si="481"/>
        <v xml:space="preserve"> years</v>
      </c>
      <c r="K4506" t="str">
        <f t="shared" si="482"/>
        <v xml:space="preserve">, </v>
      </c>
      <c r="L4506">
        <f t="shared" si="484"/>
        <v>10</v>
      </c>
      <c r="M4506">
        <f t="shared" si="485"/>
        <v>10</v>
      </c>
      <c r="N4506" t="str">
        <f t="shared" si="486"/>
        <v xml:space="preserve"> months</v>
      </c>
      <c r="O4506" s="40" t="str">
        <f t="shared" si="487"/>
        <v>85 years, 10 months</v>
      </c>
    </row>
    <row r="4507" spans="8:15" x14ac:dyDescent="0.25">
      <c r="H4507" s="38">
        <v>4464</v>
      </c>
      <c r="I4507">
        <f t="shared" si="483"/>
        <v>85</v>
      </c>
      <c r="J4507" t="str">
        <f t="shared" si="481"/>
        <v xml:space="preserve"> years</v>
      </c>
      <c r="K4507" t="str">
        <f t="shared" si="482"/>
        <v xml:space="preserve">, </v>
      </c>
      <c r="L4507">
        <f t="shared" si="484"/>
        <v>11</v>
      </c>
      <c r="M4507">
        <f t="shared" si="485"/>
        <v>11</v>
      </c>
      <c r="N4507" t="str">
        <f t="shared" si="486"/>
        <v xml:space="preserve"> months</v>
      </c>
      <c r="O4507" s="40" t="str">
        <f t="shared" si="487"/>
        <v>85 years, 11 months</v>
      </c>
    </row>
    <row r="4508" spans="8:15" x14ac:dyDescent="0.25">
      <c r="H4508" s="38">
        <v>4465</v>
      </c>
      <c r="I4508">
        <f t="shared" si="483"/>
        <v>85</v>
      </c>
      <c r="J4508" t="str">
        <f t="shared" ref="J4508:J4571" si="488">IF(I4508=1," year"," years")</f>
        <v xml:space="preserve"> years</v>
      </c>
      <c r="K4508" t="str">
        <f t="shared" ref="K4508:K4571" si="489">IF(OR(L4508=12,L4508=0),"",", ")</f>
        <v xml:space="preserve">, </v>
      </c>
      <c r="L4508">
        <f t="shared" si="484"/>
        <v>11</v>
      </c>
      <c r="M4508">
        <f t="shared" si="485"/>
        <v>11</v>
      </c>
      <c r="N4508" t="str">
        <f t="shared" si="486"/>
        <v xml:space="preserve"> months</v>
      </c>
      <c r="O4508" s="40" t="str">
        <f t="shared" si="487"/>
        <v>85 years, 11 months</v>
      </c>
    </row>
    <row r="4509" spans="8:15" x14ac:dyDescent="0.25">
      <c r="H4509" s="38">
        <v>4466</v>
      </c>
      <c r="I4509">
        <f t="shared" si="483"/>
        <v>85</v>
      </c>
      <c r="J4509" t="str">
        <f t="shared" si="488"/>
        <v xml:space="preserve"> years</v>
      </c>
      <c r="K4509" t="str">
        <f t="shared" si="489"/>
        <v xml:space="preserve">, </v>
      </c>
      <c r="L4509">
        <f t="shared" si="484"/>
        <v>11</v>
      </c>
      <c r="M4509">
        <f t="shared" si="485"/>
        <v>11</v>
      </c>
      <c r="N4509" t="str">
        <f t="shared" si="486"/>
        <v xml:space="preserve"> months</v>
      </c>
      <c r="O4509" s="40" t="str">
        <f t="shared" si="487"/>
        <v>85 years, 11 months</v>
      </c>
    </row>
    <row r="4510" spans="8:15" x14ac:dyDescent="0.25">
      <c r="H4510" s="38">
        <v>4467</v>
      </c>
      <c r="I4510">
        <f t="shared" si="483"/>
        <v>85</v>
      </c>
      <c r="J4510" t="str">
        <f t="shared" si="488"/>
        <v xml:space="preserve"> years</v>
      </c>
      <c r="K4510" t="str">
        <f t="shared" si="489"/>
        <v xml:space="preserve">, </v>
      </c>
      <c r="L4510">
        <f t="shared" si="484"/>
        <v>11</v>
      </c>
      <c r="M4510">
        <f t="shared" si="485"/>
        <v>11</v>
      </c>
      <c r="N4510" t="str">
        <f t="shared" si="486"/>
        <v xml:space="preserve"> months</v>
      </c>
      <c r="O4510" s="40" t="str">
        <f t="shared" si="487"/>
        <v>85 years, 11 months</v>
      </c>
    </row>
    <row r="4511" spans="8:15" x14ac:dyDescent="0.25">
      <c r="H4511" s="38">
        <v>4468</v>
      </c>
      <c r="I4511">
        <f t="shared" si="483"/>
        <v>86</v>
      </c>
      <c r="J4511" t="str">
        <f t="shared" si="488"/>
        <v xml:space="preserve"> years</v>
      </c>
      <c r="K4511" t="str">
        <f t="shared" si="489"/>
        <v/>
      </c>
      <c r="L4511">
        <f t="shared" si="484"/>
        <v>12</v>
      </c>
      <c r="M4511" t="str">
        <f t="shared" si="485"/>
        <v/>
      </c>
      <c r="N4511" t="str">
        <f t="shared" si="486"/>
        <v/>
      </c>
      <c r="O4511" s="40" t="str">
        <f t="shared" si="487"/>
        <v>86 years</v>
      </c>
    </row>
    <row r="4512" spans="8:15" x14ac:dyDescent="0.25">
      <c r="H4512" s="38">
        <v>4469</v>
      </c>
      <c r="I4512">
        <f t="shared" ref="I4512:I4575" si="490">IF(INT(H4512/52)=0,"",INT(H4512/52))+IF(L4512=12,1,0)</f>
        <v>86</v>
      </c>
      <c r="J4512" t="str">
        <f t="shared" si="488"/>
        <v xml:space="preserve"> years</v>
      </c>
      <c r="K4512" t="str">
        <f t="shared" si="489"/>
        <v/>
      </c>
      <c r="L4512">
        <f t="shared" si="484"/>
        <v>12</v>
      </c>
      <c r="M4512" t="str">
        <f t="shared" si="485"/>
        <v/>
      </c>
      <c r="N4512" t="str">
        <f t="shared" si="486"/>
        <v/>
      </c>
      <c r="O4512" s="40" t="str">
        <f t="shared" si="487"/>
        <v>86 years</v>
      </c>
    </row>
    <row r="4513" spans="8:15" x14ac:dyDescent="0.25">
      <c r="H4513" s="38">
        <v>4470</v>
      </c>
      <c r="I4513">
        <f t="shared" si="490"/>
        <v>86</v>
      </c>
      <c r="J4513" t="str">
        <f t="shared" si="488"/>
        <v xml:space="preserve"> years</v>
      </c>
      <c r="K4513" t="str">
        <f t="shared" si="489"/>
        <v/>
      </c>
      <c r="L4513">
        <f t="shared" si="484"/>
        <v>12</v>
      </c>
      <c r="M4513" t="str">
        <f t="shared" si="485"/>
        <v/>
      </c>
      <c r="N4513" t="str">
        <f t="shared" si="486"/>
        <v/>
      </c>
      <c r="O4513" s="40" t="str">
        <f t="shared" si="487"/>
        <v>86 years</v>
      </c>
    </row>
    <row r="4514" spans="8:15" x14ac:dyDescent="0.25">
      <c r="H4514" s="38">
        <v>4471</v>
      </c>
      <c r="I4514">
        <f t="shared" si="490"/>
        <v>86</v>
      </c>
      <c r="J4514" t="str">
        <f t="shared" si="488"/>
        <v xml:space="preserve"> years</v>
      </c>
      <c r="K4514" t="str">
        <f t="shared" si="489"/>
        <v/>
      </c>
      <c r="L4514">
        <f t="shared" si="484"/>
        <v>12</v>
      </c>
      <c r="M4514" t="str">
        <f t="shared" si="485"/>
        <v/>
      </c>
      <c r="N4514" t="str">
        <f t="shared" si="486"/>
        <v/>
      </c>
      <c r="O4514" s="40" t="str">
        <f t="shared" si="487"/>
        <v>86 years</v>
      </c>
    </row>
    <row r="4515" spans="8:15" x14ac:dyDescent="0.25">
      <c r="H4515" s="38">
        <v>4472</v>
      </c>
      <c r="I4515">
        <f t="shared" si="490"/>
        <v>86</v>
      </c>
      <c r="J4515" t="str">
        <f t="shared" si="488"/>
        <v xml:space="preserve"> years</v>
      </c>
      <c r="K4515" t="str">
        <f t="shared" si="489"/>
        <v/>
      </c>
      <c r="L4515">
        <f t="shared" si="484"/>
        <v>0</v>
      </c>
      <c r="M4515" t="str">
        <f t="shared" si="485"/>
        <v/>
      </c>
      <c r="N4515" t="str">
        <f t="shared" si="486"/>
        <v/>
      </c>
      <c r="O4515" s="40" t="str">
        <f t="shared" si="487"/>
        <v>86 years</v>
      </c>
    </row>
    <row r="4516" spans="8:15" x14ac:dyDescent="0.25">
      <c r="H4516" s="38">
        <v>4473</v>
      </c>
      <c r="I4516">
        <f t="shared" si="490"/>
        <v>86</v>
      </c>
      <c r="J4516" t="str">
        <f t="shared" si="488"/>
        <v xml:space="preserve"> years</v>
      </c>
      <c r="K4516" t="str">
        <f t="shared" si="489"/>
        <v xml:space="preserve">, </v>
      </c>
      <c r="L4516">
        <f t="shared" si="484"/>
        <v>1</v>
      </c>
      <c r="M4516">
        <f t="shared" si="485"/>
        <v>1</v>
      </c>
      <c r="N4516" t="str">
        <f t="shared" si="486"/>
        <v xml:space="preserve"> month</v>
      </c>
      <c r="O4516" s="40" t="str">
        <f t="shared" si="487"/>
        <v>86 years, 1 month</v>
      </c>
    </row>
    <row r="4517" spans="8:15" x14ac:dyDescent="0.25">
      <c r="H4517" s="38">
        <v>4474</v>
      </c>
      <c r="I4517">
        <f t="shared" si="490"/>
        <v>86</v>
      </c>
      <c r="J4517" t="str">
        <f t="shared" si="488"/>
        <v xml:space="preserve"> years</v>
      </c>
      <c r="K4517" t="str">
        <f t="shared" si="489"/>
        <v xml:space="preserve">, </v>
      </c>
      <c r="L4517">
        <f t="shared" si="484"/>
        <v>1</v>
      </c>
      <c r="M4517">
        <f t="shared" si="485"/>
        <v>1</v>
      </c>
      <c r="N4517" t="str">
        <f t="shared" si="486"/>
        <v xml:space="preserve"> month</v>
      </c>
      <c r="O4517" s="40" t="str">
        <f t="shared" si="487"/>
        <v>86 years, 1 month</v>
      </c>
    </row>
    <row r="4518" spans="8:15" x14ac:dyDescent="0.25">
      <c r="H4518" s="38">
        <v>4475</v>
      </c>
      <c r="I4518">
        <f t="shared" si="490"/>
        <v>86</v>
      </c>
      <c r="J4518" t="str">
        <f t="shared" si="488"/>
        <v xml:space="preserve"> years</v>
      </c>
      <c r="K4518" t="str">
        <f t="shared" si="489"/>
        <v xml:space="preserve">, </v>
      </c>
      <c r="L4518">
        <f t="shared" si="484"/>
        <v>1</v>
      </c>
      <c r="M4518">
        <f t="shared" si="485"/>
        <v>1</v>
      </c>
      <c r="N4518" t="str">
        <f t="shared" si="486"/>
        <v xml:space="preserve"> month</v>
      </c>
      <c r="O4518" s="40" t="str">
        <f t="shared" si="487"/>
        <v>86 years, 1 month</v>
      </c>
    </row>
    <row r="4519" spans="8:15" x14ac:dyDescent="0.25">
      <c r="H4519" s="38">
        <v>4476</v>
      </c>
      <c r="I4519">
        <f t="shared" si="490"/>
        <v>86</v>
      </c>
      <c r="J4519" t="str">
        <f t="shared" si="488"/>
        <v xml:space="preserve"> years</v>
      </c>
      <c r="K4519" t="str">
        <f t="shared" si="489"/>
        <v xml:space="preserve">, </v>
      </c>
      <c r="L4519">
        <f t="shared" si="484"/>
        <v>1</v>
      </c>
      <c r="M4519">
        <f t="shared" si="485"/>
        <v>1</v>
      </c>
      <c r="N4519" t="str">
        <f t="shared" si="486"/>
        <v xml:space="preserve"> month</v>
      </c>
      <c r="O4519" s="40" t="str">
        <f t="shared" si="487"/>
        <v>86 years, 1 month</v>
      </c>
    </row>
    <row r="4520" spans="8:15" x14ac:dyDescent="0.25">
      <c r="H4520" s="38">
        <v>4477</v>
      </c>
      <c r="I4520">
        <f t="shared" si="490"/>
        <v>86</v>
      </c>
      <c r="J4520" t="str">
        <f t="shared" si="488"/>
        <v xml:space="preserve"> years</v>
      </c>
      <c r="K4520" t="str">
        <f t="shared" si="489"/>
        <v xml:space="preserve">, </v>
      </c>
      <c r="L4520">
        <f t="shared" si="484"/>
        <v>2</v>
      </c>
      <c r="M4520">
        <f t="shared" si="485"/>
        <v>2</v>
      </c>
      <c r="N4520" t="str">
        <f t="shared" si="486"/>
        <v xml:space="preserve"> months</v>
      </c>
      <c r="O4520" s="40" t="str">
        <f t="shared" si="487"/>
        <v>86 years, 2 months</v>
      </c>
    </row>
    <row r="4521" spans="8:15" x14ac:dyDescent="0.25">
      <c r="H4521" s="38">
        <v>4478</v>
      </c>
      <c r="I4521">
        <f t="shared" si="490"/>
        <v>86</v>
      </c>
      <c r="J4521" t="str">
        <f t="shared" si="488"/>
        <v xml:space="preserve"> years</v>
      </c>
      <c r="K4521" t="str">
        <f t="shared" si="489"/>
        <v xml:space="preserve">, </v>
      </c>
      <c r="L4521">
        <f t="shared" si="484"/>
        <v>2</v>
      </c>
      <c r="M4521">
        <f t="shared" si="485"/>
        <v>2</v>
      </c>
      <c r="N4521" t="str">
        <f t="shared" si="486"/>
        <v xml:space="preserve"> months</v>
      </c>
      <c r="O4521" s="40" t="str">
        <f t="shared" si="487"/>
        <v>86 years, 2 months</v>
      </c>
    </row>
    <row r="4522" spans="8:15" x14ac:dyDescent="0.25">
      <c r="H4522" s="38">
        <v>4479</v>
      </c>
      <c r="I4522">
        <f t="shared" si="490"/>
        <v>86</v>
      </c>
      <c r="J4522" t="str">
        <f t="shared" si="488"/>
        <v xml:space="preserve"> years</v>
      </c>
      <c r="K4522" t="str">
        <f t="shared" si="489"/>
        <v xml:space="preserve">, </v>
      </c>
      <c r="L4522">
        <f t="shared" si="484"/>
        <v>2</v>
      </c>
      <c r="M4522">
        <f t="shared" si="485"/>
        <v>2</v>
      </c>
      <c r="N4522" t="str">
        <f t="shared" si="486"/>
        <v xml:space="preserve"> months</v>
      </c>
      <c r="O4522" s="40" t="str">
        <f t="shared" si="487"/>
        <v>86 years, 2 months</v>
      </c>
    </row>
    <row r="4523" spans="8:15" x14ac:dyDescent="0.25">
      <c r="H4523" s="38">
        <v>4480</v>
      </c>
      <c r="I4523">
        <f t="shared" si="490"/>
        <v>86</v>
      </c>
      <c r="J4523" t="str">
        <f t="shared" si="488"/>
        <v xml:space="preserve"> years</v>
      </c>
      <c r="K4523" t="str">
        <f t="shared" si="489"/>
        <v xml:space="preserve">, </v>
      </c>
      <c r="L4523">
        <f t="shared" si="484"/>
        <v>2</v>
      </c>
      <c r="M4523">
        <f t="shared" si="485"/>
        <v>2</v>
      </c>
      <c r="N4523" t="str">
        <f t="shared" si="486"/>
        <v xml:space="preserve"> months</v>
      </c>
      <c r="O4523" s="40" t="str">
        <f t="shared" si="487"/>
        <v>86 years, 2 months</v>
      </c>
    </row>
    <row r="4524" spans="8:15" x14ac:dyDescent="0.25">
      <c r="H4524" s="38">
        <v>4481</v>
      </c>
      <c r="I4524">
        <f t="shared" si="490"/>
        <v>86</v>
      </c>
      <c r="J4524" t="str">
        <f t="shared" si="488"/>
        <v xml:space="preserve"> years</v>
      </c>
      <c r="K4524" t="str">
        <f t="shared" si="489"/>
        <v xml:space="preserve">, </v>
      </c>
      <c r="L4524">
        <f t="shared" si="484"/>
        <v>3</v>
      </c>
      <c r="M4524">
        <f t="shared" si="485"/>
        <v>3</v>
      </c>
      <c r="N4524" t="str">
        <f t="shared" si="486"/>
        <v xml:space="preserve"> months</v>
      </c>
      <c r="O4524" s="40" t="str">
        <f t="shared" si="487"/>
        <v>86 years, 3 months</v>
      </c>
    </row>
    <row r="4525" spans="8:15" x14ac:dyDescent="0.25">
      <c r="H4525" s="38">
        <v>4482</v>
      </c>
      <c r="I4525">
        <f t="shared" si="490"/>
        <v>86</v>
      </c>
      <c r="J4525" t="str">
        <f t="shared" si="488"/>
        <v xml:space="preserve"> years</v>
      </c>
      <c r="K4525" t="str">
        <f t="shared" si="489"/>
        <v xml:space="preserve">, </v>
      </c>
      <c r="L4525">
        <f t="shared" ref="L4525:L4588" si="491">IF((H4525/52*12-INT(H4525/52*12))=0,(H4525/52-INT(H4525/52))*12,INT((H4525/52-INT(H4525/52))*12)+1)</f>
        <v>3</v>
      </c>
      <c r="M4525">
        <f t="shared" ref="M4525:M4588" si="492">IF(OR(L4525=0,L4525=12),"",L4525)</f>
        <v>3</v>
      </c>
      <c r="N4525" t="str">
        <f t="shared" ref="N4525:N4588" si="493">IF(L4525=1," month",IF(OR(L4525=0,L4525=12),""," months"))</f>
        <v xml:space="preserve"> months</v>
      </c>
      <c r="O4525" s="40" t="str">
        <f t="shared" ref="O4525:O4588" si="494">CONCATENATE(I4525&amp;J4525&amp;K4525&amp;M4525&amp;N4525)</f>
        <v>86 years, 3 months</v>
      </c>
    </row>
    <row r="4526" spans="8:15" x14ac:dyDescent="0.25">
      <c r="H4526" s="38">
        <v>4483</v>
      </c>
      <c r="I4526">
        <f t="shared" si="490"/>
        <v>86</v>
      </c>
      <c r="J4526" t="str">
        <f t="shared" si="488"/>
        <v xml:space="preserve"> years</v>
      </c>
      <c r="K4526" t="str">
        <f t="shared" si="489"/>
        <v xml:space="preserve">, </v>
      </c>
      <c r="L4526">
        <f t="shared" si="491"/>
        <v>3</v>
      </c>
      <c r="M4526">
        <f t="shared" si="492"/>
        <v>3</v>
      </c>
      <c r="N4526" t="str">
        <f t="shared" si="493"/>
        <v xml:space="preserve"> months</v>
      </c>
      <c r="O4526" s="40" t="str">
        <f t="shared" si="494"/>
        <v>86 years, 3 months</v>
      </c>
    </row>
    <row r="4527" spans="8:15" x14ac:dyDescent="0.25">
      <c r="H4527" s="38">
        <v>4484</v>
      </c>
      <c r="I4527">
        <f t="shared" si="490"/>
        <v>86</v>
      </c>
      <c r="J4527" t="str">
        <f t="shared" si="488"/>
        <v xml:space="preserve"> years</v>
      </c>
      <c r="K4527" t="str">
        <f t="shared" si="489"/>
        <v xml:space="preserve">, </v>
      </c>
      <c r="L4527">
        <f t="shared" si="491"/>
        <v>3</v>
      </c>
      <c r="M4527">
        <f t="shared" si="492"/>
        <v>3</v>
      </c>
      <c r="N4527" t="str">
        <f t="shared" si="493"/>
        <v xml:space="preserve"> months</v>
      </c>
      <c r="O4527" s="40" t="str">
        <f t="shared" si="494"/>
        <v>86 years, 3 months</v>
      </c>
    </row>
    <row r="4528" spans="8:15" x14ac:dyDescent="0.25">
      <c r="H4528" s="38">
        <v>4485</v>
      </c>
      <c r="I4528">
        <f t="shared" si="490"/>
        <v>86</v>
      </c>
      <c r="J4528" t="str">
        <f t="shared" si="488"/>
        <v xml:space="preserve"> years</v>
      </c>
      <c r="K4528" t="str">
        <f t="shared" si="489"/>
        <v xml:space="preserve">, </v>
      </c>
      <c r="L4528">
        <f t="shared" si="491"/>
        <v>3</v>
      </c>
      <c r="M4528">
        <f t="shared" si="492"/>
        <v>3</v>
      </c>
      <c r="N4528" t="str">
        <f t="shared" si="493"/>
        <v xml:space="preserve"> months</v>
      </c>
      <c r="O4528" s="40" t="str">
        <f t="shared" si="494"/>
        <v>86 years, 3 months</v>
      </c>
    </row>
    <row r="4529" spans="8:15" x14ac:dyDescent="0.25">
      <c r="H4529" s="38">
        <v>4486</v>
      </c>
      <c r="I4529">
        <f t="shared" si="490"/>
        <v>86</v>
      </c>
      <c r="J4529" t="str">
        <f t="shared" si="488"/>
        <v xml:space="preserve"> years</v>
      </c>
      <c r="K4529" t="str">
        <f t="shared" si="489"/>
        <v xml:space="preserve">, </v>
      </c>
      <c r="L4529">
        <f t="shared" si="491"/>
        <v>4</v>
      </c>
      <c r="M4529">
        <f t="shared" si="492"/>
        <v>4</v>
      </c>
      <c r="N4529" t="str">
        <f t="shared" si="493"/>
        <v xml:space="preserve"> months</v>
      </c>
      <c r="O4529" s="40" t="str">
        <f t="shared" si="494"/>
        <v>86 years, 4 months</v>
      </c>
    </row>
    <row r="4530" spans="8:15" x14ac:dyDescent="0.25">
      <c r="H4530" s="38">
        <v>4487</v>
      </c>
      <c r="I4530">
        <f t="shared" si="490"/>
        <v>86</v>
      </c>
      <c r="J4530" t="str">
        <f t="shared" si="488"/>
        <v xml:space="preserve"> years</v>
      </c>
      <c r="K4530" t="str">
        <f t="shared" si="489"/>
        <v xml:space="preserve">, </v>
      </c>
      <c r="L4530">
        <f t="shared" si="491"/>
        <v>4</v>
      </c>
      <c r="M4530">
        <f t="shared" si="492"/>
        <v>4</v>
      </c>
      <c r="N4530" t="str">
        <f t="shared" si="493"/>
        <v xml:space="preserve"> months</v>
      </c>
      <c r="O4530" s="40" t="str">
        <f t="shared" si="494"/>
        <v>86 years, 4 months</v>
      </c>
    </row>
    <row r="4531" spans="8:15" x14ac:dyDescent="0.25">
      <c r="H4531" s="38">
        <v>4488</v>
      </c>
      <c r="I4531">
        <f t="shared" si="490"/>
        <v>86</v>
      </c>
      <c r="J4531" t="str">
        <f t="shared" si="488"/>
        <v xml:space="preserve"> years</v>
      </c>
      <c r="K4531" t="str">
        <f t="shared" si="489"/>
        <v xml:space="preserve">, </v>
      </c>
      <c r="L4531">
        <f t="shared" si="491"/>
        <v>4</v>
      </c>
      <c r="M4531">
        <f t="shared" si="492"/>
        <v>4</v>
      </c>
      <c r="N4531" t="str">
        <f t="shared" si="493"/>
        <v xml:space="preserve"> months</v>
      </c>
      <c r="O4531" s="40" t="str">
        <f t="shared" si="494"/>
        <v>86 years, 4 months</v>
      </c>
    </row>
    <row r="4532" spans="8:15" x14ac:dyDescent="0.25">
      <c r="H4532" s="38">
        <v>4489</v>
      </c>
      <c r="I4532">
        <f t="shared" si="490"/>
        <v>86</v>
      </c>
      <c r="J4532" t="str">
        <f t="shared" si="488"/>
        <v xml:space="preserve"> years</v>
      </c>
      <c r="K4532" t="str">
        <f t="shared" si="489"/>
        <v xml:space="preserve">, </v>
      </c>
      <c r="L4532">
        <f t="shared" si="491"/>
        <v>4</v>
      </c>
      <c r="M4532">
        <f t="shared" si="492"/>
        <v>4</v>
      </c>
      <c r="N4532" t="str">
        <f t="shared" si="493"/>
        <v xml:space="preserve"> months</v>
      </c>
      <c r="O4532" s="40" t="str">
        <f t="shared" si="494"/>
        <v>86 years, 4 months</v>
      </c>
    </row>
    <row r="4533" spans="8:15" x14ac:dyDescent="0.25">
      <c r="H4533" s="38">
        <v>4490</v>
      </c>
      <c r="I4533">
        <f t="shared" si="490"/>
        <v>86</v>
      </c>
      <c r="J4533" t="str">
        <f t="shared" si="488"/>
        <v xml:space="preserve"> years</v>
      </c>
      <c r="K4533" t="str">
        <f t="shared" si="489"/>
        <v xml:space="preserve">, </v>
      </c>
      <c r="L4533">
        <f t="shared" si="491"/>
        <v>5</v>
      </c>
      <c r="M4533">
        <f t="shared" si="492"/>
        <v>5</v>
      </c>
      <c r="N4533" t="str">
        <f t="shared" si="493"/>
        <v xml:space="preserve"> months</v>
      </c>
      <c r="O4533" s="40" t="str">
        <f t="shared" si="494"/>
        <v>86 years, 5 months</v>
      </c>
    </row>
    <row r="4534" spans="8:15" x14ac:dyDescent="0.25">
      <c r="H4534" s="38">
        <v>4491</v>
      </c>
      <c r="I4534">
        <f t="shared" si="490"/>
        <v>86</v>
      </c>
      <c r="J4534" t="str">
        <f t="shared" si="488"/>
        <v xml:space="preserve"> years</v>
      </c>
      <c r="K4534" t="str">
        <f t="shared" si="489"/>
        <v xml:space="preserve">, </v>
      </c>
      <c r="L4534">
        <f t="shared" si="491"/>
        <v>5</v>
      </c>
      <c r="M4534">
        <f t="shared" si="492"/>
        <v>5</v>
      </c>
      <c r="N4534" t="str">
        <f t="shared" si="493"/>
        <v xml:space="preserve"> months</v>
      </c>
      <c r="O4534" s="40" t="str">
        <f t="shared" si="494"/>
        <v>86 years, 5 months</v>
      </c>
    </row>
    <row r="4535" spans="8:15" x14ac:dyDescent="0.25">
      <c r="H4535" s="38">
        <v>4492</v>
      </c>
      <c r="I4535">
        <f t="shared" si="490"/>
        <v>86</v>
      </c>
      <c r="J4535" t="str">
        <f t="shared" si="488"/>
        <v xml:space="preserve"> years</v>
      </c>
      <c r="K4535" t="str">
        <f t="shared" si="489"/>
        <v xml:space="preserve">, </v>
      </c>
      <c r="L4535">
        <f t="shared" si="491"/>
        <v>5</v>
      </c>
      <c r="M4535">
        <f t="shared" si="492"/>
        <v>5</v>
      </c>
      <c r="N4535" t="str">
        <f t="shared" si="493"/>
        <v xml:space="preserve"> months</v>
      </c>
      <c r="O4535" s="40" t="str">
        <f t="shared" si="494"/>
        <v>86 years, 5 months</v>
      </c>
    </row>
    <row r="4536" spans="8:15" x14ac:dyDescent="0.25">
      <c r="H4536" s="38">
        <v>4493</v>
      </c>
      <c r="I4536">
        <f t="shared" si="490"/>
        <v>86</v>
      </c>
      <c r="J4536" t="str">
        <f t="shared" si="488"/>
        <v xml:space="preserve"> years</v>
      </c>
      <c r="K4536" t="str">
        <f t="shared" si="489"/>
        <v xml:space="preserve">, </v>
      </c>
      <c r="L4536">
        <f t="shared" si="491"/>
        <v>5</v>
      </c>
      <c r="M4536">
        <f t="shared" si="492"/>
        <v>5</v>
      </c>
      <c r="N4536" t="str">
        <f t="shared" si="493"/>
        <v xml:space="preserve"> months</v>
      </c>
      <c r="O4536" s="40" t="str">
        <f t="shared" si="494"/>
        <v>86 years, 5 months</v>
      </c>
    </row>
    <row r="4537" spans="8:15" x14ac:dyDescent="0.25">
      <c r="H4537" s="38">
        <v>4494</v>
      </c>
      <c r="I4537">
        <f t="shared" si="490"/>
        <v>86</v>
      </c>
      <c r="J4537" t="str">
        <f t="shared" si="488"/>
        <v xml:space="preserve"> years</v>
      </c>
      <c r="K4537" t="str">
        <f t="shared" si="489"/>
        <v xml:space="preserve">, </v>
      </c>
      <c r="L4537">
        <f t="shared" si="491"/>
        <v>6</v>
      </c>
      <c r="M4537">
        <f t="shared" si="492"/>
        <v>6</v>
      </c>
      <c r="N4537" t="str">
        <f t="shared" si="493"/>
        <v xml:space="preserve"> months</v>
      </c>
      <c r="O4537" s="40" t="str">
        <f t="shared" si="494"/>
        <v>86 years, 6 months</v>
      </c>
    </row>
    <row r="4538" spans="8:15" x14ac:dyDescent="0.25">
      <c r="H4538" s="38">
        <v>4495</v>
      </c>
      <c r="I4538">
        <f t="shared" si="490"/>
        <v>86</v>
      </c>
      <c r="J4538" t="str">
        <f t="shared" si="488"/>
        <v xml:space="preserve"> years</v>
      </c>
      <c r="K4538" t="str">
        <f t="shared" si="489"/>
        <v xml:space="preserve">, </v>
      </c>
      <c r="L4538">
        <f t="shared" si="491"/>
        <v>6</v>
      </c>
      <c r="M4538">
        <f t="shared" si="492"/>
        <v>6</v>
      </c>
      <c r="N4538" t="str">
        <f t="shared" si="493"/>
        <v xml:space="preserve"> months</v>
      </c>
      <c r="O4538" s="40" t="str">
        <f t="shared" si="494"/>
        <v>86 years, 6 months</v>
      </c>
    </row>
    <row r="4539" spans="8:15" x14ac:dyDescent="0.25">
      <c r="H4539" s="38">
        <v>4496</v>
      </c>
      <c r="I4539">
        <f t="shared" si="490"/>
        <v>86</v>
      </c>
      <c r="J4539" t="str">
        <f t="shared" si="488"/>
        <v xml:space="preserve"> years</v>
      </c>
      <c r="K4539" t="str">
        <f t="shared" si="489"/>
        <v xml:space="preserve">, </v>
      </c>
      <c r="L4539">
        <f t="shared" si="491"/>
        <v>6</v>
      </c>
      <c r="M4539">
        <f t="shared" si="492"/>
        <v>6</v>
      </c>
      <c r="N4539" t="str">
        <f t="shared" si="493"/>
        <v xml:space="preserve"> months</v>
      </c>
      <c r="O4539" s="40" t="str">
        <f t="shared" si="494"/>
        <v>86 years, 6 months</v>
      </c>
    </row>
    <row r="4540" spans="8:15" x14ac:dyDescent="0.25">
      <c r="H4540" s="38">
        <v>4497</v>
      </c>
      <c r="I4540">
        <f t="shared" si="490"/>
        <v>86</v>
      </c>
      <c r="J4540" t="str">
        <f t="shared" si="488"/>
        <v xml:space="preserve"> years</v>
      </c>
      <c r="K4540" t="str">
        <f t="shared" si="489"/>
        <v xml:space="preserve">, </v>
      </c>
      <c r="L4540">
        <f t="shared" si="491"/>
        <v>6</v>
      </c>
      <c r="M4540">
        <f t="shared" si="492"/>
        <v>6</v>
      </c>
      <c r="N4540" t="str">
        <f t="shared" si="493"/>
        <v xml:space="preserve"> months</v>
      </c>
      <c r="O4540" s="40" t="str">
        <f t="shared" si="494"/>
        <v>86 years, 6 months</v>
      </c>
    </row>
    <row r="4541" spans="8:15" x14ac:dyDescent="0.25">
      <c r="H4541" s="38">
        <v>4498</v>
      </c>
      <c r="I4541">
        <f t="shared" si="490"/>
        <v>86</v>
      </c>
      <c r="J4541" t="str">
        <f t="shared" si="488"/>
        <v xml:space="preserve"> years</v>
      </c>
      <c r="K4541" t="str">
        <f t="shared" si="489"/>
        <v xml:space="preserve">, </v>
      </c>
      <c r="L4541">
        <f t="shared" si="491"/>
        <v>6</v>
      </c>
      <c r="M4541">
        <f t="shared" si="492"/>
        <v>6</v>
      </c>
      <c r="N4541" t="str">
        <f t="shared" si="493"/>
        <v xml:space="preserve"> months</v>
      </c>
      <c r="O4541" s="40" t="str">
        <f t="shared" si="494"/>
        <v>86 years, 6 months</v>
      </c>
    </row>
    <row r="4542" spans="8:15" x14ac:dyDescent="0.25">
      <c r="H4542" s="38">
        <v>4499</v>
      </c>
      <c r="I4542">
        <f t="shared" si="490"/>
        <v>86</v>
      </c>
      <c r="J4542" t="str">
        <f t="shared" si="488"/>
        <v xml:space="preserve"> years</v>
      </c>
      <c r="K4542" t="str">
        <f t="shared" si="489"/>
        <v xml:space="preserve">, </v>
      </c>
      <c r="L4542">
        <f t="shared" si="491"/>
        <v>7</v>
      </c>
      <c r="M4542">
        <f t="shared" si="492"/>
        <v>7</v>
      </c>
      <c r="N4542" t="str">
        <f t="shared" si="493"/>
        <v xml:space="preserve"> months</v>
      </c>
      <c r="O4542" s="40" t="str">
        <f t="shared" si="494"/>
        <v>86 years, 7 months</v>
      </c>
    </row>
    <row r="4543" spans="8:15" x14ac:dyDescent="0.25">
      <c r="H4543" s="38">
        <v>4500</v>
      </c>
      <c r="I4543">
        <f t="shared" si="490"/>
        <v>86</v>
      </c>
      <c r="J4543" t="str">
        <f t="shared" si="488"/>
        <v xml:space="preserve"> years</v>
      </c>
      <c r="K4543" t="str">
        <f t="shared" si="489"/>
        <v xml:space="preserve">, </v>
      </c>
      <c r="L4543">
        <f t="shared" si="491"/>
        <v>7</v>
      </c>
      <c r="M4543">
        <f t="shared" si="492"/>
        <v>7</v>
      </c>
      <c r="N4543" t="str">
        <f t="shared" si="493"/>
        <v xml:space="preserve"> months</v>
      </c>
      <c r="O4543" s="40" t="str">
        <f t="shared" si="494"/>
        <v>86 years, 7 months</v>
      </c>
    </row>
    <row r="4544" spans="8:15" x14ac:dyDescent="0.25">
      <c r="H4544" s="38">
        <v>4501</v>
      </c>
      <c r="I4544">
        <f t="shared" si="490"/>
        <v>86</v>
      </c>
      <c r="J4544" t="str">
        <f t="shared" si="488"/>
        <v xml:space="preserve"> years</v>
      </c>
      <c r="K4544" t="str">
        <f t="shared" si="489"/>
        <v xml:space="preserve">, </v>
      </c>
      <c r="L4544">
        <f t="shared" si="491"/>
        <v>7</v>
      </c>
      <c r="M4544">
        <f t="shared" si="492"/>
        <v>7</v>
      </c>
      <c r="N4544" t="str">
        <f t="shared" si="493"/>
        <v xml:space="preserve"> months</v>
      </c>
      <c r="O4544" s="40" t="str">
        <f t="shared" si="494"/>
        <v>86 years, 7 months</v>
      </c>
    </row>
    <row r="4545" spans="8:15" x14ac:dyDescent="0.25">
      <c r="H4545" s="38">
        <v>4502</v>
      </c>
      <c r="I4545">
        <f t="shared" si="490"/>
        <v>86</v>
      </c>
      <c r="J4545" t="str">
        <f t="shared" si="488"/>
        <v xml:space="preserve"> years</v>
      </c>
      <c r="K4545" t="str">
        <f t="shared" si="489"/>
        <v xml:space="preserve">, </v>
      </c>
      <c r="L4545">
        <f t="shared" si="491"/>
        <v>7</v>
      </c>
      <c r="M4545">
        <f t="shared" si="492"/>
        <v>7</v>
      </c>
      <c r="N4545" t="str">
        <f t="shared" si="493"/>
        <v xml:space="preserve"> months</v>
      </c>
      <c r="O4545" s="40" t="str">
        <f t="shared" si="494"/>
        <v>86 years, 7 months</v>
      </c>
    </row>
    <row r="4546" spans="8:15" x14ac:dyDescent="0.25">
      <c r="H4546" s="38">
        <v>4503</v>
      </c>
      <c r="I4546">
        <f t="shared" si="490"/>
        <v>86</v>
      </c>
      <c r="J4546" t="str">
        <f t="shared" si="488"/>
        <v xml:space="preserve"> years</v>
      </c>
      <c r="K4546" t="str">
        <f t="shared" si="489"/>
        <v xml:space="preserve">, </v>
      </c>
      <c r="L4546">
        <f t="shared" si="491"/>
        <v>8</v>
      </c>
      <c r="M4546">
        <f t="shared" si="492"/>
        <v>8</v>
      </c>
      <c r="N4546" t="str">
        <f t="shared" si="493"/>
        <v xml:space="preserve"> months</v>
      </c>
      <c r="O4546" s="40" t="str">
        <f t="shared" si="494"/>
        <v>86 years, 8 months</v>
      </c>
    </row>
    <row r="4547" spans="8:15" x14ac:dyDescent="0.25">
      <c r="H4547" s="38">
        <v>4504</v>
      </c>
      <c r="I4547">
        <f t="shared" si="490"/>
        <v>86</v>
      </c>
      <c r="J4547" t="str">
        <f t="shared" si="488"/>
        <v xml:space="preserve"> years</v>
      </c>
      <c r="K4547" t="str">
        <f t="shared" si="489"/>
        <v xml:space="preserve">, </v>
      </c>
      <c r="L4547">
        <f t="shared" si="491"/>
        <v>8</v>
      </c>
      <c r="M4547">
        <f t="shared" si="492"/>
        <v>8</v>
      </c>
      <c r="N4547" t="str">
        <f t="shared" si="493"/>
        <v xml:space="preserve"> months</v>
      </c>
      <c r="O4547" s="40" t="str">
        <f t="shared" si="494"/>
        <v>86 years, 8 months</v>
      </c>
    </row>
    <row r="4548" spans="8:15" x14ac:dyDescent="0.25">
      <c r="H4548" s="38">
        <v>4505</v>
      </c>
      <c r="I4548">
        <f t="shared" si="490"/>
        <v>86</v>
      </c>
      <c r="J4548" t="str">
        <f t="shared" si="488"/>
        <v xml:space="preserve"> years</v>
      </c>
      <c r="K4548" t="str">
        <f t="shared" si="489"/>
        <v xml:space="preserve">, </v>
      </c>
      <c r="L4548">
        <f t="shared" si="491"/>
        <v>8</v>
      </c>
      <c r="M4548">
        <f t="shared" si="492"/>
        <v>8</v>
      </c>
      <c r="N4548" t="str">
        <f t="shared" si="493"/>
        <v xml:space="preserve"> months</v>
      </c>
      <c r="O4548" s="40" t="str">
        <f t="shared" si="494"/>
        <v>86 years, 8 months</v>
      </c>
    </row>
    <row r="4549" spans="8:15" x14ac:dyDescent="0.25">
      <c r="H4549" s="38">
        <v>4506</v>
      </c>
      <c r="I4549">
        <f t="shared" si="490"/>
        <v>86</v>
      </c>
      <c r="J4549" t="str">
        <f t="shared" si="488"/>
        <v xml:space="preserve"> years</v>
      </c>
      <c r="K4549" t="str">
        <f t="shared" si="489"/>
        <v xml:space="preserve">, </v>
      </c>
      <c r="L4549">
        <f t="shared" si="491"/>
        <v>8</v>
      </c>
      <c r="M4549">
        <f t="shared" si="492"/>
        <v>8</v>
      </c>
      <c r="N4549" t="str">
        <f t="shared" si="493"/>
        <v xml:space="preserve"> months</v>
      </c>
      <c r="O4549" s="40" t="str">
        <f t="shared" si="494"/>
        <v>86 years, 8 months</v>
      </c>
    </row>
    <row r="4550" spans="8:15" x14ac:dyDescent="0.25">
      <c r="H4550" s="38">
        <v>4507</v>
      </c>
      <c r="I4550">
        <f t="shared" si="490"/>
        <v>86</v>
      </c>
      <c r="J4550" t="str">
        <f t="shared" si="488"/>
        <v xml:space="preserve"> years</v>
      </c>
      <c r="K4550" t="str">
        <f t="shared" si="489"/>
        <v xml:space="preserve">, </v>
      </c>
      <c r="L4550">
        <f t="shared" si="491"/>
        <v>9</v>
      </c>
      <c r="M4550">
        <f t="shared" si="492"/>
        <v>9</v>
      </c>
      <c r="N4550" t="str">
        <f t="shared" si="493"/>
        <v xml:space="preserve"> months</v>
      </c>
      <c r="O4550" s="40" t="str">
        <f t="shared" si="494"/>
        <v>86 years, 9 months</v>
      </c>
    </row>
    <row r="4551" spans="8:15" x14ac:dyDescent="0.25">
      <c r="H4551" s="38">
        <v>4508</v>
      </c>
      <c r="I4551">
        <f t="shared" si="490"/>
        <v>86</v>
      </c>
      <c r="J4551" t="str">
        <f t="shared" si="488"/>
        <v xml:space="preserve"> years</v>
      </c>
      <c r="K4551" t="str">
        <f t="shared" si="489"/>
        <v xml:space="preserve">, </v>
      </c>
      <c r="L4551">
        <f t="shared" si="491"/>
        <v>9</v>
      </c>
      <c r="M4551">
        <f t="shared" si="492"/>
        <v>9</v>
      </c>
      <c r="N4551" t="str">
        <f t="shared" si="493"/>
        <v xml:space="preserve"> months</v>
      </c>
      <c r="O4551" s="40" t="str">
        <f t="shared" si="494"/>
        <v>86 years, 9 months</v>
      </c>
    </row>
    <row r="4552" spans="8:15" x14ac:dyDescent="0.25">
      <c r="H4552" s="38">
        <v>4509</v>
      </c>
      <c r="I4552">
        <f t="shared" si="490"/>
        <v>86</v>
      </c>
      <c r="J4552" t="str">
        <f t="shared" si="488"/>
        <v xml:space="preserve"> years</v>
      </c>
      <c r="K4552" t="str">
        <f t="shared" si="489"/>
        <v xml:space="preserve">, </v>
      </c>
      <c r="L4552">
        <f t="shared" si="491"/>
        <v>9</v>
      </c>
      <c r="M4552">
        <f t="shared" si="492"/>
        <v>9</v>
      </c>
      <c r="N4552" t="str">
        <f t="shared" si="493"/>
        <v xml:space="preserve"> months</v>
      </c>
      <c r="O4552" s="40" t="str">
        <f t="shared" si="494"/>
        <v>86 years, 9 months</v>
      </c>
    </row>
    <row r="4553" spans="8:15" x14ac:dyDescent="0.25">
      <c r="H4553" s="38">
        <v>4510</v>
      </c>
      <c r="I4553">
        <f t="shared" si="490"/>
        <v>86</v>
      </c>
      <c r="J4553" t="str">
        <f t="shared" si="488"/>
        <v xml:space="preserve"> years</v>
      </c>
      <c r="K4553" t="str">
        <f t="shared" si="489"/>
        <v xml:space="preserve">, </v>
      </c>
      <c r="L4553">
        <f t="shared" si="491"/>
        <v>9</v>
      </c>
      <c r="M4553">
        <f t="shared" si="492"/>
        <v>9</v>
      </c>
      <c r="N4553" t="str">
        <f t="shared" si="493"/>
        <v xml:space="preserve"> months</v>
      </c>
      <c r="O4553" s="40" t="str">
        <f t="shared" si="494"/>
        <v>86 years, 9 months</v>
      </c>
    </row>
    <row r="4554" spans="8:15" x14ac:dyDescent="0.25">
      <c r="H4554" s="38">
        <v>4511</v>
      </c>
      <c r="I4554">
        <f t="shared" si="490"/>
        <v>86</v>
      </c>
      <c r="J4554" t="str">
        <f t="shared" si="488"/>
        <v xml:space="preserve"> years</v>
      </c>
      <c r="K4554" t="str">
        <f t="shared" si="489"/>
        <v xml:space="preserve">, </v>
      </c>
      <c r="L4554">
        <f t="shared" si="491"/>
        <v>9</v>
      </c>
      <c r="M4554">
        <f t="shared" si="492"/>
        <v>9</v>
      </c>
      <c r="N4554" t="str">
        <f t="shared" si="493"/>
        <v xml:space="preserve"> months</v>
      </c>
      <c r="O4554" s="40" t="str">
        <f t="shared" si="494"/>
        <v>86 years, 9 months</v>
      </c>
    </row>
    <row r="4555" spans="8:15" x14ac:dyDescent="0.25">
      <c r="H4555" s="38">
        <v>4512</v>
      </c>
      <c r="I4555">
        <f t="shared" si="490"/>
        <v>86</v>
      </c>
      <c r="J4555" t="str">
        <f t="shared" si="488"/>
        <v xml:space="preserve"> years</v>
      </c>
      <c r="K4555" t="str">
        <f t="shared" si="489"/>
        <v xml:space="preserve">, </v>
      </c>
      <c r="L4555">
        <f t="shared" si="491"/>
        <v>10</v>
      </c>
      <c r="M4555">
        <f t="shared" si="492"/>
        <v>10</v>
      </c>
      <c r="N4555" t="str">
        <f t="shared" si="493"/>
        <v xml:space="preserve"> months</v>
      </c>
      <c r="O4555" s="40" t="str">
        <f t="shared" si="494"/>
        <v>86 years, 10 months</v>
      </c>
    </row>
    <row r="4556" spans="8:15" x14ac:dyDescent="0.25">
      <c r="H4556" s="38">
        <v>4513</v>
      </c>
      <c r="I4556">
        <f t="shared" si="490"/>
        <v>86</v>
      </c>
      <c r="J4556" t="str">
        <f t="shared" si="488"/>
        <v xml:space="preserve"> years</v>
      </c>
      <c r="K4556" t="str">
        <f t="shared" si="489"/>
        <v xml:space="preserve">, </v>
      </c>
      <c r="L4556">
        <f t="shared" si="491"/>
        <v>10</v>
      </c>
      <c r="M4556">
        <f t="shared" si="492"/>
        <v>10</v>
      </c>
      <c r="N4556" t="str">
        <f t="shared" si="493"/>
        <v xml:space="preserve"> months</v>
      </c>
      <c r="O4556" s="40" t="str">
        <f t="shared" si="494"/>
        <v>86 years, 10 months</v>
      </c>
    </row>
    <row r="4557" spans="8:15" x14ac:dyDescent="0.25">
      <c r="H4557" s="38">
        <v>4514</v>
      </c>
      <c r="I4557">
        <f t="shared" si="490"/>
        <v>86</v>
      </c>
      <c r="J4557" t="str">
        <f t="shared" si="488"/>
        <v xml:space="preserve"> years</v>
      </c>
      <c r="K4557" t="str">
        <f t="shared" si="489"/>
        <v xml:space="preserve">, </v>
      </c>
      <c r="L4557">
        <f t="shared" si="491"/>
        <v>10</v>
      </c>
      <c r="M4557">
        <f t="shared" si="492"/>
        <v>10</v>
      </c>
      <c r="N4557" t="str">
        <f t="shared" si="493"/>
        <v xml:space="preserve"> months</v>
      </c>
      <c r="O4557" s="40" t="str">
        <f t="shared" si="494"/>
        <v>86 years, 10 months</v>
      </c>
    </row>
    <row r="4558" spans="8:15" x14ac:dyDescent="0.25">
      <c r="H4558" s="38">
        <v>4515</v>
      </c>
      <c r="I4558">
        <f t="shared" si="490"/>
        <v>86</v>
      </c>
      <c r="J4558" t="str">
        <f t="shared" si="488"/>
        <v xml:space="preserve"> years</v>
      </c>
      <c r="K4558" t="str">
        <f t="shared" si="489"/>
        <v xml:space="preserve">, </v>
      </c>
      <c r="L4558">
        <f t="shared" si="491"/>
        <v>10</v>
      </c>
      <c r="M4558">
        <f t="shared" si="492"/>
        <v>10</v>
      </c>
      <c r="N4558" t="str">
        <f t="shared" si="493"/>
        <v xml:space="preserve"> months</v>
      </c>
      <c r="O4558" s="40" t="str">
        <f t="shared" si="494"/>
        <v>86 years, 10 months</v>
      </c>
    </row>
    <row r="4559" spans="8:15" x14ac:dyDescent="0.25">
      <c r="H4559" s="38">
        <v>4516</v>
      </c>
      <c r="I4559">
        <f t="shared" si="490"/>
        <v>86</v>
      </c>
      <c r="J4559" t="str">
        <f t="shared" si="488"/>
        <v xml:space="preserve"> years</v>
      </c>
      <c r="K4559" t="str">
        <f t="shared" si="489"/>
        <v xml:space="preserve">, </v>
      </c>
      <c r="L4559">
        <f t="shared" si="491"/>
        <v>11</v>
      </c>
      <c r="M4559">
        <f t="shared" si="492"/>
        <v>11</v>
      </c>
      <c r="N4559" t="str">
        <f t="shared" si="493"/>
        <v xml:space="preserve"> months</v>
      </c>
      <c r="O4559" s="40" t="str">
        <f t="shared" si="494"/>
        <v>86 years, 11 months</v>
      </c>
    </row>
    <row r="4560" spans="8:15" x14ac:dyDescent="0.25">
      <c r="H4560" s="38">
        <v>4517</v>
      </c>
      <c r="I4560">
        <f t="shared" si="490"/>
        <v>86</v>
      </c>
      <c r="J4560" t="str">
        <f t="shared" si="488"/>
        <v xml:space="preserve"> years</v>
      </c>
      <c r="K4560" t="str">
        <f t="shared" si="489"/>
        <v xml:space="preserve">, </v>
      </c>
      <c r="L4560">
        <f t="shared" si="491"/>
        <v>11</v>
      </c>
      <c r="M4560">
        <f t="shared" si="492"/>
        <v>11</v>
      </c>
      <c r="N4560" t="str">
        <f t="shared" si="493"/>
        <v xml:space="preserve"> months</v>
      </c>
      <c r="O4560" s="40" t="str">
        <f t="shared" si="494"/>
        <v>86 years, 11 months</v>
      </c>
    </row>
    <row r="4561" spans="8:15" x14ac:dyDescent="0.25">
      <c r="H4561" s="38">
        <v>4518</v>
      </c>
      <c r="I4561">
        <f t="shared" si="490"/>
        <v>86</v>
      </c>
      <c r="J4561" t="str">
        <f t="shared" si="488"/>
        <v xml:space="preserve"> years</v>
      </c>
      <c r="K4561" t="str">
        <f t="shared" si="489"/>
        <v xml:space="preserve">, </v>
      </c>
      <c r="L4561">
        <f t="shared" si="491"/>
        <v>11</v>
      </c>
      <c r="M4561">
        <f t="shared" si="492"/>
        <v>11</v>
      </c>
      <c r="N4561" t="str">
        <f t="shared" si="493"/>
        <v xml:space="preserve"> months</v>
      </c>
      <c r="O4561" s="40" t="str">
        <f t="shared" si="494"/>
        <v>86 years, 11 months</v>
      </c>
    </row>
    <row r="4562" spans="8:15" x14ac:dyDescent="0.25">
      <c r="H4562" s="38">
        <v>4519</v>
      </c>
      <c r="I4562">
        <f t="shared" si="490"/>
        <v>86</v>
      </c>
      <c r="J4562" t="str">
        <f t="shared" si="488"/>
        <v xml:space="preserve"> years</v>
      </c>
      <c r="K4562" t="str">
        <f t="shared" si="489"/>
        <v xml:space="preserve">, </v>
      </c>
      <c r="L4562">
        <f t="shared" si="491"/>
        <v>11</v>
      </c>
      <c r="M4562">
        <f t="shared" si="492"/>
        <v>11</v>
      </c>
      <c r="N4562" t="str">
        <f t="shared" si="493"/>
        <v xml:space="preserve"> months</v>
      </c>
      <c r="O4562" s="40" t="str">
        <f t="shared" si="494"/>
        <v>86 years, 11 months</v>
      </c>
    </row>
    <row r="4563" spans="8:15" x14ac:dyDescent="0.25">
      <c r="H4563" s="38">
        <v>4520</v>
      </c>
      <c r="I4563">
        <f t="shared" si="490"/>
        <v>87</v>
      </c>
      <c r="J4563" t="str">
        <f t="shared" si="488"/>
        <v xml:space="preserve"> years</v>
      </c>
      <c r="K4563" t="str">
        <f t="shared" si="489"/>
        <v/>
      </c>
      <c r="L4563">
        <f t="shared" si="491"/>
        <v>12</v>
      </c>
      <c r="M4563" t="str">
        <f t="shared" si="492"/>
        <v/>
      </c>
      <c r="N4563" t="str">
        <f t="shared" si="493"/>
        <v/>
      </c>
      <c r="O4563" s="40" t="str">
        <f t="shared" si="494"/>
        <v>87 years</v>
      </c>
    </row>
    <row r="4564" spans="8:15" x14ac:dyDescent="0.25">
      <c r="H4564" s="38">
        <v>4521</v>
      </c>
      <c r="I4564">
        <f t="shared" si="490"/>
        <v>87</v>
      </c>
      <c r="J4564" t="str">
        <f t="shared" si="488"/>
        <v xml:space="preserve"> years</v>
      </c>
      <c r="K4564" t="str">
        <f t="shared" si="489"/>
        <v/>
      </c>
      <c r="L4564">
        <f t="shared" si="491"/>
        <v>12</v>
      </c>
      <c r="M4564" t="str">
        <f t="shared" si="492"/>
        <v/>
      </c>
      <c r="N4564" t="str">
        <f t="shared" si="493"/>
        <v/>
      </c>
      <c r="O4564" s="40" t="str">
        <f t="shared" si="494"/>
        <v>87 years</v>
      </c>
    </row>
    <row r="4565" spans="8:15" x14ac:dyDescent="0.25">
      <c r="H4565" s="38">
        <v>4522</v>
      </c>
      <c r="I4565">
        <f t="shared" si="490"/>
        <v>87</v>
      </c>
      <c r="J4565" t="str">
        <f t="shared" si="488"/>
        <v xml:space="preserve"> years</v>
      </c>
      <c r="K4565" t="str">
        <f t="shared" si="489"/>
        <v/>
      </c>
      <c r="L4565">
        <f t="shared" si="491"/>
        <v>12</v>
      </c>
      <c r="M4565" t="str">
        <f t="shared" si="492"/>
        <v/>
      </c>
      <c r="N4565" t="str">
        <f t="shared" si="493"/>
        <v/>
      </c>
      <c r="O4565" s="40" t="str">
        <f t="shared" si="494"/>
        <v>87 years</v>
      </c>
    </row>
    <row r="4566" spans="8:15" x14ac:dyDescent="0.25">
      <c r="H4566" s="38">
        <v>4523</v>
      </c>
      <c r="I4566">
        <f t="shared" si="490"/>
        <v>87</v>
      </c>
      <c r="J4566" t="str">
        <f t="shared" si="488"/>
        <v xml:space="preserve"> years</v>
      </c>
      <c r="K4566" t="str">
        <f t="shared" si="489"/>
        <v/>
      </c>
      <c r="L4566">
        <f t="shared" si="491"/>
        <v>12</v>
      </c>
      <c r="M4566" t="str">
        <f t="shared" si="492"/>
        <v/>
      </c>
      <c r="N4566" t="str">
        <f t="shared" si="493"/>
        <v/>
      </c>
      <c r="O4566" s="40" t="str">
        <f t="shared" si="494"/>
        <v>87 years</v>
      </c>
    </row>
    <row r="4567" spans="8:15" x14ac:dyDescent="0.25">
      <c r="H4567" s="38">
        <v>4524</v>
      </c>
      <c r="I4567">
        <f t="shared" si="490"/>
        <v>87</v>
      </c>
      <c r="J4567" t="str">
        <f t="shared" si="488"/>
        <v xml:space="preserve"> years</v>
      </c>
      <c r="K4567" t="str">
        <f t="shared" si="489"/>
        <v/>
      </c>
      <c r="L4567">
        <f t="shared" si="491"/>
        <v>0</v>
      </c>
      <c r="M4567" t="str">
        <f t="shared" si="492"/>
        <v/>
      </c>
      <c r="N4567" t="str">
        <f t="shared" si="493"/>
        <v/>
      </c>
      <c r="O4567" s="40" t="str">
        <f t="shared" si="494"/>
        <v>87 years</v>
      </c>
    </row>
    <row r="4568" spans="8:15" x14ac:dyDescent="0.25">
      <c r="H4568" s="38">
        <v>4525</v>
      </c>
      <c r="I4568">
        <f t="shared" si="490"/>
        <v>87</v>
      </c>
      <c r="J4568" t="str">
        <f t="shared" si="488"/>
        <v xml:space="preserve"> years</v>
      </c>
      <c r="K4568" t="str">
        <f t="shared" si="489"/>
        <v xml:space="preserve">, </v>
      </c>
      <c r="L4568">
        <f t="shared" si="491"/>
        <v>1</v>
      </c>
      <c r="M4568">
        <f t="shared" si="492"/>
        <v>1</v>
      </c>
      <c r="N4568" t="str">
        <f t="shared" si="493"/>
        <v xml:space="preserve"> month</v>
      </c>
      <c r="O4568" s="40" t="str">
        <f t="shared" si="494"/>
        <v>87 years, 1 month</v>
      </c>
    </row>
    <row r="4569" spans="8:15" x14ac:dyDescent="0.25">
      <c r="H4569" s="38">
        <v>4526</v>
      </c>
      <c r="I4569">
        <f t="shared" si="490"/>
        <v>87</v>
      </c>
      <c r="J4569" t="str">
        <f t="shared" si="488"/>
        <v xml:space="preserve"> years</v>
      </c>
      <c r="K4569" t="str">
        <f t="shared" si="489"/>
        <v xml:space="preserve">, </v>
      </c>
      <c r="L4569">
        <f t="shared" si="491"/>
        <v>1</v>
      </c>
      <c r="M4569">
        <f t="shared" si="492"/>
        <v>1</v>
      </c>
      <c r="N4569" t="str">
        <f t="shared" si="493"/>
        <v xml:space="preserve"> month</v>
      </c>
      <c r="O4569" s="40" t="str">
        <f t="shared" si="494"/>
        <v>87 years, 1 month</v>
      </c>
    </row>
    <row r="4570" spans="8:15" x14ac:dyDescent="0.25">
      <c r="H4570" s="38">
        <v>4527</v>
      </c>
      <c r="I4570">
        <f t="shared" si="490"/>
        <v>87</v>
      </c>
      <c r="J4570" t="str">
        <f t="shared" si="488"/>
        <v xml:space="preserve"> years</v>
      </c>
      <c r="K4570" t="str">
        <f t="shared" si="489"/>
        <v xml:space="preserve">, </v>
      </c>
      <c r="L4570">
        <f t="shared" si="491"/>
        <v>1</v>
      </c>
      <c r="M4570">
        <f t="shared" si="492"/>
        <v>1</v>
      </c>
      <c r="N4570" t="str">
        <f t="shared" si="493"/>
        <v xml:space="preserve"> month</v>
      </c>
      <c r="O4570" s="40" t="str">
        <f t="shared" si="494"/>
        <v>87 years, 1 month</v>
      </c>
    </row>
    <row r="4571" spans="8:15" x14ac:dyDescent="0.25">
      <c r="H4571" s="38">
        <v>4528</v>
      </c>
      <c r="I4571">
        <f t="shared" si="490"/>
        <v>87</v>
      </c>
      <c r="J4571" t="str">
        <f t="shared" si="488"/>
        <v xml:space="preserve"> years</v>
      </c>
      <c r="K4571" t="str">
        <f t="shared" si="489"/>
        <v xml:space="preserve">, </v>
      </c>
      <c r="L4571">
        <f t="shared" si="491"/>
        <v>1</v>
      </c>
      <c r="M4571">
        <f t="shared" si="492"/>
        <v>1</v>
      </c>
      <c r="N4571" t="str">
        <f t="shared" si="493"/>
        <v xml:space="preserve"> month</v>
      </c>
      <c r="O4571" s="40" t="str">
        <f t="shared" si="494"/>
        <v>87 years, 1 month</v>
      </c>
    </row>
    <row r="4572" spans="8:15" x14ac:dyDescent="0.25">
      <c r="H4572" s="38">
        <v>4529</v>
      </c>
      <c r="I4572">
        <f t="shared" si="490"/>
        <v>87</v>
      </c>
      <c r="J4572" t="str">
        <f t="shared" ref="J4572:J4635" si="495">IF(I4572=1," year"," years")</f>
        <v xml:space="preserve"> years</v>
      </c>
      <c r="K4572" t="str">
        <f t="shared" ref="K4572:K4635" si="496">IF(OR(L4572=12,L4572=0),"",", ")</f>
        <v xml:space="preserve">, </v>
      </c>
      <c r="L4572">
        <f t="shared" si="491"/>
        <v>2</v>
      </c>
      <c r="M4572">
        <f t="shared" si="492"/>
        <v>2</v>
      </c>
      <c r="N4572" t="str">
        <f t="shared" si="493"/>
        <v xml:space="preserve"> months</v>
      </c>
      <c r="O4572" s="40" t="str">
        <f t="shared" si="494"/>
        <v>87 years, 2 months</v>
      </c>
    </row>
    <row r="4573" spans="8:15" x14ac:dyDescent="0.25">
      <c r="H4573" s="38">
        <v>4530</v>
      </c>
      <c r="I4573">
        <f t="shared" si="490"/>
        <v>87</v>
      </c>
      <c r="J4573" t="str">
        <f t="shared" si="495"/>
        <v xml:space="preserve"> years</v>
      </c>
      <c r="K4573" t="str">
        <f t="shared" si="496"/>
        <v xml:space="preserve">, </v>
      </c>
      <c r="L4573">
        <f t="shared" si="491"/>
        <v>2</v>
      </c>
      <c r="M4573">
        <f t="shared" si="492"/>
        <v>2</v>
      </c>
      <c r="N4573" t="str">
        <f t="shared" si="493"/>
        <v xml:space="preserve"> months</v>
      </c>
      <c r="O4573" s="40" t="str">
        <f t="shared" si="494"/>
        <v>87 years, 2 months</v>
      </c>
    </row>
    <row r="4574" spans="8:15" x14ac:dyDescent="0.25">
      <c r="H4574" s="38">
        <v>4531</v>
      </c>
      <c r="I4574">
        <f t="shared" si="490"/>
        <v>87</v>
      </c>
      <c r="J4574" t="str">
        <f t="shared" si="495"/>
        <v xml:space="preserve"> years</v>
      </c>
      <c r="K4574" t="str">
        <f t="shared" si="496"/>
        <v xml:space="preserve">, </v>
      </c>
      <c r="L4574">
        <f t="shared" si="491"/>
        <v>2</v>
      </c>
      <c r="M4574">
        <f t="shared" si="492"/>
        <v>2</v>
      </c>
      <c r="N4574" t="str">
        <f t="shared" si="493"/>
        <v xml:space="preserve"> months</v>
      </c>
      <c r="O4574" s="40" t="str">
        <f t="shared" si="494"/>
        <v>87 years, 2 months</v>
      </c>
    </row>
    <row r="4575" spans="8:15" x14ac:dyDescent="0.25">
      <c r="H4575" s="38">
        <v>4532</v>
      </c>
      <c r="I4575">
        <f t="shared" si="490"/>
        <v>87</v>
      </c>
      <c r="J4575" t="str">
        <f t="shared" si="495"/>
        <v xml:space="preserve"> years</v>
      </c>
      <c r="K4575" t="str">
        <f t="shared" si="496"/>
        <v xml:space="preserve">, </v>
      </c>
      <c r="L4575">
        <f t="shared" si="491"/>
        <v>2</v>
      </c>
      <c r="M4575">
        <f t="shared" si="492"/>
        <v>2</v>
      </c>
      <c r="N4575" t="str">
        <f t="shared" si="493"/>
        <v xml:space="preserve"> months</v>
      </c>
      <c r="O4575" s="40" t="str">
        <f t="shared" si="494"/>
        <v>87 years, 2 months</v>
      </c>
    </row>
    <row r="4576" spans="8:15" x14ac:dyDescent="0.25">
      <c r="H4576" s="38">
        <v>4533</v>
      </c>
      <c r="I4576">
        <f t="shared" ref="I4576:I4639" si="497">IF(INT(H4576/52)=0,"",INT(H4576/52))+IF(L4576=12,1,0)</f>
        <v>87</v>
      </c>
      <c r="J4576" t="str">
        <f t="shared" si="495"/>
        <v xml:space="preserve"> years</v>
      </c>
      <c r="K4576" t="str">
        <f t="shared" si="496"/>
        <v xml:space="preserve">, </v>
      </c>
      <c r="L4576">
        <f t="shared" si="491"/>
        <v>3</v>
      </c>
      <c r="M4576">
        <f t="shared" si="492"/>
        <v>3</v>
      </c>
      <c r="N4576" t="str">
        <f t="shared" si="493"/>
        <v xml:space="preserve"> months</v>
      </c>
      <c r="O4576" s="40" t="str">
        <f t="shared" si="494"/>
        <v>87 years, 3 months</v>
      </c>
    </row>
    <row r="4577" spans="8:15" x14ac:dyDescent="0.25">
      <c r="H4577" s="38">
        <v>4534</v>
      </c>
      <c r="I4577">
        <f t="shared" si="497"/>
        <v>87</v>
      </c>
      <c r="J4577" t="str">
        <f t="shared" si="495"/>
        <v xml:space="preserve"> years</v>
      </c>
      <c r="K4577" t="str">
        <f t="shared" si="496"/>
        <v xml:space="preserve">, </v>
      </c>
      <c r="L4577">
        <f t="shared" si="491"/>
        <v>3</v>
      </c>
      <c r="M4577">
        <f t="shared" si="492"/>
        <v>3</v>
      </c>
      <c r="N4577" t="str">
        <f t="shared" si="493"/>
        <v xml:space="preserve"> months</v>
      </c>
      <c r="O4577" s="40" t="str">
        <f t="shared" si="494"/>
        <v>87 years, 3 months</v>
      </c>
    </row>
    <row r="4578" spans="8:15" x14ac:dyDescent="0.25">
      <c r="H4578" s="38">
        <v>4535</v>
      </c>
      <c r="I4578">
        <f t="shared" si="497"/>
        <v>87</v>
      </c>
      <c r="J4578" t="str">
        <f t="shared" si="495"/>
        <v xml:space="preserve"> years</v>
      </c>
      <c r="K4578" t="str">
        <f t="shared" si="496"/>
        <v xml:space="preserve">, </v>
      </c>
      <c r="L4578">
        <f t="shared" si="491"/>
        <v>3</v>
      </c>
      <c r="M4578">
        <f t="shared" si="492"/>
        <v>3</v>
      </c>
      <c r="N4578" t="str">
        <f t="shared" si="493"/>
        <v xml:space="preserve"> months</v>
      </c>
      <c r="O4578" s="40" t="str">
        <f t="shared" si="494"/>
        <v>87 years, 3 months</v>
      </c>
    </row>
    <row r="4579" spans="8:15" x14ac:dyDescent="0.25">
      <c r="H4579" s="38">
        <v>4536</v>
      </c>
      <c r="I4579">
        <f t="shared" si="497"/>
        <v>87</v>
      </c>
      <c r="J4579" t="str">
        <f t="shared" si="495"/>
        <v xml:space="preserve"> years</v>
      </c>
      <c r="K4579" t="str">
        <f t="shared" si="496"/>
        <v xml:space="preserve">, </v>
      </c>
      <c r="L4579">
        <f t="shared" si="491"/>
        <v>3</v>
      </c>
      <c r="M4579">
        <f t="shared" si="492"/>
        <v>3</v>
      </c>
      <c r="N4579" t="str">
        <f t="shared" si="493"/>
        <v xml:space="preserve"> months</v>
      </c>
      <c r="O4579" s="40" t="str">
        <f t="shared" si="494"/>
        <v>87 years, 3 months</v>
      </c>
    </row>
    <row r="4580" spans="8:15" x14ac:dyDescent="0.25">
      <c r="H4580" s="38">
        <v>4537</v>
      </c>
      <c r="I4580">
        <f t="shared" si="497"/>
        <v>87</v>
      </c>
      <c r="J4580" t="str">
        <f t="shared" si="495"/>
        <v xml:space="preserve"> years</v>
      </c>
      <c r="K4580" t="str">
        <f t="shared" si="496"/>
        <v xml:space="preserve">, </v>
      </c>
      <c r="L4580">
        <f t="shared" si="491"/>
        <v>3</v>
      </c>
      <c r="M4580">
        <f t="shared" si="492"/>
        <v>3</v>
      </c>
      <c r="N4580" t="str">
        <f t="shared" si="493"/>
        <v xml:space="preserve"> months</v>
      </c>
      <c r="O4580" s="40" t="str">
        <f t="shared" si="494"/>
        <v>87 years, 3 months</v>
      </c>
    </row>
    <row r="4581" spans="8:15" x14ac:dyDescent="0.25">
      <c r="H4581" s="38">
        <v>4538</v>
      </c>
      <c r="I4581">
        <f t="shared" si="497"/>
        <v>87</v>
      </c>
      <c r="J4581" t="str">
        <f t="shared" si="495"/>
        <v xml:space="preserve"> years</v>
      </c>
      <c r="K4581" t="str">
        <f t="shared" si="496"/>
        <v xml:space="preserve">, </v>
      </c>
      <c r="L4581">
        <f t="shared" si="491"/>
        <v>4</v>
      </c>
      <c r="M4581">
        <f t="shared" si="492"/>
        <v>4</v>
      </c>
      <c r="N4581" t="str">
        <f t="shared" si="493"/>
        <v xml:space="preserve"> months</v>
      </c>
      <c r="O4581" s="40" t="str">
        <f t="shared" si="494"/>
        <v>87 years, 4 months</v>
      </c>
    </row>
    <row r="4582" spans="8:15" x14ac:dyDescent="0.25">
      <c r="H4582" s="38">
        <v>4539</v>
      </c>
      <c r="I4582">
        <f t="shared" si="497"/>
        <v>87</v>
      </c>
      <c r="J4582" t="str">
        <f t="shared" si="495"/>
        <v xml:space="preserve"> years</v>
      </c>
      <c r="K4582" t="str">
        <f t="shared" si="496"/>
        <v xml:space="preserve">, </v>
      </c>
      <c r="L4582">
        <f t="shared" si="491"/>
        <v>4</v>
      </c>
      <c r="M4582">
        <f t="shared" si="492"/>
        <v>4</v>
      </c>
      <c r="N4582" t="str">
        <f t="shared" si="493"/>
        <v xml:space="preserve"> months</v>
      </c>
      <c r="O4582" s="40" t="str">
        <f t="shared" si="494"/>
        <v>87 years, 4 months</v>
      </c>
    </row>
    <row r="4583" spans="8:15" x14ac:dyDescent="0.25">
      <c r="H4583" s="38">
        <v>4540</v>
      </c>
      <c r="I4583">
        <f t="shared" si="497"/>
        <v>87</v>
      </c>
      <c r="J4583" t="str">
        <f t="shared" si="495"/>
        <v xml:space="preserve"> years</v>
      </c>
      <c r="K4583" t="str">
        <f t="shared" si="496"/>
        <v xml:space="preserve">, </v>
      </c>
      <c r="L4583">
        <f t="shared" si="491"/>
        <v>4</v>
      </c>
      <c r="M4583">
        <f t="shared" si="492"/>
        <v>4</v>
      </c>
      <c r="N4583" t="str">
        <f t="shared" si="493"/>
        <v xml:space="preserve"> months</v>
      </c>
      <c r="O4583" s="40" t="str">
        <f t="shared" si="494"/>
        <v>87 years, 4 months</v>
      </c>
    </row>
    <row r="4584" spans="8:15" x14ac:dyDescent="0.25">
      <c r="H4584" s="38">
        <v>4541</v>
      </c>
      <c r="I4584">
        <f t="shared" si="497"/>
        <v>87</v>
      </c>
      <c r="J4584" t="str">
        <f t="shared" si="495"/>
        <v xml:space="preserve"> years</v>
      </c>
      <c r="K4584" t="str">
        <f t="shared" si="496"/>
        <v xml:space="preserve">, </v>
      </c>
      <c r="L4584">
        <f t="shared" si="491"/>
        <v>4</v>
      </c>
      <c r="M4584">
        <f t="shared" si="492"/>
        <v>4</v>
      </c>
      <c r="N4584" t="str">
        <f t="shared" si="493"/>
        <v xml:space="preserve"> months</v>
      </c>
      <c r="O4584" s="40" t="str">
        <f t="shared" si="494"/>
        <v>87 years, 4 months</v>
      </c>
    </row>
    <row r="4585" spans="8:15" x14ac:dyDescent="0.25">
      <c r="H4585" s="38">
        <v>4542</v>
      </c>
      <c r="I4585">
        <f t="shared" si="497"/>
        <v>87</v>
      </c>
      <c r="J4585" t="str">
        <f t="shared" si="495"/>
        <v xml:space="preserve"> years</v>
      </c>
      <c r="K4585" t="str">
        <f t="shared" si="496"/>
        <v xml:space="preserve">, </v>
      </c>
      <c r="L4585">
        <f t="shared" si="491"/>
        <v>5</v>
      </c>
      <c r="M4585">
        <f t="shared" si="492"/>
        <v>5</v>
      </c>
      <c r="N4585" t="str">
        <f t="shared" si="493"/>
        <v xml:space="preserve"> months</v>
      </c>
      <c r="O4585" s="40" t="str">
        <f t="shared" si="494"/>
        <v>87 years, 5 months</v>
      </c>
    </row>
    <row r="4586" spans="8:15" x14ac:dyDescent="0.25">
      <c r="H4586" s="38">
        <v>4543</v>
      </c>
      <c r="I4586">
        <f t="shared" si="497"/>
        <v>87</v>
      </c>
      <c r="J4586" t="str">
        <f t="shared" si="495"/>
        <v xml:space="preserve"> years</v>
      </c>
      <c r="K4586" t="str">
        <f t="shared" si="496"/>
        <v xml:space="preserve">, </v>
      </c>
      <c r="L4586">
        <f t="shared" si="491"/>
        <v>5</v>
      </c>
      <c r="M4586">
        <f t="shared" si="492"/>
        <v>5</v>
      </c>
      <c r="N4586" t="str">
        <f t="shared" si="493"/>
        <v xml:space="preserve"> months</v>
      </c>
      <c r="O4586" s="40" t="str">
        <f t="shared" si="494"/>
        <v>87 years, 5 months</v>
      </c>
    </row>
    <row r="4587" spans="8:15" x14ac:dyDescent="0.25">
      <c r="H4587" s="38">
        <v>4544</v>
      </c>
      <c r="I4587">
        <f t="shared" si="497"/>
        <v>87</v>
      </c>
      <c r="J4587" t="str">
        <f t="shared" si="495"/>
        <v xml:space="preserve"> years</v>
      </c>
      <c r="K4587" t="str">
        <f t="shared" si="496"/>
        <v xml:space="preserve">, </v>
      </c>
      <c r="L4587">
        <f t="shared" si="491"/>
        <v>5</v>
      </c>
      <c r="M4587">
        <f t="shared" si="492"/>
        <v>5</v>
      </c>
      <c r="N4587" t="str">
        <f t="shared" si="493"/>
        <v xml:space="preserve"> months</v>
      </c>
      <c r="O4587" s="40" t="str">
        <f t="shared" si="494"/>
        <v>87 years, 5 months</v>
      </c>
    </row>
    <row r="4588" spans="8:15" x14ac:dyDescent="0.25">
      <c r="H4588" s="38">
        <v>4545</v>
      </c>
      <c r="I4588">
        <f t="shared" si="497"/>
        <v>87</v>
      </c>
      <c r="J4588" t="str">
        <f t="shared" si="495"/>
        <v xml:space="preserve"> years</v>
      </c>
      <c r="K4588" t="str">
        <f t="shared" si="496"/>
        <v xml:space="preserve">, </v>
      </c>
      <c r="L4588">
        <f t="shared" si="491"/>
        <v>5</v>
      </c>
      <c r="M4588">
        <f t="shared" si="492"/>
        <v>5</v>
      </c>
      <c r="N4588" t="str">
        <f t="shared" si="493"/>
        <v xml:space="preserve"> months</v>
      </c>
      <c r="O4588" s="40" t="str">
        <f t="shared" si="494"/>
        <v>87 years, 5 months</v>
      </c>
    </row>
    <row r="4589" spans="8:15" x14ac:dyDescent="0.25">
      <c r="H4589" s="38">
        <v>4546</v>
      </c>
      <c r="I4589">
        <f t="shared" si="497"/>
        <v>87</v>
      </c>
      <c r="J4589" t="str">
        <f t="shared" si="495"/>
        <v xml:space="preserve"> years</v>
      </c>
      <c r="K4589" t="str">
        <f t="shared" si="496"/>
        <v xml:space="preserve">, </v>
      </c>
      <c r="L4589">
        <f t="shared" ref="L4589:L4652" si="498">IF((H4589/52*12-INT(H4589/52*12))=0,(H4589/52-INT(H4589/52))*12,INT((H4589/52-INT(H4589/52))*12)+1)</f>
        <v>6</v>
      </c>
      <c r="M4589">
        <f t="shared" ref="M4589:M4652" si="499">IF(OR(L4589=0,L4589=12),"",L4589)</f>
        <v>6</v>
      </c>
      <c r="N4589" t="str">
        <f t="shared" ref="N4589:N4652" si="500">IF(L4589=1," month",IF(OR(L4589=0,L4589=12),""," months"))</f>
        <v xml:space="preserve"> months</v>
      </c>
      <c r="O4589" s="40" t="str">
        <f t="shared" ref="O4589:O4652" si="501">CONCATENATE(I4589&amp;J4589&amp;K4589&amp;M4589&amp;N4589)</f>
        <v>87 years, 6 months</v>
      </c>
    </row>
    <row r="4590" spans="8:15" x14ac:dyDescent="0.25">
      <c r="H4590" s="38">
        <v>4547</v>
      </c>
      <c r="I4590">
        <f t="shared" si="497"/>
        <v>87</v>
      </c>
      <c r="J4590" t="str">
        <f t="shared" si="495"/>
        <v xml:space="preserve"> years</v>
      </c>
      <c r="K4590" t="str">
        <f t="shared" si="496"/>
        <v xml:space="preserve">, </v>
      </c>
      <c r="L4590">
        <f t="shared" si="498"/>
        <v>6</v>
      </c>
      <c r="M4590">
        <f t="shared" si="499"/>
        <v>6</v>
      </c>
      <c r="N4590" t="str">
        <f t="shared" si="500"/>
        <v xml:space="preserve"> months</v>
      </c>
      <c r="O4590" s="40" t="str">
        <f t="shared" si="501"/>
        <v>87 years, 6 months</v>
      </c>
    </row>
    <row r="4591" spans="8:15" x14ac:dyDescent="0.25">
      <c r="H4591" s="38">
        <v>4548</v>
      </c>
      <c r="I4591">
        <f t="shared" si="497"/>
        <v>87</v>
      </c>
      <c r="J4591" t="str">
        <f t="shared" si="495"/>
        <v xml:space="preserve"> years</v>
      </c>
      <c r="K4591" t="str">
        <f t="shared" si="496"/>
        <v xml:space="preserve">, </v>
      </c>
      <c r="L4591">
        <f t="shared" si="498"/>
        <v>6</v>
      </c>
      <c r="M4591">
        <f t="shared" si="499"/>
        <v>6</v>
      </c>
      <c r="N4591" t="str">
        <f t="shared" si="500"/>
        <v xml:space="preserve"> months</v>
      </c>
      <c r="O4591" s="40" t="str">
        <f t="shared" si="501"/>
        <v>87 years, 6 months</v>
      </c>
    </row>
    <row r="4592" spans="8:15" x14ac:dyDescent="0.25">
      <c r="H4592" s="38">
        <v>4549</v>
      </c>
      <c r="I4592">
        <f t="shared" si="497"/>
        <v>87</v>
      </c>
      <c r="J4592" t="str">
        <f t="shared" si="495"/>
        <v xml:space="preserve"> years</v>
      </c>
      <c r="K4592" t="str">
        <f t="shared" si="496"/>
        <v xml:space="preserve">, </v>
      </c>
      <c r="L4592">
        <f t="shared" si="498"/>
        <v>6</v>
      </c>
      <c r="M4592">
        <f t="shared" si="499"/>
        <v>6</v>
      </c>
      <c r="N4592" t="str">
        <f t="shared" si="500"/>
        <v xml:space="preserve"> months</v>
      </c>
      <c r="O4592" s="40" t="str">
        <f t="shared" si="501"/>
        <v>87 years, 6 months</v>
      </c>
    </row>
    <row r="4593" spans="8:15" x14ac:dyDescent="0.25">
      <c r="H4593" s="38">
        <v>4550</v>
      </c>
      <c r="I4593">
        <f t="shared" si="497"/>
        <v>87</v>
      </c>
      <c r="J4593" t="str">
        <f t="shared" si="495"/>
        <v xml:space="preserve"> years</v>
      </c>
      <c r="K4593" t="str">
        <f t="shared" si="496"/>
        <v xml:space="preserve">, </v>
      </c>
      <c r="L4593">
        <f t="shared" si="498"/>
        <v>6</v>
      </c>
      <c r="M4593">
        <f t="shared" si="499"/>
        <v>6</v>
      </c>
      <c r="N4593" t="str">
        <f t="shared" si="500"/>
        <v xml:space="preserve"> months</v>
      </c>
      <c r="O4593" s="40" t="str">
        <f t="shared" si="501"/>
        <v>87 years, 6 months</v>
      </c>
    </row>
    <row r="4594" spans="8:15" x14ac:dyDescent="0.25">
      <c r="H4594" s="38">
        <v>4551</v>
      </c>
      <c r="I4594">
        <f t="shared" si="497"/>
        <v>87</v>
      </c>
      <c r="J4594" t="str">
        <f t="shared" si="495"/>
        <v xml:space="preserve"> years</v>
      </c>
      <c r="K4594" t="str">
        <f t="shared" si="496"/>
        <v xml:space="preserve">, </v>
      </c>
      <c r="L4594">
        <f t="shared" si="498"/>
        <v>7</v>
      </c>
      <c r="M4594">
        <f t="shared" si="499"/>
        <v>7</v>
      </c>
      <c r="N4594" t="str">
        <f t="shared" si="500"/>
        <v xml:space="preserve"> months</v>
      </c>
      <c r="O4594" s="40" t="str">
        <f t="shared" si="501"/>
        <v>87 years, 7 months</v>
      </c>
    </row>
    <row r="4595" spans="8:15" x14ac:dyDescent="0.25">
      <c r="H4595" s="38">
        <v>4552</v>
      </c>
      <c r="I4595">
        <f t="shared" si="497"/>
        <v>87</v>
      </c>
      <c r="J4595" t="str">
        <f t="shared" si="495"/>
        <v xml:space="preserve"> years</v>
      </c>
      <c r="K4595" t="str">
        <f t="shared" si="496"/>
        <v xml:space="preserve">, </v>
      </c>
      <c r="L4595">
        <f t="shared" si="498"/>
        <v>7</v>
      </c>
      <c r="M4595">
        <f t="shared" si="499"/>
        <v>7</v>
      </c>
      <c r="N4595" t="str">
        <f t="shared" si="500"/>
        <v xml:space="preserve"> months</v>
      </c>
      <c r="O4595" s="40" t="str">
        <f t="shared" si="501"/>
        <v>87 years, 7 months</v>
      </c>
    </row>
    <row r="4596" spans="8:15" x14ac:dyDescent="0.25">
      <c r="H4596" s="38">
        <v>4553</v>
      </c>
      <c r="I4596">
        <f t="shared" si="497"/>
        <v>87</v>
      </c>
      <c r="J4596" t="str">
        <f t="shared" si="495"/>
        <v xml:space="preserve"> years</v>
      </c>
      <c r="K4596" t="str">
        <f t="shared" si="496"/>
        <v xml:space="preserve">, </v>
      </c>
      <c r="L4596">
        <f t="shared" si="498"/>
        <v>7</v>
      </c>
      <c r="M4596">
        <f t="shared" si="499"/>
        <v>7</v>
      </c>
      <c r="N4596" t="str">
        <f t="shared" si="500"/>
        <v xml:space="preserve"> months</v>
      </c>
      <c r="O4596" s="40" t="str">
        <f t="shared" si="501"/>
        <v>87 years, 7 months</v>
      </c>
    </row>
    <row r="4597" spans="8:15" x14ac:dyDescent="0.25">
      <c r="H4597" s="38">
        <v>4554</v>
      </c>
      <c r="I4597">
        <f t="shared" si="497"/>
        <v>87</v>
      </c>
      <c r="J4597" t="str">
        <f t="shared" si="495"/>
        <v xml:space="preserve"> years</v>
      </c>
      <c r="K4597" t="str">
        <f t="shared" si="496"/>
        <v xml:space="preserve">, </v>
      </c>
      <c r="L4597">
        <f t="shared" si="498"/>
        <v>7</v>
      </c>
      <c r="M4597">
        <f t="shared" si="499"/>
        <v>7</v>
      </c>
      <c r="N4597" t="str">
        <f t="shared" si="500"/>
        <v xml:space="preserve"> months</v>
      </c>
      <c r="O4597" s="40" t="str">
        <f t="shared" si="501"/>
        <v>87 years, 7 months</v>
      </c>
    </row>
    <row r="4598" spans="8:15" x14ac:dyDescent="0.25">
      <c r="H4598" s="38">
        <v>4555</v>
      </c>
      <c r="I4598">
        <f t="shared" si="497"/>
        <v>87</v>
      </c>
      <c r="J4598" t="str">
        <f t="shared" si="495"/>
        <v xml:space="preserve"> years</v>
      </c>
      <c r="K4598" t="str">
        <f t="shared" si="496"/>
        <v xml:space="preserve">, </v>
      </c>
      <c r="L4598">
        <f t="shared" si="498"/>
        <v>8</v>
      </c>
      <c r="M4598">
        <f t="shared" si="499"/>
        <v>8</v>
      </c>
      <c r="N4598" t="str">
        <f t="shared" si="500"/>
        <v xml:space="preserve"> months</v>
      </c>
      <c r="O4598" s="40" t="str">
        <f t="shared" si="501"/>
        <v>87 years, 8 months</v>
      </c>
    </row>
    <row r="4599" spans="8:15" x14ac:dyDescent="0.25">
      <c r="H4599" s="38">
        <v>4556</v>
      </c>
      <c r="I4599">
        <f t="shared" si="497"/>
        <v>87</v>
      </c>
      <c r="J4599" t="str">
        <f t="shared" si="495"/>
        <v xml:space="preserve"> years</v>
      </c>
      <c r="K4599" t="str">
        <f t="shared" si="496"/>
        <v xml:space="preserve">, </v>
      </c>
      <c r="L4599">
        <f t="shared" si="498"/>
        <v>8</v>
      </c>
      <c r="M4599">
        <f t="shared" si="499"/>
        <v>8</v>
      </c>
      <c r="N4599" t="str">
        <f t="shared" si="500"/>
        <v xml:space="preserve"> months</v>
      </c>
      <c r="O4599" s="40" t="str">
        <f t="shared" si="501"/>
        <v>87 years, 8 months</v>
      </c>
    </row>
    <row r="4600" spans="8:15" x14ac:dyDescent="0.25">
      <c r="H4600" s="38">
        <v>4557</v>
      </c>
      <c r="I4600">
        <f t="shared" si="497"/>
        <v>87</v>
      </c>
      <c r="J4600" t="str">
        <f t="shared" si="495"/>
        <v xml:space="preserve"> years</v>
      </c>
      <c r="K4600" t="str">
        <f t="shared" si="496"/>
        <v xml:space="preserve">, </v>
      </c>
      <c r="L4600">
        <f t="shared" si="498"/>
        <v>8</v>
      </c>
      <c r="M4600">
        <f t="shared" si="499"/>
        <v>8</v>
      </c>
      <c r="N4600" t="str">
        <f t="shared" si="500"/>
        <v xml:space="preserve"> months</v>
      </c>
      <c r="O4600" s="40" t="str">
        <f t="shared" si="501"/>
        <v>87 years, 8 months</v>
      </c>
    </row>
    <row r="4601" spans="8:15" x14ac:dyDescent="0.25">
      <c r="H4601" s="38">
        <v>4558</v>
      </c>
      <c r="I4601">
        <f t="shared" si="497"/>
        <v>87</v>
      </c>
      <c r="J4601" t="str">
        <f t="shared" si="495"/>
        <v xml:space="preserve"> years</v>
      </c>
      <c r="K4601" t="str">
        <f t="shared" si="496"/>
        <v xml:space="preserve">, </v>
      </c>
      <c r="L4601">
        <f t="shared" si="498"/>
        <v>8</v>
      </c>
      <c r="M4601">
        <f t="shared" si="499"/>
        <v>8</v>
      </c>
      <c r="N4601" t="str">
        <f t="shared" si="500"/>
        <v xml:space="preserve"> months</v>
      </c>
      <c r="O4601" s="40" t="str">
        <f t="shared" si="501"/>
        <v>87 years, 8 months</v>
      </c>
    </row>
    <row r="4602" spans="8:15" x14ac:dyDescent="0.25">
      <c r="H4602" s="38">
        <v>4559</v>
      </c>
      <c r="I4602">
        <f t="shared" si="497"/>
        <v>87</v>
      </c>
      <c r="J4602" t="str">
        <f t="shared" si="495"/>
        <v xml:space="preserve"> years</v>
      </c>
      <c r="K4602" t="str">
        <f t="shared" si="496"/>
        <v xml:space="preserve">, </v>
      </c>
      <c r="L4602">
        <f t="shared" si="498"/>
        <v>9</v>
      </c>
      <c r="M4602">
        <f t="shared" si="499"/>
        <v>9</v>
      </c>
      <c r="N4602" t="str">
        <f t="shared" si="500"/>
        <v xml:space="preserve"> months</v>
      </c>
      <c r="O4602" s="40" t="str">
        <f t="shared" si="501"/>
        <v>87 years, 9 months</v>
      </c>
    </row>
    <row r="4603" spans="8:15" x14ac:dyDescent="0.25">
      <c r="H4603" s="38">
        <v>4560</v>
      </c>
      <c r="I4603">
        <f t="shared" si="497"/>
        <v>87</v>
      </c>
      <c r="J4603" t="str">
        <f t="shared" si="495"/>
        <v xml:space="preserve"> years</v>
      </c>
      <c r="K4603" t="str">
        <f t="shared" si="496"/>
        <v xml:space="preserve">, </v>
      </c>
      <c r="L4603">
        <f t="shared" si="498"/>
        <v>9</v>
      </c>
      <c r="M4603">
        <f t="shared" si="499"/>
        <v>9</v>
      </c>
      <c r="N4603" t="str">
        <f t="shared" si="500"/>
        <v xml:space="preserve"> months</v>
      </c>
      <c r="O4603" s="40" t="str">
        <f t="shared" si="501"/>
        <v>87 years, 9 months</v>
      </c>
    </row>
    <row r="4604" spans="8:15" x14ac:dyDescent="0.25">
      <c r="H4604" s="38">
        <v>4561</v>
      </c>
      <c r="I4604">
        <f t="shared" si="497"/>
        <v>87</v>
      </c>
      <c r="J4604" t="str">
        <f t="shared" si="495"/>
        <v xml:space="preserve"> years</v>
      </c>
      <c r="K4604" t="str">
        <f t="shared" si="496"/>
        <v xml:space="preserve">, </v>
      </c>
      <c r="L4604">
        <f t="shared" si="498"/>
        <v>9</v>
      </c>
      <c r="M4604">
        <f t="shared" si="499"/>
        <v>9</v>
      </c>
      <c r="N4604" t="str">
        <f t="shared" si="500"/>
        <v xml:space="preserve"> months</v>
      </c>
      <c r="O4604" s="40" t="str">
        <f t="shared" si="501"/>
        <v>87 years, 9 months</v>
      </c>
    </row>
    <row r="4605" spans="8:15" x14ac:dyDescent="0.25">
      <c r="H4605" s="38">
        <v>4562</v>
      </c>
      <c r="I4605">
        <f t="shared" si="497"/>
        <v>87</v>
      </c>
      <c r="J4605" t="str">
        <f t="shared" si="495"/>
        <v xml:space="preserve"> years</v>
      </c>
      <c r="K4605" t="str">
        <f t="shared" si="496"/>
        <v xml:space="preserve">, </v>
      </c>
      <c r="L4605">
        <f t="shared" si="498"/>
        <v>9</v>
      </c>
      <c r="M4605">
        <f t="shared" si="499"/>
        <v>9</v>
      </c>
      <c r="N4605" t="str">
        <f t="shared" si="500"/>
        <v xml:space="preserve"> months</v>
      </c>
      <c r="O4605" s="40" t="str">
        <f t="shared" si="501"/>
        <v>87 years, 9 months</v>
      </c>
    </row>
    <row r="4606" spans="8:15" x14ac:dyDescent="0.25">
      <c r="H4606" s="38">
        <v>4563</v>
      </c>
      <c r="I4606">
        <f t="shared" si="497"/>
        <v>87</v>
      </c>
      <c r="J4606" t="str">
        <f t="shared" si="495"/>
        <v xml:space="preserve"> years</v>
      </c>
      <c r="K4606" t="str">
        <f t="shared" si="496"/>
        <v xml:space="preserve">, </v>
      </c>
      <c r="L4606">
        <f t="shared" si="498"/>
        <v>9</v>
      </c>
      <c r="M4606">
        <f t="shared" si="499"/>
        <v>9</v>
      </c>
      <c r="N4606" t="str">
        <f t="shared" si="500"/>
        <v xml:space="preserve"> months</v>
      </c>
      <c r="O4606" s="40" t="str">
        <f t="shared" si="501"/>
        <v>87 years, 9 months</v>
      </c>
    </row>
    <row r="4607" spans="8:15" x14ac:dyDescent="0.25">
      <c r="H4607" s="38">
        <v>4564</v>
      </c>
      <c r="I4607">
        <f t="shared" si="497"/>
        <v>87</v>
      </c>
      <c r="J4607" t="str">
        <f t="shared" si="495"/>
        <v xml:space="preserve"> years</v>
      </c>
      <c r="K4607" t="str">
        <f t="shared" si="496"/>
        <v xml:space="preserve">, </v>
      </c>
      <c r="L4607">
        <f t="shared" si="498"/>
        <v>10</v>
      </c>
      <c r="M4607">
        <f t="shared" si="499"/>
        <v>10</v>
      </c>
      <c r="N4607" t="str">
        <f t="shared" si="500"/>
        <v xml:space="preserve"> months</v>
      </c>
      <c r="O4607" s="40" t="str">
        <f t="shared" si="501"/>
        <v>87 years, 10 months</v>
      </c>
    </row>
    <row r="4608" spans="8:15" x14ac:dyDescent="0.25">
      <c r="H4608" s="38">
        <v>4565</v>
      </c>
      <c r="I4608">
        <f t="shared" si="497"/>
        <v>87</v>
      </c>
      <c r="J4608" t="str">
        <f t="shared" si="495"/>
        <v xml:space="preserve"> years</v>
      </c>
      <c r="K4608" t="str">
        <f t="shared" si="496"/>
        <v xml:space="preserve">, </v>
      </c>
      <c r="L4608">
        <f t="shared" si="498"/>
        <v>10</v>
      </c>
      <c r="M4608">
        <f t="shared" si="499"/>
        <v>10</v>
      </c>
      <c r="N4608" t="str">
        <f t="shared" si="500"/>
        <v xml:space="preserve"> months</v>
      </c>
      <c r="O4608" s="40" t="str">
        <f t="shared" si="501"/>
        <v>87 years, 10 months</v>
      </c>
    </row>
    <row r="4609" spans="8:15" x14ac:dyDescent="0.25">
      <c r="H4609" s="38">
        <v>4566</v>
      </c>
      <c r="I4609">
        <f t="shared" si="497"/>
        <v>87</v>
      </c>
      <c r="J4609" t="str">
        <f t="shared" si="495"/>
        <v xml:space="preserve"> years</v>
      </c>
      <c r="K4609" t="str">
        <f t="shared" si="496"/>
        <v xml:space="preserve">, </v>
      </c>
      <c r="L4609">
        <f t="shared" si="498"/>
        <v>10</v>
      </c>
      <c r="M4609">
        <f t="shared" si="499"/>
        <v>10</v>
      </c>
      <c r="N4609" t="str">
        <f t="shared" si="500"/>
        <v xml:space="preserve"> months</v>
      </c>
      <c r="O4609" s="40" t="str">
        <f t="shared" si="501"/>
        <v>87 years, 10 months</v>
      </c>
    </row>
    <row r="4610" spans="8:15" x14ac:dyDescent="0.25">
      <c r="H4610" s="38">
        <v>4567</v>
      </c>
      <c r="I4610">
        <f t="shared" si="497"/>
        <v>87</v>
      </c>
      <c r="J4610" t="str">
        <f t="shared" si="495"/>
        <v xml:space="preserve"> years</v>
      </c>
      <c r="K4610" t="str">
        <f t="shared" si="496"/>
        <v xml:space="preserve">, </v>
      </c>
      <c r="L4610">
        <f t="shared" si="498"/>
        <v>10</v>
      </c>
      <c r="M4610">
        <f t="shared" si="499"/>
        <v>10</v>
      </c>
      <c r="N4610" t="str">
        <f t="shared" si="500"/>
        <v xml:space="preserve"> months</v>
      </c>
      <c r="O4610" s="40" t="str">
        <f t="shared" si="501"/>
        <v>87 years, 10 months</v>
      </c>
    </row>
    <row r="4611" spans="8:15" x14ac:dyDescent="0.25">
      <c r="H4611" s="38">
        <v>4568</v>
      </c>
      <c r="I4611">
        <f t="shared" si="497"/>
        <v>87</v>
      </c>
      <c r="J4611" t="str">
        <f t="shared" si="495"/>
        <v xml:space="preserve"> years</v>
      </c>
      <c r="K4611" t="str">
        <f t="shared" si="496"/>
        <v xml:space="preserve">, </v>
      </c>
      <c r="L4611">
        <f t="shared" si="498"/>
        <v>11</v>
      </c>
      <c r="M4611">
        <f t="shared" si="499"/>
        <v>11</v>
      </c>
      <c r="N4611" t="str">
        <f t="shared" si="500"/>
        <v xml:space="preserve"> months</v>
      </c>
      <c r="O4611" s="40" t="str">
        <f t="shared" si="501"/>
        <v>87 years, 11 months</v>
      </c>
    </row>
    <row r="4612" spans="8:15" x14ac:dyDescent="0.25">
      <c r="H4612" s="38">
        <v>4569</v>
      </c>
      <c r="I4612">
        <f t="shared" si="497"/>
        <v>87</v>
      </c>
      <c r="J4612" t="str">
        <f t="shared" si="495"/>
        <v xml:space="preserve"> years</v>
      </c>
      <c r="K4612" t="str">
        <f t="shared" si="496"/>
        <v xml:space="preserve">, </v>
      </c>
      <c r="L4612">
        <f t="shared" si="498"/>
        <v>11</v>
      </c>
      <c r="M4612">
        <f t="shared" si="499"/>
        <v>11</v>
      </c>
      <c r="N4612" t="str">
        <f t="shared" si="500"/>
        <v xml:space="preserve"> months</v>
      </c>
      <c r="O4612" s="40" t="str">
        <f t="shared" si="501"/>
        <v>87 years, 11 months</v>
      </c>
    </row>
    <row r="4613" spans="8:15" x14ac:dyDescent="0.25">
      <c r="H4613" s="38">
        <v>4570</v>
      </c>
      <c r="I4613">
        <f t="shared" si="497"/>
        <v>87</v>
      </c>
      <c r="J4613" t="str">
        <f t="shared" si="495"/>
        <v xml:space="preserve"> years</v>
      </c>
      <c r="K4613" t="str">
        <f t="shared" si="496"/>
        <v xml:space="preserve">, </v>
      </c>
      <c r="L4613">
        <f t="shared" si="498"/>
        <v>11</v>
      </c>
      <c r="M4613">
        <f t="shared" si="499"/>
        <v>11</v>
      </c>
      <c r="N4613" t="str">
        <f t="shared" si="500"/>
        <v xml:space="preserve"> months</v>
      </c>
      <c r="O4613" s="40" t="str">
        <f t="shared" si="501"/>
        <v>87 years, 11 months</v>
      </c>
    </row>
    <row r="4614" spans="8:15" x14ac:dyDescent="0.25">
      <c r="H4614" s="38">
        <v>4571</v>
      </c>
      <c r="I4614">
        <f t="shared" si="497"/>
        <v>87</v>
      </c>
      <c r="J4614" t="str">
        <f t="shared" si="495"/>
        <v xml:space="preserve"> years</v>
      </c>
      <c r="K4614" t="str">
        <f t="shared" si="496"/>
        <v xml:space="preserve">, </v>
      </c>
      <c r="L4614">
        <f t="shared" si="498"/>
        <v>11</v>
      </c>
      <c r="M4614">
        <f t="shared" si="499"/>
        <v>11</v>
      </c>
      <c r="N4614" t="str">
        <f t="shared" si="500"/>
        <v xml:space="preserve"> months</v>
      </c>
      <c r="O4614" s="40" t="str">
        <f t="shared" si="501"/>
        <v>87 years, 11 months</v>
      </c>
    </row>
    <row r="4615" spans="8:15" x14ac:dyDescent="0.25">
      <c r="H4615" s="38">
        <v>4572</v>
      </c>
      <c r="I4615">
        <f t="shared" si="497"/>
        <v>88</v>
      </c>
      <c r="J4615" t="str">
        <f t="shared" si="495"/>
        <v xml:space="preserve"> years</v>
      </c>
      <c r="K4615" t="str">
        <f t="shared" si="496"/>
        <v/>
      </c>
      <c r="L4615">
        <f t="shared" si="498"/>
        <v>12</v>
      </c>
      <c r="M4615" t="str">
        <f t="shared" si="499"/>
        <v/>
      </c>
      <c r="N4615" t="str">
        <f t="shared" si="500"/>
        <v/>
      </c>
      <c r="O4615" s="40" t="str">
        <f t="shared" si="501"/>
        <v>88 years</v>
      </c>
    </row>
    <row r="4616" spans="8:15" x14ac:dyDescent="0.25">
      <c r="H4616" s="38">
        <v>4573</v>
      </c>
      <c r="I4616">
        <f t="shared" si="497"/>
        <v>88</v>
      </c>
      <c r="J4616" t="str">
        <f t="shared" si="495"/>
        <v xml:space="preserve"> years</v>
      </c>
      <c r="K4616" t="str">
        <f t="shared" si="496"/>
        <v/>
      </c>
      <c r="L4616">
        <f t="shared" si="498"/>
        <v>12</v>
      </c>
      <c r="M4616" t="str">
        <f t="shared" si="499"/>
        <v/>
      </c>
      <c r="N4616" t="str">
        <f t="shared" si="500"/>
        <v/>
      </c>
      <c r="O4616" s="40" t="str">
        <f t="shared" si="501"/>
        <v>88 years</v>
      </c>
    </row>
    <row r="4617" spans="8:15" x14ac:dyDescent="0.25">
      <c r="H4617" s="38">
        <v>4574</v>
      </c>
      <c r="I4617">
        <f t="shared" si="497"/>
        <v>88</v>
      </c>
      <c r="J4617" t="str">
        <f t="shared" si="495"/>
        <v xml:space="preserve"> years</v>
      </c>
      <c r="K4617" t="str">
        <f t="shared" si="496"/>
        <v/>
      </c>
      <c r="L4617">
        <f t="shared" si="498"/>
        <v>12</v>
      </c>
      <c r="M4617" t="str">
        <f t="shared" si="499"/>
        <v/>
      </c>
      <c r="N4617" t="str">
        <f t="shared" si="500"/>
        <v/>
      </c>
      <c r="O4617" s="40" t="str">
        <f t="shared" si="501"/>
        <v>88 years</v>
      </c>
    </row>
    <row r="4618" spans="8:15" x14ac:dyDescent="0.25">
      <c r="H4618" s="38">
        <v>4575</v>
      </c>
      <c r="I4618">
        <f t="shared" si="497"/>
        <v>88</v>
      </c>
      <c r="J4618" t="str">
        <f t="shared" si="495"/>
        <v xml:space="preserve"> years</v>
      </c>
      <c r="K4618" t="str">
        <f t="shared" si="496"/>
        <v/>
      </c>
      <c r="L4618">
        <f t="shared" si="498"/>
        <v>12</v>
      </c>
      <c r="M4618" t="str">
        <f t="shared" si="499"/>
        <v/>
      </c>
      <c r="N4618" t="str">
        <f t="shared" si="500"/>
        <v/>
      </c>
      <c r="O4618" s="40" t="str">
        <f t="shared" si="501"/>
        <v>88 years</v>
      </c>
    </row>
    <row r="4619" spans="8:15" x14ac:dyDescent="0.25">
      <c r="H4619" s="38">
        <v>4576</v>
      </c>
      <c r="I4619">
        <f t="shared" si="497"/>
        <v>88</v>
      </c>
      <c r="J4619" t="str">
        <f t="shared" si="495"/>
        <v xml:space="preserve"> years</v>
      </c>
      <c r="K4619" t="str">
        <f t="shared" si="496"/>
        <v/>
      </c>
      <c r="L4619">
        <f t="shared" si="498"/>
        <v>0</v>
      </c>
      <c r="M4619" t="str">
        <f t="shared" si="499"/>
        <v/>
      </c>
      <c r="N4619" t="str">
        <f t="shared" si="500"/>
        <v/>
      </c>
      <c r="O4619" s="40" t="str">
        <f t="shared" si="501"/>
        <v>88 years</v>
      </c>
    </row>
    <row r="4620" spans="8:15" x14ac:dyDescent="0.25">
      <c r="H4620" s="38">
        <v>4577</v>
      </c>
      <c r="I4620">
        <f t="shared" si="497"/>
        <v>88</v>
      </c>
      <c r="J4620" t="str">
        <f t="shared" si="495"/>
        <v xml:space="preserve"> years</v>
      </c>
      <c r="K4620" t="str">
        <f t="shared" si="496"/>
        <v xml:space="preserve">, </v>
      </c>
      <c r="L4620">
        <f t="shared" si="498"/>
        <v>1</v>
      </c>
      <c r="M4620">
        <f t="shared" si="499"/>
        <v>1</v>
      </c>
      <c r="N4620" t="str">
        <f t="shared" si="500"/>
        <v xml:space="preserve"> month</v>
      </c>
      <c r="O4620" s="40" t="str">
        <f t="shared" si="501"/>
        <v>88 years, 1 month</v>
      </c>
    </row>
    <row r="4621" spans="8:15" x14ac:dyDescent="0.25">
      <c r="H4621" s="38">
        <v>4578</v>
      </c>
      <c r="I4621">
        <f t="shared" si="497"/>
        <v>88</v>
      </c>
      <c r="J4621" t="str">
        <f t="shared" si="495"/>
        <v xml:space="preserve"> years</v>
      </c>
      <c r="K4621" t="str">
        <f t="shared" si="496"/>
        <v xml:space="preserve">, </v>
      </c>
      <c r="L4621">
        <f t="shared" si="498"/>
        <v>1</v>
      </c>
      <c r="M4621">
        <f t="shared" si="499"/>
        <v>1</v>
      </c>
      <c r="N4621" t="str">
        <f t="shared" si="500"/>
        <v xml:space="preserve"> month</v>
      </c>
      <c r="O4621" s="40" t="str">
        <f t="shared" si="501"/>
        <v>88 years, 1 month</v>
      </c>
    </row>
    <row r="4622" spans="8:15" x14ac:dyDescent="0.25">
      <c r="H4622" s="38">
        <v>4579</v>
      </c>
      <c r="I4622">
        <f t="shared" si="497"/>
        <v>88</v>
      </c>
      <c r="J4622" t="str">
        <f t="shared" si="495"/>
        <v xml:space="preserve"> years</v>
      </c>
      <c r="K4622" t="str">
        <f t="shared" si="496"/>
        <v xml:space="preserve">, </v>
      </c>
      <c r="L4622">
        <f t="shared" si="498"/>
        <v>1</v>
      </c>
      <c r="M4622">
        <f t="shared" si="499"/>
        <v>1</v>
      </c>
      <c r="N4622" t="str">
        <f t="shared" si="500"/>
        <v xml:space="preserve"> month</v>
      </c>
      <c r="O4622" s="40" t="str">
        <f t="shared" si="501"/>
        <v>88 years, 1 month</v>
      </c>
    </row>
    <row r="4623" spans="8:15" x14ac:dyDescent="0.25">
      <c r="H4623" s="38">
        <v>4580</v>
      </c>
      <c r="I4623">
        <f t="shared" si="497"/>
        <v>88</v>
      </c>
      <c r="J4623" t="str">
        <f t="shared" si="495"/>
        <v xml:space="preserve"> years</v>
      </c>
      <c r="K4623" t="str">
        <f t="shared" si="496"/>
        <v xml:space="preserve">, </v>
      </c>
      <c r="L4623">
        <f t="shared" si="498"/>
        <v>1</v>
      </c>
      <c r="M4623">
        <f t="shared" si="499"/>
        <v>1</v>
      </c>
      <c r="N4623" t="str">
        <f t="shared" si="500"/>
        <v xml:space="preserve"> month</v>
      </c>
      <c r="O4623" s="40" t="str">
        <f t="shared" si="501"/>
        <v>88 years, 1 month</v>
      </c>
    </row>
    <row r="4624" spans="8:15" x14ac:dyDescent="0.25">
      <c r="H4624" s="38">
        <v>4581</v>
      </c>
      <c r="I4624">
        <f t="shared" si="497"/>
        <v>88</v>
      </c>
      <c r="J4624" t="str">
        <f t="shared" si="495"/>
        <v xml:space="preserve"> years</v>
      </c>
      <c r="K4624" t="str">
        <f t="shared" si="496"/>
        <v xml:space="preserve">, </v>
      </c>
      <c r="L4624">
        <f t="shared" si="498"/>
        <v>2</v>
      </c>
      <c r="M4624">
        <f t="shared" si="499"/>
        <v>2</v>
      </c>
      <c r="N4624" t="str">
        <f t="shared" si="500"/>
        <v xml:space="preserve"> months</v>
      </c>
      <c r="O4624" s="40" t="str">
        <f t="shared" si="501"/>
        <v>88 years, 2 months</v>
      </c>
    </row>
    <row r="4625" spans="8:15" x14ac:dyDescent="0.25">
      <c r="H4625" s="38">
        <v>4582</v>
      </c>
      <c r="I4625">
        <f t="shared" si="497"/>
        <v>88</v>
      </c>
      <c r="J4625" t="str">
        <f t="shared" si="495"/>
        <v xml:space="preserve"> years</v>
      </c>
      <c r="K4625" t="str">
        <f t="shared" si="496"/>
        <v xml:space="preserve">, </v>
      </c>
      <c r="L4625">
        <f t="shared" si="498"/>
        <v>2</v>
      </c>
      <c r="M4625">
        <f t="shared" si="499"/>
        <v>2</v>
      </c>
      <c r="N4625" t="str">
        <f t="shared" si="500"/>
        <v xml:space="preserve"> months</v>
      </c>
      <c r="O4625" s="40" t="str">
        <f t="shared" si="501"/>
        <v>88 years, 2 months</v>
      </c>
    </row>
    <row r="4626" spans="8:15" x14ac:dyDescent="0.25">
      <c r="H4626" s="38">
        <v>4583</v>
      </c>
      <c r="I4626">
        <f t="shared" si="497"/>
        <v>88</v>
      </c>
      <c r="J4626" t="str">
        <f t="shared" si="495"/>
        <v xml:space="preserve"> years</v>
      </c>
      <c r="K4626" t="str">
        <f t="shared" si="496"/>
        <v xml:space="preserve">, </v>
      </c>
      <c r="L4626">
        <f t="shared" si="498"/>
        <v>2</v>
      </c>
      <c r="M4626">
        <f t="shared" si="499"/>
        <v>2</v>
      </c>
      <c r="N4626" t="str">
        <f t="shared" si="500"/>
        <v xml:space="preserve"> months</v>
      </c>
      <c r="O4626" s="40" t="str">
        <f t="shared" si="501"/>
        <v>88 years, 2 months</v>
      </c>
    </row>
    <row r="4627" spans="8:15" x14ac:dyDescent="0.25">
      <c r="H4627" s="38">
        <v>4584</v>
      </c>
      <c r="I4627">
        <f t="shared" si="497"/>
        <v>88</v>
      </c>
      <c r="J4627" t="str">
        <f t="shared" si="495"/>
        <v xml:space="preserve"> years</v>
      </c>
      <c r="K4627" t="str">
        <f t="shared" si="496"/>
        <v xml:space="preserve">, </v>
      </c>
      <c r="L4627">
        <f t="shared" si="498"/>
        <v>2</v>
      </c>
      <c r="M4627">
        <f t="shared" si="499"/>
        <v>2</v>
      </c>
      <c r="N4627" t="str">
        <f t="shared" si="500"/>
        <v xml:space="preserve"> months</v>
      </c>
      <c r="O4627" s="40" t="str">
        <f t="shared" si="501"/>
        <v>88 years, 2 months</v>
      </c>
    </row>
    <row r="4628" spans="8:15" x14ac:dyDescent="0.25">
      <c r="H4628" s="38">
        <v>4585</v>
      </c>
      <c r="I4628">
        <f t="shared" si="497"/>
        <v>88</v>
      </c>
      <c r="J4628" t="str">
        <f t="shared" si="495"/>
        <v xml:space="preserve"> years</v>
      </c>
      <c r="K4628" t="str">
        <f t="shared" si="496"/>
        <v xml:space="preserve">, </v>
      </c>
      <c r="L4628">
        <f t="shared" si="498"/>
        <v>3</v>
      </c>
      <c r="M4628">
        <f t="shared" si="499"/>
        <v>3</v>
      </c>
      <c r="N4628" t="str">
        <f t="shared" si="500"/>
        <v xml:space="preserve"> months</v>
      </c>
      <c r="O4628" s="40" t="str">
        <f t="shared" si="501"/>
        <v>88 years, 3 months</v>
      </c>
    </row>
    <row r="4629" spans="8:15" x14ac:dyDescent="0.25">
      <c r="H4629" s="38">
        <v>4586</v>
      </c>
      <c r="I4629">
        <f t="shared" si="497"/>
        <v>88</v>
      </c>
      <c r="J4629" t="str">
        <f t="shared" si="495"/>
        <v xml:space="preserve"> years</v>
      </c>
      <c r="K4629" t="str">
        <f t="shared" si="496"/>
        <v xml:space="preserve">, </v>
      </c>
      <c r="L4629">
        <f t="shared" si="498"/>
        <v>3</v>
      </c>
      <c r="M4629">
        <f t="shared" si="499"/>
        <v>3</v>
      </c>
      <c r="N4629" t="str">
        <f t="shared" si="500"/>
        <v xml:space="preserve"> months</v>
      </c>
      <c r="O4629" s="40" t="str">
        <f t="shared" si="501"/>
        <v>88 years, 3 months</v>
      </c>
    </row>
    <row r="4630" spans="8:15" x14ac:dyDescent="0.25">
      <c r="H4630" s="38">
        <v>4587</v>
      </c>
      <c r="I4630">
        <f t="shared" si="497"/>
        <v>88</v>
      </c>
      <c r="J4630" t="str">
        <f t="shared" si="495"/>
        <v xml:space="preserve"> years</v>
      </c>
      <c r="K4630" t="str">
        <f t="shared" si="496"/>
        <v xml:space="preserve">, </v>
      </c>
      <c r="L4630">
        <f t="shared" si="498"/>
        <v>3</v>
      </c>
      <c r="M4630">
        <f t="shared" si="499"/>
        <v>3</v>
      </c>
      <c r="N4630" t="str">
        <f t="shared" si="500"/>
        <v xml:space="preserve"> months</v>
      </c>
      <c r="O4630" s="40" t="str">
        <f t="shared" si="501"/>
        <v>88 years, 3 months</v>
      </c>
    </row>
    <row r="4631" spans="8:15" x14ac:dyDescent="0.25">
      <c r="H4631" s="38">
        <v>4588</v>
      </c>
      <c r="I4631">
        <f t="shared" si="497"/>
        <v>88</v>
      </c>
      <c r="J4631" t="str">
        <f t="shared" si="495"/>
        <v xml:space="preserve"> years</v>
      </c>
      <c r="K4631" t="str">
        <f t="shared" si="496"/>
        <v xml:space="preserve">, </v>
      </c>
      <c r="L4631">
        <f t="shared" si="498"/>
        <v>3</v>
      </c>
      <c r="M4631">
        <f t="shared" si="499"/>
        <v>3</v>
      </c>
      <c r="N4631" t="str">
        <f t="shared" si="500"/>
        <v xml:space="preserve"> months</v>
      </c>
      <c r="O4631" s="40" t="str">
        <f t="shared" si="501"/>
        <v>88 years, 3 months</v>
      </c>
    </row>
    <row r="4632" spans="8:15" x14ac:dyDescent="0.25">
      <c r="H4632" s="38">
        <v>4589</v>
      </c>
      <c r="I4632">
        <f t="shared" si="497"/>
        <v>88</v>
      </c>
      <c r="J4632" t="str">
        <f t="shared" si="495"/>
        <v xml:space="preserve"> years</v>
      </c>
      <c r="K4632" t="str">
        <f t="shared" si="496"/>
        <v xml:space="preserve">, </v>
      </c>
      <c r="L4632">
        <f t="shared" si="498"/>
        <v>3</v>
      </c>
      <c r="M4632">
        <f t="shared" si="499"/>
        <v>3</v>
      </c>
      <c r="N4632" t="str">
        <f t="shared" si="500"/>
        <v xml:space="preserve"> months</v>
      </c>
      <c r="O4632" s="40" t="str">
        <f t="shared" si="501"/>
        <v>88 years, 3 months</v>
      </c>
    </row>
    <row r="4633" spans="8:15" x14ac:dyDescent="0.25">
      <c r="H4633" s="38">
        <v>4590</v>
      </c>
      <c r="I4633">
        <f t="shared" si="497"/>
        <v>88</v>
      </c>
      <c r="J4633" t="str">
        <f t="shared" si="495"/>
        <v xml:space="preserve"> years</v>
      </c>
      <c r="K4633" t="str">
        <f t="shared" si="496"/>
        <v xml:space="preserve">, </v>
      </c>
      <c r="L4633">
        <f t="shared" si="498"/>
        <v>4</v>
      </c>
      <c r="M4633">
        <f t="shared" si="499"/>
        <v>4</v>
      </c>
      <c r="N4633" t="str">
        <f t="shared" si="500"/>
        <v xml:space="preserve"> months</v>
      </c>
      <c r="O4633" s="40" t="str">
        <f t="shared" si="501"/>
        <v>88 years, 4 months</v>
      </c>
    </row>
    <row r="4634" spans="8:15" x14ac:dyDescent="0.25">
      <c r="H4634" s="38">
        <v>4591</v>
      </c>
      <c r="I4634">
        <f t="shared" si="497"/>
        <v>88</v>
      </c>
      <c r="J4634" t="str">
        <f t="shared" si="495"/>
        <v xml:space="preserve"> years</v>
      </c>
      <c r="K4634" t="str">
        <f t="shared" si="496"/>
        <v xml:space="preserve">, </v>
      </c>
      <c r="L4634">
        <f t="shared" si="498"/>
        <v>4</v>
      </c>
      <c r="M4634">
        <f t="shared" si="499"/>
        <v>4</v>
      </c>
      <c r="N4634" t="str">
        <f t="shared" si="500"/>
        <v xml:space="preserve"> months</v>
      </c>
      <c r="O4634" s="40" t="str">
        <f t="shared" si="501"/>
        <v>88 years, 4 months</v>
      </c>
    </row>
    <row r="4635" spans="8:15" x14ac:dyDescent="0.25">
      <c r="H4635" s="38">
        <v>4592</v>
      </c>
      <c r="I4635">
        <f t="shared" si="497"/>
        <v>88</v>
      </c>
      <c r="J4635" t="str">
        <f t="shared" si="495"/>
        <v xml:space="preserve"> years</v>
      </c>
      <c r="K4635" t="str">
        <f t="shared" si="496"/>
        <v xml:space="preserve">, </v>
      </c>
      <c r="L4635">
        <f t="shared" si="498"/>
        <v>4</v>
      </c>
      <c r="M4635">
        <f t="shared" si="499"/>
        <v>4</v>
      </c>
      <c r="N4635" t="str">
        <f t="shared" si="500"/>
        <v xml:space="preserve"> months</v>
      </c>
      <c r="O4635" s="40" t="str">
        <f t="shared" si="501"/>
        <v>88 years, 4 months</v>
      </c>
    </row>
    <row r="4636" spans="8:15" x14ac:dyDescent="0.25">
      <c r="H4636" s="38">
        <v>4593</v>
      </c>
      <c r="I4636">
        <f t="shared" si="497"/>
        <v>88</v>
      </c>
      <c r="J4636" t="str">
        <f t="shared" ref="J4636:J4699" si="502">IF(I4636=1," year"," years")</f>
        <v xml:space="preserve"> years</v>
      </c>
      <c r="K4636" t="str">
        <f t="shared" ref="K4636:K4699" si="503">IF(OR(L4636=12,L4636=0),"",", ")</f>
        <v xml:space="preserve">, </v>
      </c>
      <c r="L4636">
        <f t="shared" si="498"/>
        <v>4</v>
      </c>
      <c r="M4636">
        <f t="shared" si="499"/>
        <v>4</v>
      </c>
      <c r="N4636" t="str">
        <f t="shared" si="500"/>
        <v xml:space="preserve"> months</v>
      </c>
      <c r="O4636" s="40" t="str">
        <f t="shared" si="501"/>
        <v>88 years, 4 months</v>
      </c>
    </row>
    <row r="4637" spans="8:15" x14ac:dyDescent="0.25">
      <c r="H4637" s="38">
        <v>4594</v>
      </c>
      <c r="I4637">
        <f t="shared" si="497"/>
        <v>88</v>
      </c>
      <c r="J4637" t="str">
        <f t="shared" si="502"/>
        <v xml:space="preserve"> years</v>
      </c>
      <c r="K4637" t="str">
        <f t="shared" si="503"/>
        <v xml:space="preserve">, </v>
      </c>
      <c r="L4637">
        <f t="shared" si="498"/>
        <v>5</v>
      </c>
      <c r="M4637">
        <f t="shared" si="499"/>
        <v>5</v>
      </c>
      <c r="N4637" t="str">
        <f t="shared" si="500"/>
        <v xml:space="preserve"> months</v>
      </c>
      <c r="O4637" s="40" t="str">
        <f t="shared" si="501"/>
        <v>88 years, 5 months</v>
      </c>
    </row>
    <row r="4638" spans="8:15" x14ac:dyDescent="0.25">
      <c r="H4638" s="38">
        <v>4595</v>
      </c>
      <c r="I4638">
        <f t="shared" si="497"/>
        <v>88</v>
      </c>
      <c r="J4638" t="str">
        <f t="shared" si="502"/>
        <v xml:space="preserve"> years</v>
      </c>
      <c r="K4638" t="str">
        <f t="shared" si="503"/>
        <v xml:space="preserve">, </v>
      </c>
      <c r="L4638">
        <f t="shared" si="498"/>
        <v>5</v>
      </c>
      <c r="M4638">
        <f t="shared" si="499"/>
        <v>5</v>
      </c>
      <c r="N4638" t="str">
        <f t="shared" si="500"/>
        <v xml:space="preserve"> months</v>
      </c>
      <c r="O4638" s="40" t="str">
        <f t="shared" si="501"/>
        <v>88 years, 5 months</v>
      </c>
    </row>
    <row r="4639" spans="8:15" x14ac:dyDescent="0.25">
      <c r="H4639" s="38">
        <v>4596</v>
      </c>
      <c r="I4639">
        <f t="shared" si="497"/>
        <v>88</v>
      </c>
      <c r="J4639" t="str">
        <f t="shared" si="502"/>
        <v xml:space="preserve"> years</v>
      </c>
      <c r="K4639" t="str">
        <f t="shared" si="503"/>
        <v xml:space="preserve">, </v>
      </c>
      <c r="L4639">
        <f t="shared" si="498"/>
        <v>5</v>
      </c>
      <c r="M4639">
        <f t="shared" si="499"/>
        <v>5</v>
      </c>
      <c r="N4639" t="str">
        <f t="shared" si="500"/>
        <v xml:space="preserve"> months</v>
      </c>
      <c r="O4639" s="40" t="str">
        <f t="shared" si="501"/>
        <v>88 years, 5 months</v>
      </c>
    </row>
    <row r="4640" spans="8:15" x14ac:dyDescent="0.25">
      <c r="H4640" s="38">
        <v>4597</v>
      </c>
      <c r="I4640">
        <f t="shared" ref="I4640:I4703" si="504">IF(INT(H4640/52)=0,"",INT(H4640/52))+IF(L4640=12,1,0)</f>
        <v>88</v>
      </c>
      <c r="J4640" t="str">
        <f t="shared" si="502"/>
        <v xml:space="preserve"> years</v>
      </c>
      <c r="K4640" t="str">
        <f t="shared" si="503"/>
        <v xml:space="preserve">, </v>
      </c>
      <c r="L4640">
        <f t="shared" si="498"/>
        <v>5</v>
      </c>
      <c r="M4640">
        <f t="shared" si="499"/>
        <v>5</v>
      </c>
      <c r="N4640" t="str">
        <f t="shared" si="500"/>
        <v xml:space="preserve"> months</v>
      </c>
      <c r="O4640" s="40" t="str">
        <f t="shared" si="501"/>
        <v>88 years, 5 months</v>
      </c>
    </row>
    <row r="4641" spans="8:15" x14ac:dyDescent="0.25">
      <c r="H4641" s="38">
        <v>4598</v>
      </c>
      <c r="I4641">
        <f t="shared" si="504"/>
        <v>88</v>
      </c>
      <c r="J4641" t="str">
        <f t="shared" si="502"/>
        <v xml:space="preserve"> years</v>
      </c>
      <c r="K4641" t="str">
        <f t="shared" si="503"/>
        <v xml:space="preserve">, </v>
      </c>
      <c r="L4641">
        <f t="shared" si="498"/>
        <v>6</v>
      </c>
      <c r="M4641">
        <f t="shared" si="499"/>
        <v>6</v>
      </c>
      <c r="N4641" t="str">
        <f t="shared" si="500"/>
        <v xml:space="preserve"> months</v>
      </c>
      <c r="O4641" s="40" t="str">
        <f t="shared" si="501"/>
        <v>88 years, 6 months</v>
      </c>
    </row>
    <row r="4642" spans="8:15" x14ac:dyDescent="0.25">
      <c r="H4642" s="38">
        <v>4599</v>
      </c>
      <c r="I4642">
        <f t="shared" si="504"/>
        <v>88</v>
      </c>
      <c r="J4642" t="str">
        <f t="shared" si="502"/>
        <v xml:space="preserve"> years</v>
      </c>
      <c r="K4642" t="str">
        <f t="shared" si="503"/>
        <v xml:space="preserve">, </v>
      </c>
      <c r="L4642">
        <f t="shared" si="498"/>
        <v>6</v>
      </c>
      <c r="M4642">
        <f t="shared" si="499"/>
        <v>6</v>
      </c>
      <c r="N4642" t="str">
        <f t="shared" si="500"/>
        <v xml:space="preserve"> months</v>
      </c>
      <c r="O4642" s="40" t="str">
        <f t="shared" si="501"/>
        <v>88 years, 6 months</v>
      </c>
    </row>
    <row r="4643" spans="8:15" x14ac:dyDescent="0.25">
      <c r="H4643" s="38">
        <v>4600</v>
      </c>
      <c r="I4643">
        <f t="shared" si="504"/>
        <v>88</v>
      </c>
      <c r="J4643" t="str">
        <f t="shared" si="502"/>
        <v xml:space="preserve"> years</v>
      </c>
      <c r="K4643" t="str">
        <f t="shared" si="503"/>
        <v xml:space="preserve">, </v>
      </c>
      <c r="L4643">
        <f t="shared" si="498"/>
        <v>6</v>
      </c>
      <c r="M4643">
        <f t="shared" si="499"/>
        <v>6</v>
      </c>
      <c r="N4643" t="str">
        <f t="shared" si="500"/>
        <v xml:space="preserve"> months</v>
      </c>
      <c r="O4643" s="40" t="str">
        <f t="shared" si="501"/>
        <v>88 years, 6 months</v>
      </c>
    </row>
    <row r="4644" spans="8:15" x14ac:dyDescent="0.25">
      <c r="H4644" s="38">
        <v>4601</v>
      </c>
      <c r="I4644">
        <f t="shared" si="504"/>
        <v>88</v>
      </c>
      <c r="J4644" t="str">
        <f t="shared" si="502"/>
        <v xml:space="preserve"> years</v>
      </c>
      <c r="K4644" t="str">
        <f t="shared" si="503"/>
        <v xml:space="preserve">, </v>
      </c>
      <c r="L4644">
        <f t="shared" si="498"/>
        <v>6</v>
      </c>
      <c r="M4644">
        <f t="shared" si="499"/>
        <v>6</v>
      </c>
      <c r="N4644" t="str">
        <f t="shared" si="500"/>
        <v xml:space="preserve"> months</v>
      </c>
      <c r="O4644" s="40" t="str">
        <f t="shared" si="501"/>
        <v>88 years, 6 months</v>
      </c>
    </row>
    <row r="4645" spans="8:15" x14ac:dyDescent="0.25">
      <c r="H4645" s="38">
        <v>4602</v>
      </c>
      <c r="I4645">
        <f t="shared" si="504"/>
        <v>88</v>
      </c>
      <c r="J4645" t="str">
        <f t="shared" si="502"/>
        <v xml:space="preserve"> years</v>
      </c>
      <c r="K4645" t="str">
        <f t="shared" si="503"/>
        <v xml:space="preserve">, </v>
      </c>
      <c r="L4645">
        <f t="shared" si="498"/>
        <v>6</v>
      </c>
      <c r="M4645">
        <f t="shared" si="499"/>
        <v>6</v>
      </c>
      <c r="N4645" t="str">
        <f t="shared" si="500"/>
        <v xml:space="preserve"> months</v>
      </c>
      <c r="O4645" s="40" t="str">
        <f t="shared" si="501"/>
        <v>88 years, 6 months</v>
      </c>
    </row>
    <row r="4646" spans="8:15" x14ac:dyDescent="0.25">
      <c r="H4646" s="38">
        <v>4603</v>
      </c>
      <c r="I4646">
        <f t="shared" si="504"/>
        <v>88</v>
      </c>
      <c r="J4646" t="str">
        <f t="shared" si="502"/>
        <v xml:space="preserve"> years</v>
      </c>
      <c r="K4646" t="str">
        <f t="shared" si="503"/>
        <v xml:space="preserve">, </v>
      </c>
      <c r="L4646">
        <f t="shared" si="498"/>
        <v>7</v>
      </c>
      <c r="M4646">
        <f t="shared" si="499"/>
        <v>7</v>
      </c>
      <c r="N4646" t="str">
        <f t="shared" si="500"/>
        <v xml:space="preserve"> months</v>
      </c>
      <c r="O4646" s="40" t="str">
        <f t="shared" si="501"/>
        <v>88 years, 7 months</v>
      </c>
    </row>
    <row r="4647" spans="8:15" x14ac:dyDescent="0.25">
      <c r="H4647" s="38">
        <v>4604</v>
      </c>
      <c r="I4647">
        <f t="shared" si="504"/>
        <v>88</v>
      </c>
      <c r="J4647" t="str">
        <f t="shared" si="502"/>
        <v xml:space="preserve"> years</v>
      </c>
      <c r="K4647" t="str">
        <f t="shared" si="503"/>
        <v xml:space="preserve">, </v>
      </c>
      <c r="L4647">
        <f t="shared" si="498"/>
        <v>7</v>
      </c>
      <c r="M4647">
        <f t="shared" si="499"/>
        <v>7</v>
      </c>
      <c r="N4647" t="str">
        <f t="shared" si="500"/>
        <v xml:space="preserve"> months</v>
      </c>
      <c r="O4647" s="40" t="str">
        <f t="shared" si="501"/>
        <v>88 years, 7 months</v>
      </c>
    </row>
    <row r="4648" spans="8:15" x14ac:dyDescent="0.25">
      <c r="H4648" s="38">
        <v>4605</v>
      </c>
      <c r="I4648">
        <f t="shared" si="504"/>
        <v>88</v>
      </c>
      <c r="J4648" t="str">
        <f t="shared" si="502"/>
        <v xml:space="preserve"> years</v>
      </c>
      <c r="K4648" t="str">
        <f t="shared" si="503"/>
        <v xml:space="preserve">, </v>
      </c>
      <c r="L4648">
        <f t="shared" si="498"/>
        <v>7</v>
      </c>
      <c r="M4648">
        <f t="shared" si="499"/>
        <v>7</v>
      </c>
      <c r="N4648" t="str">
        <f t="shared" si="500"/>
        <v xml:space="preserve"> months</v>
      </c>
      <c r="O4648" s="40" t="str">
        <f t="shared" si="501"/>
        <v>88 years, 7 months</v>
      </c>
    </row>
    <row r="4649" spans="8:15" x14ac:dyDescent="0.25">
      <c r="H4649" s="38">
        <v>4606</v>
      </c>
      <c r="I4649">
        <f t="shared" si="504"/>
        <v>88</v>
      </c>
      <c r="J4649" t="str">
        <f t="shared" si="502"/>
        <v xml:space="preserve"> years</v>
      </c>
      <c r="K4649" t="str">
        <f t="shared" si="503"/>
        <v xml:space="preserve">, </v>
      </c>
      <c r="L4649">
        <f t="shared" si="498"/>
        <v>7</v>
      </c>
      <c r="M4649">
        <f t="shared" si="499"/>
        <v>7</v>
      </c>
      <c r="N4649" t="str">
        <f t="shared" si="500"/>
        <v xml:space="preserve"> months</v>
      </c>
      <c r="O4649" s="40" t="str">
        <f t="shared" si="501"/>
        <v>88 years, 7 months</v>
      </c>
    </row>
    <row r="4650" spans="8:15" x14ac:dyDescent="0.25">
      <c r="H4650" s="38">
        <v>4607</v>
      </c>
      <c r="I4650">
        <f t="shared" si="504"/>
        <v>88</v>
      </c>
      <c r="J4650" t="str">
        <f t="shared" si="502"/>
        <v xml:space="preserve"> years</v>
      </c>
      <c r="K4650" t="str">
        <f t="shared" si="503"/>
        <v xml:space="preserve">, </v>
      </c>
      <c r="L4650">
        <f t="shared" si="498"/>
        <v>8</v>
      </c>
      <c r="M4650">
        <f t="shared" si="499"/>
        <v>8</v>
      </c>
      <c r="N4650" t="str">
        <f t="shared" si="500"/>
        <v xml:space="preserve"> months</v>
      </c>
      <c r="O4650" s="40" t="str">
        <f t="shared" si="501"/>
        <v>88 years, 8 months</v>
      </c>
    </row>
    <row r="4651" spans="8:15" x14ac:dyDescent="0.25">
      <c r="H4651" s="38">
        <v>4608</v>
      </c>
      <c r="I4651">
        <f t="shared" si="504"/>
        <v>88</v>
      </c>
      <c r="J4651" t="str">
        <f t="shared" si="502"/>
        <v xml:space="preserve"> years</v>
      </c>
      <c r="K4651" t="str">
        <f t="shared" si="503"/>
        <v xml:space="preserve">, </v>
      </c>
      <c r="L4651">
        <f t="shared" si="498"/>
        <v>8</v>
      </c>
      <c r="M4651">
        <f t="shared" si="499"/>
        <v>8</v>
      </c>
      <c r="N4651" t="str">
        <f t="shared" si="500"/>
        <v xml:space="preserve"> months</v>
      </c>
      <c r="O4651" s="40" t="str">
        <f t="shared" si="501"/>
        <v>88 years, 8 months</v>
      </c>
    </row>
    <row r="4652" spans="8:15" x14ac:dyDescent="0.25">
      <c r="H4652" s="38">
        <v>4609</v>
      </c>
      <c r="I4652">
        <f t="shared" si="504"/>
        <v>88</v>
      </c>
      <c r="J4652" t="str">
        <f t="shared" si="502"/>
        <v xml:space="preserve"> years</v>
      </c>
      <c r="K4652" t="str">
        <f t="shared" si="503"/>
        <v xml:space="preserve">, </v>
      </c>
      <c r="L4652">
        <f t="shared" si="498"/>
        <v>8</v>
      </c>
      <c r="M4652">
        <f t="shared" si="499"/>
        <v>8</v>
      </c>
      <c r="N4652" t="str">
        <f t="shared" si="500"/>
        <v xml:space="preserve"> months</v>
      </c>
      <c r="O4652" s="40" t="str">
        <f t="shared" si="501"/>
        <v>88 years, 8 months</v>
      </c>
    </row>
    <row r="4653" spans="8:15" x14ac:dyDescent="0.25">
      <c r="H4653" s="38">
        <v>4610</v>
      </c>
      <c r="I4653">
        <f t="shared" si="504"/>
        <v>88</v>
      </c>
      <c r="J4653" t="str">
        <f t="shared" si="502"/>
        <v xml:space="preserve"> years</v>
      </c>
      <c r="K4653" t="str">
        <f t="shared" si="503"/>
        <v xml:space="preserve">, </v>
      </c>
      <c r="L4653">
        <f t="shared" ref="L4653:L4716" si="505">IF((H4653/52*12-INT(H4653/52*12))=0,(H4653/52-INT(H4653/52))*12,INT((H4653/52-INT(H4653/52))*12)+1)</f>
        <v>8</v>
      </c>
      <c r="M4653">
        <f t="shared" ref="M4653:M4716" si="506">IF(OR(L4653=0,L4653=12),"",L4653)</f>
        <v>8</v>
      </c>
      <c r="N4653" t="str">
        <f t="shared" ref="N4653:N4716" si="507">IF(L4653=1," month",IF(OR(L4653=0,L4653=12),""," months"))</f>
        <v xml:space="preserve"> months</v>
      </c>
      <c r="O4653" s="40" t="str">
        <f t="shared" ref="O4653:O4716" si="508">CONCATENATE(I4653&amp;J4653&amp;K4653&amp;M4653&amp;N4653)</f>
        <v>88 years, 8 months</v>
      </c>
    </row>
    <row r="4654" spans="8:15" x14ac:dyDescent="0.25">
      <c r="H4654" s="38">
        <v>4611</v>
      </c>
      <c r="I4654">
        <f t="shared" si="504"/>
        <v>88</v>
      </c>
      <c r="J4654" t="str">
        <f t="shared" si="502"/>
        <v xml:space="preserve"> years</v>
      </c>
      <c r="K4654" t="str">
        <f t="shared" si="503"/>
        <v xml:space="preserve">, </v>
      </c>
      <c r="L4654">
        <f t="shared" si="505"/>
        <v>9</v>
      </c>
      <c r="M4654">
        <f t="shared" si="506"/>
        <v>9</v>
      </c>
      <c r="N4654" t="str">
        <f t="shared" si="507"/>
        <v xml:space="preserve"> months</v>
      </c>
      <c r="O4654" s="40" t="str">
        <f t="shared" si="508"/>
        <v>88 years, 9 months</v>
      </c>
    </row>
    <row r="4655" spans="8:15" x14ac:dyDescent="0.25">
      <c r="H4655" s="38">
        <v>4612</v>
      </c>
      <c r="I4655">
        <f t="shared" si="504"/>
        <v>88</v>
      </c>
      <c r="J4655" t="str">
        <f t="shared" si="502"/>
        <v xml:space="preserve"> years</v>
      </c>
      <c r="K4655" t="str">
        <f t="shared" si="503"/>
        <v xml:space="preserve">, </v>
      </c>
      <c r="L4655">
        <f t="shared" si="505"/>
        <v>9</v>
      </c>
      <c r="M4655">
        <f t="shared" si="506"/>
        <v>9</v>
      </c>
      <c r="N4655" t="str">
        <f t="shared" si="507"/>
        <v xml:space="preserve"> months</v>
      </c>
      <c r="O4655" s="40" t="str">
        <f t="shared" si="508"/>
        <v>88 years, 9 months</v>
      </c>
    </row>
    <row r="4656" spans="8:15" x14ac:dyDescent="0.25">
      <c r="H4656" s="38">
        <v>4613</v>
      </c>
      <c r="I4656">
        <f t="shared" si="504"/>
        <v>88</v>
      </c>
      <c r="J4656" t="str">
        <f t="shared" si="502"/>
        <v xml:space="preserve"> years</v>
      </c>
      <c r="K4656" t="str">
        <f t="shared" si="503"/>
        <v xml:space="preserve">, </v>
      </c>
      <c r="L4656">
        <f t="shared" si="505"/>
        <v>9</v>
      </c>
      <c r="M4656">
        <f t="shared" si="506"/>
        <v>9</v>
      </c>
      <c r="N4656" t="str">
        <f t="shared" si="507"/>
        <v xml:space="preserve"> months</v>
      </c>
      <c r="O4656" s="40" t="str">
        <f t="shared" si="508"/>
        <v>88 years, 9 months</v>
      </c>
    </row>
    <row r="4657" spans="8:15" x14ac:dyDescent="0.25">
      <c r="H4657" s="38">
        <v>4614</v>
      </c>
      <c r="I4657">
        <f t="shared" si="504"/>
        <v>88</v>
      </c>
      <c r="J4657" t="str">
        <f t="shared" si="502"/>
        <v xml:space="preserve"> years</v>
      </c>
      <c r="K4657" t="str">
        <f t="shared" si="503"/>
        <v xml:space="preserve">, </v>
      </c>
      <c r="L4657">
        <f t="shared" si="505"/>
        <v>9</v>
      </c>
      <c r="M4657">
        <f t="shared" si="506"/>
        <v>9</v>
      </c>
      <c r="N4657" t="str">
        <f t="shared" si="507"/>
        <v xml:space="preserve"> months</v>
      </c>
      <c r="O4657" s="40" t="str">
        <f t="shared" si="508"/>
        <v>88 years, 9 months</v>
      </c>
    </row>
    <row r="4658" spans="8:15" x14ac:dyDescent="0.25">
      <c r="H4658" s="38">
        <v>4615</v>
      </c>
      <c r="I4658">
        <f t="shared" si="504"/>
        <v>88</v>
      </c>
      <c r="J4658" t="str">
        <f t="shared" si="502"/>
        <v xml:space="preserve"> years</v>
      </c>
      <c r="K4658" t="str">
        <f t="shared" si="503"/>
        <v xml:space="preserve">, </v>
      </c>
      <c r="L4658">
        <f t="shared" si="505"/>
        <v>9</v>
      </c>
      <c r="M4658">
        <f t="shared" si="506"/>
        <v>9</v>
      </c>
      <c r="N4658" t="str">
        <f t="shared" si="507"/>
        <v xml:space="preserve"> months</v>
      </c>
      <c r="O4658" s="40" t="str">
        <f t="shared" si="508"/>
        <v>88 years, 9 months</v>
      </c>
    </row>
    <row r="4659" spans="8:15" x14ac:dyDescent="0.25">
      <c r="H4659" s="38">
        <v>4616</v>
      </c>
      <c r="I4659">
        <f t="shared" si="504"/>
        <v>88</v>
      </c>
      <c r="J4659" t="str">
        <f t="shared" si="502"/>
        <v xml:space="preserve"> years</v>
      </c>
      <c r="K4659" t="str">
        <f t="shared" si="503"/>
        <v xml:space="preserve">, </v>
      </c>
      <c r="L4659">
        <f t="shared" si="505"/>
        <v>10</v>
      </c>
      <c r="M4659">
        <f t="shared" si="506"/>
        <v>10</v>
      </c>
      <c r="N4659" t="str">
        <f t="shared" si="507"/>
        <v xml:space="preserve"> months</v>
      </c>
      <c r="O4659" s="40" t="str">
        <f t="shared" si="508"/>
        <v>88 years, 10 months</v>
      </c>
    </row>
    <row r="4660" spans="8:15" x14ac:dyDescent="0.25">
      <c r="H4660" s="38">
        <v>4617</v>
      </c>
      <c r="I4660">
        <f t="shared" si="504"/>
        <v>88</v>
      </c>
      <c r="J4660" t="str">
        <f t="shared" si="502"/>
        <v xml:space="preserve"> years</v>
      </c>
      <c r="K4660" t="str">
        <f t="shared" si="503"/>
        <v xml:space="preserve">, </v>
      </c>
      <c r="L4660">
        <f t="shared" si="505"/>
        <v>10</v>
      </c>
      <c r="M4660">
        <f t="shared" si="506"/>
        <v>10</v>
      </c>
      <c r="N4660" t="str">
        <f t="shared" si="507"/>
        <v xml:space="preserve"> months</v>
      </c>
      <c r="O4660" s="40" t="str">
        <f t="shared" si="508"/>
        <v>88 years, 10 months</v>
      </c>
    </row>
    <row r="4661" spans="8:15" x14ac:dyDescent="0.25">
      <c r="H4661" s="38">
        <v>4618</v>
      </c>
      <c r="I4661">
        <f t="shared" si="504"/>
        <v>88</v>
      </c>
      <c r="J4661" t="str">
        <f t="shared" si="502"/>
        <v xml:space="preserve"> years</v>
      </c>
      <c r="K4661" t="str">
        <f t="shared" si="503"/>
        <v xml:space="preserve">, </v>
      </c>
      <c r="L4661">
        <f t="shared" si="505"/>
        <v>10</v>
      </c>
      <c r="M4661">
        <f t="shared" si="506"/>
        <v>10</v>
      </c>
      <c r="N4661" t="str">
        <f t="shared" si="507"/>
        <v xml:space="preserve"> months</v>
      </c>
      <c r="O4661" s="40" t="str">
        <f t="shared" si="508"/>
        <v>88 years, 10 months</v>
      </c>
    </row>
    <row r="4662" spans="8:15" x14ac:dyDescent="0.25">
      <c r="H4662" s="38">
        <v>4619</v>
      </c>
      <c r="I4662">
        <f t="shared" si="504"/>
        <v>88</v>
      </c>
      <c r="J4662" t="str">
        <f t="shared" si="502"/>
        <v xml:space="preserve"> years</v>
      </c>
      <c r="K4662" t="str">
        <f t="shared" si="503"/>
        <v xml:space="preserve">, </v>
      </c>
      <c r="L4662">
        <f t="shared" si="505"/>
        <v>10</v>
      </c>
      <c r="M4662">
        <f t="shared" si="506"/>
        <v>10</v>
      </c>
      <c r="N4662" t="str">
        <f t="shared" si="507"/>
        <v xml:space="preserve"> months</v>
      </c>
      <c r="O4662" s="40" t="str">
        <f t="shared" si="508"/>
        <v>88 years, 10 months</v>
      </c>
    </row>
    <row r="4663" spans="8:15" x14ac:dyDescent="0.25">
      <c r="H4663" s="38">
        <v>4620</v>
      </c>
      <c r="I4663">
        <f t="shared" si="504"/>
        <v>88</v>
      </c>
      <c r="J4663" t="str">
        <f t="shared" si="502"/>
        <v xml:space="preserve"> years</v>
      </c>
      <c r="K4663" t="str">
        <f t="shared" si="503"/>
        <v xml:space="preserve">, </v>
      </c>
      <c r="L4663">
        <f t="shared" si="505"/>
        <v>11</v>
      </c>
      <c r="M4663">
        <f t="shared" si="506"/>
        <v>11</v>
      </c>
      <c r="N4663" t="str">
        <f t="shared" si="507"/>
        <v xml:space="preserve"> months</v>
      </c>
      <c r="O4663" s="40" t="str">
        <f t="shared" si="508"/>
        <v>88 years, 11 months</v>
      </c>
    </row>
    <row r="4664" spans="8:15" x14ac:dyDescent="0.25">
      <c r="H4664" s="38">
        <v>4621</v>
      </c>
      <c r="I4664">
        <f t="shared" si="504"/>
        <v>88</v>
      </c>
      <c r="J4664" t="str">
        <f t="shared" si="502"/>
        <v xml:space="preserve"> years</v>
      </c>
      <c r="K4664" t="str">
        <f t="shared" si="503"/>
        <v xml:space="preserve">, </v>
      </c>
      <c r="L4664">
        <f t="shared" si="505"/>
        <v>11</v>
      </c>
      <c r="M4664">
        <f t="shared" si="506"/>
        <v>11</v>
      </c>
      <c r="N4664" t="str">
        <f t="shared" si="507"/>
        <v xml:space="preserve"> months</v>
      </c>
      <c r="O4664" s="40" t="str">
        <f t="shared" si="508"/>
        <v>88 years, 11 months</v>
      </c>
    </row>
    <row r="4665" spans="8:15" x14ac:dyDescent="0.25">
      <c r="H4665" s="38">
        <v>4622</v>
      </c>
      <c r="I4665">
        <f t="shared" si="504"/>
        <v>88</v>
      </c>
      <c r="J4665" t="str">
        <f t="shared" si="502"/>
        <v xml:space="preserve"> years</v>
      </c>
      <c r="K4665" t="str">
        <f t="shared" si="503"/>
        <v xml:space="preserve">, </v>
      </c>
      <c r="L4665">
        <f t="shared" si="505"/>
        <v>11</v>
      </c>
      <c r="M4665">
        <f t="shared" si="506"/>
        <v>11</v>
      </c>
      <c r="N4665" t="str">
        <f t="shared" si="507"/>
        <v xml:space="preserve"> months</v>
      </c>
      <c r="O4665" s="40" t="str">
        <f t="shared" si="508"/>
        <v>88 years, 11 months</v>
      </c>
    </row>
    <row r="4666" spans="8:15" x14ac:dyDescent="0.25">
      <c r="H4666" s="38">
        <v>4623</v>
      </c>
      <c r="I4666">
        <f t="shared" si="504"/>
        <v>88</v>
      </c>
      <c r="J4666" t="str">
        <f t="shared" si="502"/>
        <v xml:space="preserve"> years</v>
      </c>
      <c r="K4666" t="str">
        <f t="shared" si="503"/>
        <v xml:space="preserve">, </v>
      </c>
      <c r="L4666">
        <f t="shared" si="505"/>
        <v>11</v>
      </c>
      <c r="M4666">
        <f t="shared" si="506"/>
        <v>11</v>
      </c>
      <c r="N4666" t="str">
        <f t="shared" si="507"/>
        <v xml:space="preserve"> months</v>
      </c>
      <c r="O4666" s="40" t="str">
        <f t="shared" si="508"/>
        <v>88 years, 11 months</v>
      </c>
    </row>
    <row r="4667" spans="8:15" x14ac:dyDescent="0.25">
      <c r="H4667" s="38">
        <v>4624</v>
      </c>
      <c r="I4667">
        <f t="shared" si="504"/>
        <v>89</v>
      </c>
      <c r="J4667" t="str">
        <f t="shared" si="502"/>
        <v xml:space="preserve"> years</v>
      </c>
      <c r="K4667" t="str">
        <f t="shared" si="503"/>
        <v/>
      </c>
      <c r="L4667">
        <f t="shared" si="505"/>
        <v>12</v>
      </c>
      <c r="M4667" t="str">
        <f t="shared" si="506"/>
        <v/>
      </c>
      <c r="N4667" t="str">
        <f t="shared" si="507"/>
        <v/>
      </c>
      <c r="O4667" s="40" t="str">
        <f t="shared" si="508"/>
        <v>89 years</v>
      </c>
    </row>
    <row r="4668" spans="8:15" x14ac:dyDescent="0.25">
      <c r="H4668" s="38">
        <v>4625</v>
      </c>
      <c r="I4668">
        <f t="shared" si="504"/>
        <v>89</v>
      </c>
      <c r="J4668" t="str">
        <f t="shared" si="502"/>
        <v xml:space="preserve"> years</v>
      </c>
      <c r="K4668" t="str">
        <f t="shared" si="503"/>
        <v/>
      </c>
      <c r="L4668">
        <f t="shared" si="505"/>
        <v>12</v>
      </c>
      <c r="M4668" t="str">
        <f t="shared" si="506"/>
        <v/>
      </c>
      <c r="N4668" t="str">
        <f t="shared" si="507"/>
        <v/>
      </c>
      <c r="O4668" s="40" t="str">
        <f t="shared" si="508"/>
        <v>89 years</v>
      </c>
    </row>
    <row r="4669" spans="8:15" x14ac:dyDescent="0.25">
      <c r="H4669" s="38">
        <v>4626</v>
      </c>
      <c r="I4669">
        <f t="shared" si="504"/>
        <v>89</v>
      </c>
      <c r="J4669" t="str">
        <f t="shared" si="502"/>
        <v xml:space="preserve"> years</v>
      </c>
      <c r="K4669" t="str">
        <f t="shared" si="503"/>
        <v/>
      </c>
      <c r="L4669">
        <f t="shared" si="505"/>
        <v>12</v>
      </c>
      <c r="M4669" t="str">
        <f t="shared" si="506"/>
        <v/>
      </c>
      <c r="N4669" t="str">
        <f t="shared" si="507"/>
        <v/>
      </c>
      <c r="O4669" s="40" t="str">
        <f t="shared" si="508"/>
        <v>89 years</v>
      </c>
    </row>
    <row r="4670" spans="8:15" x14ac:dyDescent="0.25">
      <c r="H4670" s="38">
        <v>4627</v>
      </c>
      <c r="I4670">
        <f t="shared" si="504"/>
        <v>89</v>
      </c>
      <c r="J4670" t="str">
        <f t="shared" si="502"/>
        <v xml:space="preserve"> years</v>
      </c>
      <c r="K4670" t="str">
        <f t="shared" si="503"/>
        <v/>
      </c>
      <c r="L4670">
        <f t="shared" si="505"/>
        <v>12</v>
      </c>
      <c r="M4670" t="str">
        <f t="shared" si="506"/>
        <v/>
      </c>
      <c r="N4670" t="str">
        <f t="shared" si="507"/>
        <v/>
      </c>
      <c r="O4670" s="40" t="str">
        <f t="shared" si="508"/>
        <v>89 years</v>
      </c>
    </row>
    <row r="4671" spans="8:15" x14ac:dyDescent="0.25">
      <c r="H4671" s="38">
        <v>4628</v>
      </c>
      <c r="I4671">
        <f t="shared" si="504"/>
        <v>89</v>
      </c>
      <c r="J4671" t="str">
        <f t="shared" si="502"/>
        <v xml:space="preserve"> years</v>
      </c>
      <c r="K4671" t="str">
        <f t="shared" si="503"/>
        <v/>
      </c>
      <c r="L4671">
        <f t="shared" si="505"/>
        <v>0</v>
      </c>
      <c r="M4671" t="str">
        <f t="shared" si="506"/>
        <v/>
      </c>
      <c r="N4671" t="str">
        <f t="shared" si="507"/>
        <v/>
      </c>
      <c r="O4671" s="40" t="str">
        <f t="shared" si="508"/>
        <v>89 years</v>
      </c>
    </row>
    <row r="4672" spans="8:15" x14ac:dyDescent="0.25">
      <c r="H4672" s="38">
        <v>4629</v>
      </c>
      <c r="I4672">
        <f t="shared" si="504"/>
        <v>89</v>
      </c>
      <c r="J4672" t="str">
        <f t="shared" si="502"/>
        <v xml:space="preserve"> years</v>
      </c>
      <c r="K4672" t="str">
        <f t="shared" si="503"/>
        <v xml:space="preserve">, </v>
      </c>
      <c r="L4672">
        <f t="shared" si="505"/>
        <v>1</v>
      </c>
      <c r="M4672">
        <f t="shared" si="506"/>
        <v>1</v>
      </c>
      <c r="N4672" t="str">
        <f t="shared" si="507"/>
        <v xml:space="preserve"> month</v>
      </c>
      <c r="O4672" s="40" t="str">
        <f t="shared" si="508"/>
        <v>89 years, 1 month</v>
      </c>
    </row>
    <row r="4673" spans="8:15" x14ac:dyDescent="0.25">
      <c r="H4673" s="38">
        <v>4630</v>
      </c>
      <c r="I4673">
        <f t="shared" si="504"/>
        <v>89</v>
      </c>
      <c r="J4673" t="str">
        <f t="shared" si="502"/>
        <v xml:space="preserve"> years</v>
      </c>
      <c r="K4673" t="str">
        <f t="shared" si="503"/>
        <v xml:space="preserve">, </v>
      </c>
      <c r="L4673">
        <f t="shared" si="505"/>
        <v>1</v>
      </c>
      <c r="M4673">
        <f t="shared" si="506"/>
        <v>1</v>
      </c>
      <c r="N4673" t="str">
        <f t="shared" si="507"/>
        <v xml:space="preserve"> month</v>
      </c>
      <c r="O4673" s="40" t="str">
        <f t="shared" si="508"/>
        <v>89 years, 1 month</v>
      </c>
    </row>
    <row r="4674" spans="8:15" x14ac:dyDescent="0.25">
      <c r="H4674" s="38">
        <v>4631</v>
      </c>
      <c r="I4674">
        <f t="shared" si="504"/>
        <v>89</v>
      </c>
      <c r="J4674" t="str">
        <f t="shared" si="502"/>
        <v xml:space="preserve"> years</v>
      </c>
      <c r="K4674" t="str">
        <f t="shared" si="503"/>
        <v xml:space="preserve">, </v>
      </c>
      <c r="L4674">
        <f t="shared" si="505"/>
        <v>1</v>
      </c>
      <c r="M4674">
        <f t="shared" si="506"/>
        <v>1</v>
      </c>
      <c r="N4674" t="str">
        <f t="shared" si="507"/>
        <v xml:space="preserve"> month</v>
      </c>
      <c r="O4674" s="40" t="str">
        <f t="shared" si="508"/>
        <v>89 years, 1 month</v>
      </c>
    </row>
    <row r="4675" spans="8:15" x14ac:dyDescent="0.25">
      <c r="H4675" s="38">
        <v>4632</v>
      </c>
      <c r="I4675">
        <f t="shared" si="504"/>
        <v>89</v>
      </c>
      <c r="J4675" t="str">
        <f t="shared" si="502"/>
        <v xml:space="preserve"> years</v>
      </c>
      <c r="K4675" t="str">
        <f t="shared" si="503"/>
        <v xml:space="preserve">, </v>
      </c>
      <c r="L4675">
        <f t="shared" si="505"/>
        <v>1</v>
      </c>
      <c r="M4675">
        <f t="shared" si="506"/>
        <v>1</v>
      </c>
      <c r="N4675" t="str">
        <f t="shared" si="507"/>
        <v xml:space="preserve"> month</v>
      </c>
      <c r="O4675" s="40" t="str">
        <f t="shared" si="508"/>
        <v>89 years, 1 month</v>
      </c>
    </row>
    <row r="4676" spans="8:15" x14ac:dyDescent="0.25">
      <c r="H4676" s="38">
        <v>4633</v>
      </c>
      <c r="I4676">
        <f t="shared" si="504"/>
        <v>89</v>
      </c>
      <c r="J4676" t="str">
        <f t="shared" si="502"/>
        <v xml:space="preserve"> years</v>
      </c>
      <c r="K4676" t="str">
        <f t="shared" si="503"/>
        <v xml:space="preserve">, </v>
      </c>
      <c r="L4676">
        <f t="shared" si="505"/>
        <v>2</v>
      </c>
      <c r="M4676">
        <f t="shared" si="506"/>
        <v>2</v>
      </c>
      <c r="N4676" t="str">
        <f t="shared" si="507"/>
        <v xml:space="preserve"> months</v>
      </c>
      <c r="O4676" s="40" t="str">
        <f t="shared" si="508"/>
        <v>89 years, 2 months</v>
      </c>
    </row>
    <row r="4677" spans="8:15" x14ac:dyDescent="0.25">
      <c r="H4677" s="38">
        <v>4634</v>
      </c>
      <c r="I4677">
        <f t="shared" si="504"/>
        <v>89</v>
      </c>
      <c r="J4677" t="str">
        <f t="shared" si="502"/>
        <v xml:space="preserve"> years</v>
      </c>
      <c r="K4677" t="str">
        <f t="shared" si="503"/>
        <v xml:space="preserve">, </v>
      </c>
      <c r="L4677">
        <f t="shared" si="505"/>
        <v>2</v>
      </c>
      <c r="M4677">
        <f t="shared" si="506"/>
        <v>2</v>
      </c>
      <c r="N4677" t="str">
        <f t="shared" si="507"/>
        <v xml:space="preserve"> months</v>
      </c>
      <c r="O4677" s="40" t="str">
        <f t="shared" si="508"/>
        <v>89 years, 2 months</v>
      </c>
    </row>
    <row r="4678" spans="8:15" x14ac:dyDescent="0.25">
      <c r="H4678" s="38">
        <v>4635</v>
      </c>
      <c r="I4678">
        <f t="shared" si="504"/>
        <v>89</v>
      </c>
      <c r="J4678" t="str">
        <f t="shared" si="502"/>
        <v xml:space="preserve"> years</v>
      </c>
      <c r="K4678" t="str">
        <f t="shared" si="503"/>
        <v xml:space="preserve">, </v>
      </c>
      <c r="L4678">
        <f t="shared" si="505"/>
        <v>2</v>
      </c>
      <c r="M4678">
        <f t="shared" si="506"/>
        <v>2</v>
      </c>
      <c r="N4678" t="str">
        <f t="shared" si="507"/>
        <v xml:space="preserve"> months</v>
      </c>
      <c r="O4678" s="40" t="str">
        <f t="shared" si="508"/>
        <v>89 years, 2 months</v>
      </c>
    </row>
    <row r="4679" spans="8:15" x14ac:dyDescent="0.25">
      <c r="H4679" s="38">
        <v>4636</v>
      </c>
      <c r="I4679">
        <f t="shared" si="504"/>
        <v>89</v>
      </c>
      <c r="J4679" t="str">
        <f t="shared" si="502"/>
        <v xml:space="preserve"> years</v>
      </c>
      <c r="K4679" t="str">
        <f t="shared" si="503"/>
        <v xml:space="preserve">, </v>
      </c>
      <c r="L4679">
        <f t="shared" si="505"/>
        <v>2</v>
      </c>
      <c r="M4679">
        <f t="shared" si="506"/>
        <v>2</v>
      </c>
      <c r="N4679" t="str">
        <f t="shared" si="507"/>
        <v xml:space="preserve"> months</v>
      </c>
      <c r="O4679" s="40" t="str">
        <f t="shared" si="508"/>
        <v>89 years, 2 months</v>
      </c>
    </row>
    <row r="4680" spans="8:15" x14ac:dyDescent="0.25">
      <c r="H4680" s="38">
        <v>4637</v>
      </c>
      <c r="I4680">
        <f t="shared" si="504"/>
        <v>89</v>
      </c>
      <c r="J4680" t="str">
        <f t="shared" si="502"/>
        <v xml:space="preserve"> years</v>
      </c>
      <c r="K4680" t="str">
        <f t="shared" si="503"/>
        <v xml:space="preserve">, </v>
      </c>
      <c r="L4680">
        <f t="shared" si="505"/>
        <v>3</v>
      </c>
      <c r="M4680">
        <f t="shared" si="506"/>
        <v>3</v>
      </c>
      <c r="N4680" t="str">
        <f t="shared" si="507"/>
        <v xml:space="preserve"> months</v>
      </c>
      <c r="O4680" s="40" t="str">
        <f t="shared" si="508"/>
        <v>89 years, 3 months</v>
      </c>
    </row>
    <row r="4681" spans="8:15" x14ac:dyDescent="0.25">
      <c r="H4681" s="38">
        <v>4638</v>
      </c>
      <c r="I4681">
        <f t="shared" si="504"/>
        <v>89</v>
      </c>
      <c r="J4681" t="str">
        <f t="shared" si="502"/>
        <v xml:space="preserve"> years</v>
      </c>
      <c r="K4681" t="str">
        <f t="shared" si="503"/>
        <v xml:space="preserve">, </v>
      </c>
      <c r="L4681">
        <f t="shared" si="505"/>
        <v>3</v>
      </c>
      <c r="M4681">
        <f t="shared" si="506"/>
        <v>3</v>
      </c>
      <c r="N4681" t="str">
        <f t="shared" si="507"/>
        <v xml:space="preserve"> months</v>
      </c>
      <c r="O4681" s="40" t="str">
        <f t="shared" si="508"/>
        <v>89 years, 3 months</v>
      </c>
    </row>
    <row r="4682" spans="8:15" x14ac:dyDescent="0.25">
      <c r="H4682" s="38">
        <v>4639</v>
      </c>
      <c r="I4682">
        <f t="shared" si="504"/>
        <v>89</v>
      </c>
      <c r="J4682" t="str">
        <f t="shared" si="502"/>
        <v xml:space="preserve"> years</v>
      </c>
      <c r="K4682" t="str">
        <f t="shared" si="503"/>
        <v xml:space="preserve">, </v>
      </c>
      <c r="L4682">
        <f t="shared" si="505"/>
        <v>3</v>
      </c>
      <c r="M4682">
        <f t="shared" si="506"/>
        <v>3</v>
      </c>
      <c r="N4682" t="str">
        <f t="shared" si="507"/>
        <v xml:space="preserve"> months</v>
      </c>
      <c r="O4682" s="40" t="str">
        <f t="shared" si="508"/>
        <v>89 years, 3 months</v>
      </c>
    </row>
    <row r="4683" spans="8:15" x14ac:dyDescent="0.25">
      <c r="H4683" s="38">
        <v>4640</v>
      </c>
      <c r="I4683">
        <f t="shared" si="504"/>
        <v>89</v>
      </c>
      <c r="J4683" t="str">
        <f t="shared" si="502"/>
        <v xml:space="preserve"> years</v>
      </c>
      <c r="K4683" t="str">
        <f t="shared" si="503"/>
        <v xml:space="preserve">, </v>
      </c>
      <c r="L4683">
        <f t="shared" si="505"/>
        <v>3</v>
      </c>
      <c r="M4683">
        <f t="shared" si="506"/>
        <v>3</v>
      </c>
      <c r="N4683" t="str">
        <f t="shared" si="507"/>
        <v xml:space="preserve"> months</v>
      </c>
      <c r="O4683" s="40" t="str">
        <f t="shared" si="508"/>
        <v>89 years, 3 months</v>
      </c>
    </row>
    <row r="4684" spans="8:15" x14ac:dyDescent="0.25">
      <c r="H4684" s="38">
        <v>4641</v>
      </c>
      <c r="I4684">
        <f t="shared" si="504"/>
        <v>89</v>
      </c>
      <c r="J4684" t="str">
        <f t="shared" si="502"/>
        <v xml:space="preserve"> years</v>
      </c>
      <c r="K4684" t="str">
        <f t="shared" si="503"/>
        <v xml:space="preserve">, </v>
      </c>
      <c r="L4684">
        <f t="shared" si="505"/>
        <v>3</v>
      </c>
      <c r="M4684">
        <f t="shared" si="506"/>
        <v>3</v>
      </c>
      <c r="N4684" t="str">
        <f t="shared" si="507"/>
        <v xml:space="preserve"> months</v>
      </c>
      <c r="O4684" s="40" t="str">
        <f t="shared" si="508"/>
        <v>89 years, 3 months</v>
      </c>
    </row>
    <row r="4685" spans="8:15" x14ac:dyDescent="0.25">
      <c r="H4685" s="38">
        <v>4642</v>
      </c>
      <c r="I4685">
        <f t="shared" si="504"/>
        <v>89</v>
      </c>
      <c r="J4685" t="str">
        <f t="shared" si="502"/>
        <v xml:space="preserve"> years</v>
      </c>
      <c r="K4685" t="str">
        <f t="shared" si="503"/>
        <v xml:space="preserve">, </v>
      </c>
      <c r="L4685">
        <f t="shared" si="505"/>
        <v>4</v>
      </c>
      <c r="M4685">
        <f t="shared" si="506"/>
        <v>4</v>
      </c>
      <c r="N4685" t="str">
        <f t="shared" si="507"/>
        <v xml:space="preserve"> months</v>
      </c>
      <c r="O4685" s="40" t="str">
        <f t="shared" si="508"/>
        <v>89 years, 4 months</v>
      </c>
    </row>
    <row r="4686" spans="8:15" x14ac:dyDescent="0.25">
      <c r="H4686" s="38">
        <v>4643</v>
      </c>
      <c r="I4686">
        <f t="shared" si="504"/>
        <v>89</v>
      </c>
      <c r="J4686" t="str">
        <f t="shared" si="502"/>
        <v xml:space="preserve"> years</v>
      </c>
      <c r="K4686" t="str">
        <f t="shared" si="503"/>
        <v xml:space="preserve">, </v>
      </c>
      <c r="L4686">
        <f t="shared" si="505"/>
        <v>4</v>
      </c>
      <c r="M4686">
        <f t="shared" si="506"/>
        <v>4</v>
      </c>
      <c r="N4686" t="str">
        <f t="shared" si="507"/>
        <v xml:space="preserve"> months</v>
      </c>
      <c r="O4686" s="40" t="str">
        <f t="shared" si="508"/>
        <v>89 years, 4 months</v>
      </c>
    </row>
    <row r="4687" spans="8:15" x14ac:dyDescent="0.25">
      <c r="H4687" s="38">
        <v>4644</v>
      </c>
      <c r="I4687">
        <f t="shared" si="504"/>
        <v>89</v>
      </c>
      <c r="J4687" t="str">
        <f t="shared" si="502"/>
        <v xml:space="preserve"> years</v>
      </c>
      <c r="K4687" t="str">
        <f t="shared" si="503"/>
        <v xml:space="preserve">, </v>
      </c>
      <c r="L4687">
        <f t="shared" si="505"/>
        <v>4</v>
      </c>
      <c r="M4687">
        <f t="shared" si="506"/>
        <v>4</v>
      </c>
      <c r="N4687" t="str">
        <f t="shared" si="507"/>
        <v xml:space="preserve"> months</v>
      </c>
      <c r="O4687" s="40" t="str">
        <f t="shared" si="508"/>
        <v>89 years, 4 months</v>
      </c>
    </row>
    <row r="4688" spans="8:15" x14ac:dyDescent="0.25">
      <c r="H4688" s="38">
        <v>4645</v>
      </c>
      <c r="I4688">
        <f t="shared" si="504"/>
        <v>89</v>
      </c>
      <c r="J4688" t="str">
        <f t="shared" si="502"/>
        <v xml:space="preserve"> years</v>
      </c>
      <c r="K4688" t="str">
        <f t="shared" si="503"/>
        <v xml:space="preserve">, </v>
      </c>
      <c r="L4688">
        <f t="shared" si="505"/>
        <v>4</v>
      </c>
      <c r="M4688">
        <f t="shared" si="506"/>
        <v>4</v>
      </c>
      <c r="N4688" t="str">
        <f t="shared" si="507"/>
        <v xml:space="preserve"> months</v>
      </c>
      <c r="O4688" s="40" t="str">
        <f t="shared" si="508"/>
        <v>89 years, 4 months</v>
      </c>
    </row>
    <row r="4689" spans="8:15" x14ac:dyDescent="0.25">
      <c r="H4689" s="38">
        <v>4646</v>
      </c>
      <c r="I4689">
        <f t="shared" si="504"/>
        <v>89</v>
      </c>
      <c r="J4689" t="str">
        <f t="shared" si="502"/>
        <v xml:space="preserve"> years</v>
      </c>
      <c r="K4689" t="str">
        <f t="shared" si="503"/>
        <v xml:space="preserve">, </v>
      </c>
      <c r="L4689">
        <f t="shared" si="505"/>
        <v>5</v>
      </c>
      <c r="M4689">
        <f t="shared" si="506"/>
        <v>5</v>
      </c>
      <c r="N4689" t="str">
        <f t="shared" si="507"/>
        <v xml:space="preserve"> months</v>
      </c>
      <c r="O4689" s="40" t="str">
        <f t="shared" si="508"/>
        <v>89 years, 5 months</v>
      </c>
    </row>
    <row r="4690" spans="8:15" x14ac:dyDescent="0.25">
      <c r="H4690" s="38">
        <v>4647</v>
      </c>
      <c r="I4690">
        <f t="shared" si="504"/>
        <v>89</v>
      </c>
      <c r="J4690" t="str">
        <f t="shared" si="502"/>
        <v xml:space="preserve"> years</v>
      </c>
      <c r="K4690" t="str">
        <f t="shared" si="503"/>
        <v xml:space="preserve">, </v>
      </c>
      <c r="L4690">
        <f t="shared" si="505"/>
        <v>5</v>
      </c>
      <c r="M4690">
        <f t="shared" si="506"/>
        <v>5</v>
      </c>
      <c r="N4690" t="str">
        <f t="shared" si="507"/>
        <v xml:space="preserve"> months</v>
      </c>
      <c r="O4690" s="40" t="str">
        <f t="shared" si="508"/>
        <v>89 years, 5 months</v>
      </c>
    </row>
    <row r="4691" spans="8:15" x14ac:dyDescent="0.25">
      <c r="H4691" s="38">
        <v>4648</v>
      </c>
      <c r="I4691">
        <f t="shared" si="504"/>
        <v>89</v>
      </c>
      <c r="J4691" t="str">
        <f t="shared" si="502"/>
        <v xml:space="preserve"> years</v>
      </c>
      <c r="K4691" t="str">
        <f t="shared" si="503"/>
        <v xml:space="preserve">, </v>
      </c>
      <c r="L4691">
        <f t="shared" si="505"/>
        <v>5</v>
      </c>
      <c r="M4691">
        <f t="shared" si="506"/>
        <v>5</v>
      </c>
      <c r="N4691" t="str">
        <f t="shared" si="507"/>
        <v xml:space="preserve"> months</v>
      </c>
      <c r="O4691" s="40" t="str">
        <f t="shared" si="508"/>
        <v>89 years, 5 months</v>
      </c>
    </row>
    <row r="4692" spans="8:15" x14ac:dyDescent="0.25">
      <c r="H4692" s="38">
        <v>4649</v>
      </c>
      <c r="I4692">
        <f t="shared" si="504"/>
        <v>89</v>
      </c>
      <c r="J4692" t="str">
        <f t="shared" si="502"/>
        <v xml:space="preserve"> years</v>
      </c>
      <c r="K4692" t="str">
        <f t="shared" si="503"/>
        <v xml:space="preserve">, </v>
      </c>
      <c r="L4692">
        <f t="shared" si="505"/>
        <v>5</v>
      </c>
      <c r="M4692">
        <f t="shared" si="506"/>
        <v>5</v>
      </c>
      <c r="N4692" t="str">
        <f t="shared" si="507"/>
        <v xml:space="preserve"> months</v>
      </c>
      <c r="O4692" s="40" t="str">
        <f t="shared" si="508"/>
        <v>89 years, 5 months</v>
      </c>
    </row>
    <row r="4693" spans="8:15" x14ac:dyDescent="0.25">
      <c r="H4693" s="38">
        <v>4650</v>
      </c>
      <c r="I4693">
        <f t="shared" si="504"/>
        <v>89</v>
      </c>
      <c r="J4693" t="str">
        <f t="shared" si="502"/>
        <v xml:space="preserve"> years</v>
      </c>
      <c r="K4693" t="str">
        <f t="shared" si="503"/>
        <v xml:space="preserve">, </v>
      </c>
      <c r="L4693">
        <f t="shared" si="505"/>
        <v>6</v>
      </c>
      <c r="M4693">
        <f t="shared" si="506"/>
        <v>6</v>
      </c>
      <c r="N4693" t="str">
        <f t="shared" si="507"/>
        <v xml:space="preserve"> months</v>
      </c>
      <c r="O4693" s="40" t="str">
        <f t="shared" si="508"/>
        <v>89 years, 6 months</v>
      </c>
    </row>
    <row r="4694" spans="8:15" x14ac:dyDescent="0.25">
      <c r="H4694" s="38">
        <v>4651</v>
      </c>
      <c r="I4694">
        <f t="shared" si="504"/>
        <v>89</v>
      </c>
      <c r="J4694" t="str">
        <f t="shared" si="502"/>
        <v xml:space="preserve"> years</v>
      </c>
      <c r="K4694" t="str">
        <f t="shared" si="503"/>
        <v xml:space="preserve">, </v>
      </c>
      <c r="L4694">
        <f t="shared" si="505"/>
        <v>6</v>
      </c>
      <c r="M4694">
        <f t="shared" si="506"/>
        <v>6</v>
      </c>
      <c r="N4694" t="str">
        <f t="shared" si="507"/>
        <v xml:space="preserve"> months</v>
      </c>
      <c r="O4694" s="40" t="str">
        <f t="shared" si="508"/>
        <v>89 years, 6 months</v>
      </c>
    </row>
    <row r="4695" spans="8:15" x14ac:dyDescent="0.25">
      <c r="H4695" s="38">
        <v>4652</v>
      </c>
      <c r="I4695">
        <f t="shared" si="504"/>
        <v>89</v>
      </c>
      <c r="J4695" t="str">
        <f t="shared" si="502"/>
        <v xml:space="preserve"> years</v>
      </c>
      <c r="K4695" t="str">
        <f t="shared" si="503"/>
        <v xml:space="preserve">, </v>
      </c>
      <c r="L4695">
        <f t="shared" si="505"/>
        <v>6</v>
      </c>
      <c r="M4695">
        <f t="shared" si="506"/>
        <v>6</v>
      </c>
      <c r="N4695" t="str">
        <f t="shared" si="507"/>
        <v xml:space="preserve"> months</v>
      </c>
      <c r="O4695" s="40" t="str">
        <f t="shared" si="508"/>
        <v>89 years, 6 months</v>
      </c>
    </row>
    <row r="4696" spans="8:15" x14ac:dyDescent="0.25">
      <c r="H4696" s="38">
        <v>4653</v>
      </c>
      <c r="I4696">
        <f t="shared" si="504"/>
        <v>89</v>
      </c>
      <c r="J4696" t="str">
        <f t="shared" si="502"/>
        <v xml:space="preserve"> years</v>
      </c>
      <c r="K4696" t="str">
        <f t="shared" si="503"/>
        <v xml:space="preserve">, </v>
      </c>
      <c r="L4696">
        <f t="shared" si="505"/>
        <v>6</v>
      </c>
      <c r="M4696">
        <f t="shared" si="506"/>
        <v>6</v>
      </c>
      <c r="N4696" t="str">
        <f t="shared" si="507"/>
        <v xml:space="preserve"> months</v>
      </c>
      <c r="O4696" s="40" t="str">
        <f t="shared" si="508"/>
        <v>89 years, 6 months</v>
      </c>
    </row>
    <row r="4697" spans="8:15" x14ac:dyDescent="0.25">
      <c r="H4697" s="38">
        <v>4654</v>
      </c>
      <c r="I4697">
        <f t="shared" si="504"/>
        <v>89</v>
      </c>
      <c r="J4697" t="str">
        <f t="shared" si="502"/>
        <v xml:space="preserve"> years</v>
      </c>
      <c r="K4697" t="str">
        <f t="shared" si="503"/>
        <v xml:space="preserve">, </v>
      </c>
      <c r="L4697">
        <f t="shared" si="505"/>
        <v>6</v>
      </c>
      <c r="M4697">
        <f t="shared" si="506"/>
        <v>6</v>
      </c>
      <c r="N4697" t="str">
        <f t="shared" si="507"/>
        <v xml:space="preserve"> months</v>
      </c>
      <c r="O4697" s="40" t="str">
        <f t="shared" si="508"/>
        <v>89 years, 6 months</v>
      </c>
    </row>
    <row r="4698" spans="8:15" x14ac:dyDescent="0.25">
      <c r="H4698" s="38">
        <v>4655</v>
      </c>
      <c r="I4698">
        <f t="shared" si="504"/>
        <v>89</v>
      </c>
      <c r="J4698" t="str">
        <f t="shared" si="502"/>
        <v xml:space="preserve"> years</v>
      </c>
      <c r="K4698" t="str">
        <f t="shared" si="503"/>
        <v xml:space="preserve">, </v>
      </c>
      <c r="L4698">
        <f t="shared" si="505"/>
        <v>7</v>
      </c>
      <c r="M4698">
        <f t="shared" si="506"/>
        <v>7</v>
      </c>
      <c r="N4698" t="str">
        <f t="shared" si="507"/>
        <v xml:space="preserve"> months</v>
      </c>
      <c r="O4698" s="40" t="str">
        <f t="shared" si="508"/>
        <v>89 years, 7 months</v>
      </c>
    </row>
    <row r="4699" spans="8:15" x14ac:dyDescent="0.25">
      <c r="H4699" s="38">
        <v>4656</v>
      </c>
      <c r="I4699">
        <f t="shared" si="504"/>
        <v>89</v>
      </c>
      <c r="J4699" t="str">
        <f t="shared" si="502"/>
        <v xml:space="preserve"> years</v>
      </c>
      <c r="K4699" t="str">
        <f t="shared" si="503"/>
        <v xml:space="preserve">, </v>
      </c>
      <c r="L4699">
        <f t="shared" si="505"/>
        <v>7</v>
      </c>
      <c r="M4699">
        <f t="shared" si="506"/>
        <v>7</v>
      </c>
      <c r="N4699" t="str">
        <f t="shared" si="507"/>
        <v xml:space="preserve"> months</v>
      </c>
      <c r="O4699" s="40" t="str">
        <f t="shared" si="508"/>
        <v>89 years, 7 months</v>
      </c>
    </row>
    <row r="4700" spans="8:15" x14ac:dyDescent="0.25">
      <c r="H4700" s="38">
        <v>4657</v>
      </c>
      <c r="I4700">
        <f t="shared" si="504"/>
        <v>89</v>
      </c>
      <c r="J4700" t="str">
        <f t="shared" ref="J4700:J4763" si="509">IF(I4700=1," year"," years")</f>
        <v xml:space="preserve"> years</v>
      </c>
      <c r="K4700" t="str">
        <f t="shared" ref="K4700:K4763" si="510">IF(OR(L4700=12,L4700=0),"",", ")</f>
        <v xml:space="preserve">, </v>
      </c>
      <c r="L4700">
        <f t="shared" si="505"/>
        <v>7</v>
      </c>
      <c r="M4700">
        <f t="shared" si="506"/>
        <v>7</v>
      </c>
      <c r="N4700" t="str">
        <f t="shared" si="507"/>
        <v xml:space="preserve"> months</v>
      </c>
      <c r="O4700" s="40" t="str">
        <f t="shared" si="508"/>
        <v>89 years, 7 months</v>
      </c>
    </row>
    <row r="4701" spans="8:15" x14ac:dyDescent="0.25">
      <c r="H4701" s="38">
        <v>4658</v>
      </c>
      <c r="I4701">
        <f t="shared" si="504"/>
        <v>89</v>
      </c>
      <c r="J4701" t="str">
        <f t="shared" si="509"/>
        <v xml:space="preserve"> years</v>
      </c>
      <c r="K4701" t="str">
        <f t="shared" si="510"/>
        <v xml:space="preserve">, </v>
      </c>
      <c r="L4701">
        <f t="shared" si="505"/>
        <v>7</v>
      </c>
      <c r="M4701">
        <f t="shared" si="506"/>
        <v>7</v>
      </c>
      <c r="N4701" t="str">
        <f t="shared" si="507"/>
        <v xml:space="preserve"> months</v>
      </c>
      <c r="O4701" s="40" t="str">
        <f t="shared" si="508"/>
        <v>89 years, 7 months</v>
      </c>
    </row>
    <row r="4702" spans="8:15" x14ac:dyDescent="0.25">
      <c r="H4702" s="38">
        <v>4659</v>
      </c>
      <c r="I4702">
        <f t="shared" si="504"/>
        <v>89</v>
      </c>
      <c r="J4702" t="str">
        <f t="shared" si="509"/>
        <v xml:space="preserve"> years</v>
      </c>
      <c r="K4702" t="str">
        <f t="shared" si="510"/>
        <v xml:space="preserve">, </v>
      </c>
      <c r="L4702">
        <f t="shared" si="505"/>
        <v>8</v>
      </c>
      <c r="M4702">
        <f t="shared" si="506"/>
        <v>8</v>
      </c>
      <c r="N4702" t="str">
        <f t="shared" si="507"/>
        <v xml:space="preserve"> months</v>
      </c>
      <c r="O4702" s="40" t="str">
        <f t="shared" si="508"/>
        <v>89 years, 8 months</v>
      </c>
    </row>
    <row r="4703" spans="8:15" x14ac:dyDescent="0.25">
      <c r="H4703" s="38">
        <v>4660</v>
      </c>
      <c r="I4703">
        <f t="shared" si="504"/>
        <v>89</v>
      </c>
      <c r="J4703" t="str">
        <f t="shared" si="509"/>
        <v xml:space="preserve"> years</v>
      </c>
      <c r="K4703" t="str">
        <f t="shared" si="510"/>
        <v xml:space="preserve">, </v>
      </c>
      <c r="L4703">
        <f t="shared" si="505"/>
        <v>8</v>
      </c>
      <c r="M4703">
        <f t="shared" si="506"/>
        <v>8</v>
      </c>
      <c r="N4703" t="str">
        <f t="shared" si="507"/>
        <v xml:space="preserve"> months</v>
      </c>
      <c r="O4703" s="40" t="str">
        <f t="shared" si="508"/>
        <v>89 years, 8 months</v>
      </c>
    </row>
    <row r="4704" spans="8:15" x14ac:dyDescent="0.25">
      <c r="H4704" s="38">
        <v>4661</v>
      </c>
      <c r="I4704">
        <f t="shared" ref="I4704:I4767" si="511">IF(INT(H4704/52)=0,"",INT(H4704/52))+IF(L4704=12,1,0)</f>
        <v>89</v>
      </c>
      <c r="J4704" t="str">
        <f t="shared" si="509"/>
        <v xml:space="preserve"> years</v>
      </c>
      <c r="K4704" t="str">
        <f t="shared" si="510"/>
        <v xml:space="preserve">, </v>
      </c>
      <c r="L4704">
        <f t="shared" si="505"/>
        <v>8</v>
      </c>
      <c r="M4704">
        <f t="shared" si="506"/>
        <v>8</v>
      </c>
      <c r="N4704" t="str">
        <f t="shared" si="507"/>
        <v xml:space="preserve"> months</v>
      </c>
      <c r="O4704" s="40" t="str">
        <f t="shared" si="508"/>
        <v>89 years, 8 months</v>
      </c>
    </row>
    <row r="4705" spans="8:15" x14ac:dyDescent="0.25">
      <c r="H4705" s="38">
        <v>4662</v>
      </c>
      <c r="I4705">
        <f t="shared" si="511"/>
        <v>89</v>
      </c>
      <c r="J4705" t="str">
        <f t="shared" si="509"/>
        <v xml:space="preserve"> years</v>
      </c>
      <c r="K4705" t="str">
        <f t="shared" si="510"/>
        <v xml:space="preserve">, </v>
      </c>
      <c r="L4705">
        <f t="shared" si="505"/>
        <v>8</v>
      </c>
      <c r="M4705">
        <f t="shared" si="506"/>
        <v>8</v>
      </c>
      <c r="N4705" t="str">
        <f t="shared" si="507"/>
        <v xml:space="preserve"> months</v>
      </c>
      <c r="O4705" s="40" t="str">
        <f t="shared" si="508"/>
        <v>89 years, 8 months</v>
      </c>
    </row>
    <row r="4706" spans="8:15" x14ac:dyDescent="0.25">
      <c r="H4706" s="38">
        <v>4663</v>
      </c>
      <c r="I4706">
        <f t="shared" si="511"/>
        <v>89</v>
      </c>
      <c r="J4706" t="str">
        <f t="shared" si="509"/>
        <v xml:space="preserve"> years</v>
      </c>
      <c r="K4706" t="str">
        <f t="shared" si="510"/>
        <v xml:space="preserve">, </v>
      </c>
      <c r="L4706">
        <f t="shared" si="505"/>
        <v>9</v>
      </c>
      <c r="M4706">
        <f t="shared" si="506"/>
        <v>9</v>
      </c>
      <c r="N4706" t="str">
        <f t="shared" si="507"/>
        <v xml:space="preserve"> months</v>
      </c>
      <c r="O4706" s="40" t="str">
        <f t="shared" si="508"/>
        <v>89 years, 9 months</v>
      </c>
    </row>
    <row r="4707" spans="8:15" x14ac:dyDescent="0.25">
      <c r="H4707" s="38">
        <v>4664</v>
      </c>
      <c r="I4707">
        <f t="shared" si="511"/>
        <v>89</v>
      </c>
      <c r="J4707" t="str">
        <f t="shared" si="509"/>
        <v xml:space="preserve"> years</v>
      </c>
      <c r="K4707" t="str">
        <f t="shared" si="510"/>
        <v xml:space="preserve">, </v>
      </c>
      <c r="L4707">
        <f t="shared" si="505"/>
        <v>9</v>
      </c>
      <c r="M4707">
        <f t="shared" si="506"/>
        <v>9</v>
      </c>
      <c r="N4707" t="str">
        <f t="shared" si="507"/>
        <v xml:space="preserve"> months</v>
      </c>
      <c r="O4707" s="40" t="str">
        <f t="shared" si="508"/>
        <v>89 years, 9 months</v>
      </c>
    </row>
    <row r="4708" spans="8:15" x14ac:dyDescent="0.25">
      <c r="H4708" s="38">
        <v>4665</v>
      </c>
      <c r="I4708">
        <f t="shared" si="511"/>
        <v>89</v>
      </c>
      <c r="J4708" t="str">
        <f t="shared" si="509"/>
        <v xml:space="preserve"> years</v>
      </c>
      <c r="K4708" t="str">
        <f t="shared" si="510"/>
        <v xml:space="preserve">, </v>
      </c>
      <c r="L4708">
        <f t="shared" si="505"/>
        <v>9</v>
      </c>
      <c r="M4708">
        <f t="shared" si="506"/>
        <v>9</v>
      </c>
      <c r="N4708" t="str">
        <f t="shared" si="507"/>
        <v xml:space="preserve"> months</v>
      </c>
      <c r="O4708" s="40" t="str">
        <f t="shared" si="508"/>
        <v>89 years, 9 months</v>
      </c>
    </row>
    <row r="4709" spans="8:15" x14ac:dyDescent="0.25">
      <c r="H4709" s="38">
        <v>4666</v>
      </c>
      <c r="I4709">
        <f t="shared" si="511"/>
        <v>89</v>
      </c>
      <c r="J4709" t="str">
        <f t="shared" si="509"/>
        <v xml:space="preserve"> years</v>
      </c>
      <c r="K4709" t="str">
        <f t="shared" si="510"/>
        <v xml:space="preserve">, </v>
      </c>
      <c r="L4709">
        <f t="shared" si="505"/>
        <v>9</v>
      </c>
      <c r="M4709">
        <f t="shared" si="506"/>
        <v>9</v>
      </c>
      <c r="N4709" t="str">
        <f t="shared" si="507"/>
        <v xml:space="preserve"> months</v>
      </c>
      <c r="O4709" s="40" t="str">
        <f t="shared" si="508"/>
        <v>89 years, 9 months</v>
      </c>
    </row>
    <row r="4710" spans="8:15" x14ac:dyDescent="0.25">
      <c r="H4710" s="38">
        <v>4667</v>
      </c>
      <c r="I4710">
        <f t="shared" si="511"/>
        <v>89</v>
      </c>
      <c r="J4710" t="str">
        <f t="shared" si="509"/>
        <v xml:space="preserve"> years</v>
      </c>
      <c r="K4710" t="str">
        <f t="shared" si="510"/>
        <v xml:space="preserve">, </v>
      </c>
      <c r="L4710">
        <f t="shared" si="505"/>
        <v>9</v>
      </c>
      <c r="M4710">
        <f t="shared" si="506"/>
        <v>9</v>
      </c>
      <c r="N4710" t="str">
        <f t="shared" si="507"/>
        <v xml:space="preserve"> months</v>
      </c>
      <c r="O4710" s="40" t="str">
        <f t="shared" si="508"/>
        <v>89 years, 9 months</v>
      </c>
    </row>
    <row r="4711" spans="8:15" x14ac:dyDescent="0.25">
      <c r="H4711" s="38">
        <v>4668</v>
      </c>
      <c r="I4711">
        <f t="shared" si="511"/>
        <v>89</v>
      </c>
      <c r="J4711" t="str">
        <f t="shared" si="509"/>
        <v xml:space="preserve"> years</v>
      </c>
      <c r="K4711" t="str">
        <f t="shared" si="510"/>
        <v xml:space="preserve">, </v>
      </c>
      <c r="L4711">
        <f t="shared" si="505"/>
        <v>10</v>
      </c>
      <c r="M4711">
        <f t="shared" si="506"/>
        <v>10</v>
      </c>
      <c r="N4711" t="str">
        <f t="shared" si="507"/>
        <v xml:space="preserve"> months</v>
      </c>
      <c r="O4711" s="40" t="str">
        <f t="shared" si="508"/>
        <v>89 years, 10 months</v>
      </c>
    </row>
    <row r="4712" spans="8:15" x14ac:dyDescent="0.25">
      <c r="H4712" s="38">
        <v>4669</v>
      </c>
      <c r="I4712">
        <f t="shared" si="511"/>
        <v>89</v>
      </c>
      <c r="J4712" t="str">
        <f t="shared" si="509"/>
        <v xml:space="preserve"> years</v>
      </c>
      <c r="K4712" t="str">
        <f t="shared" si="510"/>
        <v xml:space="preserve">, </v>
      </c>
      <c r="L4712">
        <f t="shared" si="505"/>
        <v>10</v>
      </c>
      <c r="M4712">
        <f t="shared" si="506"/>
        <v>10</v>
      </c>
      <c r="N4712" t="str">
        <f t="shared" si="507"/>
        <v xml:space="preserve"> months</v>
      </c>
      <c r="O4712" s="40" t="str">
        <f t="shared" si="508"/>
        <v>89 years, 10 months</v>
      </c>
    </row>
    <row r="4713" spans="8:15" x14ac:dyDescent="0.25">
      <c r="H4713" s="38">
        <v>4670</v>
      </c>
      <c r="I4713">
        <f t="shared" si="511"/>
        <v>89</v>
      </c>
      <c r="J4713" t="str">
        <f t="shared" si="509"/>
        <v xml:space="preserve"> years</v>
      </c>
      <c r="K4713" t="str">
        <f t="shared" si="510"/>
        <v xml:space="preserve">, </v>
      </c>
      <c r="L4713">
        <f t="shared" si="505"/>
        <v>10</v>
      </c>
      <c r="M4713">
        <f t="shared" si="506"/>
        <v>10</v>
      </c>
      <c r="N4713" t="str">
        <f t="shared" si="507"/>
        <v xml:space="preserve"> months</v>
      </c>
      <c r="O4713" s="40" t="str">
        <f t="shared" si="508"/>
        <v>89 years, 10 months</v>
      </c>
    </row>
    <row r="4714" spans="8:15" x14ac:dyDescent="0.25">
      <c r="H4714" s="38">
        <v>4671</v>
      </c>
      <c r="I4714">
        <f t="shared" si="511"/>
        <v>89</v>
      </c>
      <c r="J4714" t="str">
        <f t="shared" si="509"/>
        <v xml:space="preserve"> years</v>
      </c>
      <c r="K4714" t="str">
        <f t="shared" si="510"/>
        <v xml:space="preserve">, </v>
      </c>
      <c r="L4714">
        <f t="shared" si="505"/>
        <v>10</v>
      </c>
      <c r="M4714">
        <f t="shared" si="506"/>
        <v>10</v>
      </c>
      <c r="N4714" t="str">
        <f t="shared" si="507"/>
        <v xml:space="preserve"> months</v>
      </c>
      <c r="O4714" s="40" t="str">
        <f t="shared" si="508"/>
        <v>89 years, 10 months</v>
      </c>
    </row>
    <row r="4715" spans="8:15" x14ac:dyDescent="0.25">
      <c r="H4715" s="38">
        <v>4672</v>
      </c>
      <c r="I4715">
        <f t="shared" si="511"/>
        <v>89</v>
      </c>
      <c r="J4715" t="str">
        <f t="shared" si="509"/>
        <v xml:space="preserve"> years</v>
      </c>
      <c r="K4715" t="str">
        <f t="shared" si="510"/>
        <v xml:space="preserve">, </v>
      </c>
      <c r="L4715">
        <f t="shared" si="505"/>
        <v>11</v>
      </c>
      <c r="M4715">
        <f t="shared" si="506"/>
        <v>11</v>
      </c>
      <c r="N4715" t="str">
        <f t="shared" si="507"/>
        <v xml:space="preserve"> months</v>
      </c>
      <c r="O4715" s="40" t="str">
        <f t="shared" si="508"/>
        <v>89 years, 11 months</v>
      </c>
    </row>
    <row r="4716" spans="8:15" x14ac:dyDescent="0.25">
      <c r="H4716" s="38">
        <v>4673</v>
      </c>
      <c r="I4716">
        <f t="shared" si="511"/>
        <v>89</v>
      </c>
      <c r="J4716" t="str">
        <f t="shared" si="509"/>
        <v xml:space="preserve"> years</v>
      </c>
      <c r="K4716" t="str">
        <f t="shared" si="510"/>
        <v xml:space="preserve">, </v>
      </c>
      <c r="L4716">
        <f t="shared" si="505"/>
        <v>11</v>
      </c>
      <c r="M4716">
        <f t="shared" si="506"/>
        <v>11</v>
      </c>
      <c r="N4716" t="str">
        <f t="shared" si="507"/>
        <v xml:space="preserve"> months</v>
      </c>
      <c r="O4716" s="40" t="str">
        <f t="shared" si="508"/>
        <v>89 years, 11 months</v>
      </c>
    </row>
    <row r="4717" spans="8:15" x14ac:dyDescent="0.25">
      <c r="H4717" s="38">
        <v>4674</v>
      </c>
      <c r="I4717">
        <f t="shared" si="511"/>
        <v>89</v>
      </c>
      <c r="J4717" t="str">
        <f t="shared" si="509"/>
        <v xml:space="preserve"> years</v>
      </c>
      <c r="K4717" t="str">
        <f t="shared" si="510"/>
        <v xml:space="preserve">, </v>
      </c>
      <c r="L4717">
        <f t="shared" ref="L4717:L4780" si="512">IF((H4717/52*12-INT(H4717/52*12))=0,(H4717/52-INT(H4717/52))*12,INT((H4717/52-INT(H4717/52))*12)+1)</f>
        <v>11</v>
      </c>
      <c r="M4717">
        <f t="shared" ref="M4717:M4780" si="513">IF(OR(L4717=0,L4717=12),"",L4717)</f>
        <v>11</v>
      </c>
      <c r="N4717" t="str">
        <f t="shared" ref="N4717:N4780" si="514">IF(L4717=1," month",IF(OR(L4717=0,L4717=12),""," months"))</f>
        <v xml:space="preserve"> months</v>
      </c>
      <c r="O4717" s="40" t="str">
        <f t="shared" ref="O4717:O4780" si="515">CONCATENATE(I4717&amp;J4717&amp;K4717&amp;M4717&amp;N4717)</f>
        <v>89 years, 11 months</v>
      </c>
    </row>
    <row r="4718" spans="8:15" x14ac:dyDescent="0.25">
      <c r="H4718" s="38">
        <v>4675</v>
      </c>
      <c r="I4718">
        <f t="shared" si="511"/>
        <v>89</v>
      </c>
      <c r="J4718" t="str">
        <f t="shared" si="509"/>
        <v xml:space="preserve"> years</v>
      </c>
      <c r="K4718" t="str">
        <f t="shared" si="510"/>
        <v xml:space="preserve">, </v>
      </c>
      <c r="L4718">
        <f t="shared" si="512"/>
        <v>11</v>
      </c>
      <c r="M4718">
        <f t="shared" si="513"/>
        <v>11</v>
      </c>
      <c r="N4718" t="str">
        <f t="shared" si="514"/>
        <v xml:space="preserve"> months</v>
      </c>
      <c r="O4718" s="40" t="str">
        <f t="shared" si="515"/>
        <v>89 years, 11 months</v>
      </c>
    </row>
    <row r="4719" spans="8:15" x14ac:dyDescent="0.25">
      <c r="H4719" s="38">
        <v>4676</v>
      </c>
      <c r="I4719">
        <f t="shared" si="511"/>
        <v>90</v>
      </c>
      <c r="J4719" t="str">
        <f t="shared" si="509"/>
        <v xml:space="preserve"> years</v>
      </c>
      <c r="K4719" t="str">
        <f t="shared" si="510"/>
        <v/>
      </c>
      <c r="L4719">
        <f t="shared" si="512"/>
        <v>12</v>
      </c>
      <c r="M4719" t="str">
        <f t="shared" si="513"/>
        <v/>
      </c>
      <c r="N4719" t="str">
        <f t="shared" si="514"/>
        <v/>
      </c>
      <c r="O4719" s="40" t="str">
        <f t="shared" si="515"/>
        <v>90 years</v>
      </c>
    </row>
    <row r="4720" spans="8:15" x14ac:dyDescent="0.25">
      <c r="H4720" s="38">
        <v>4677</v>
      </c>
      <c r="I4720">
        <f t="shared" si="511"/>
        <v>90</v>
      </c>
      <c r="J4720" t="str">
        <f t="shared" si="509"/>
        <v xml:space="preserve"> years</v>
      </c>
      <c r="K4720" t="str">
        <f t="shared" si="510"/>
        <v/>
      </c>
      <c r="L4720">
        <f t="shared" si="512"/>
        <v>12</v>
      </c>
      <c r="M4720" t="str">
        <f t="shared" si="513"/>
        <v/>
      </c>
      <c r="N4720" t="str">
        <f t="shared" si="514"/>
        <v/>
      </c>
      <c r="O4720" s="40" t="str">
        <f t="shared" si="515"/>
        <v>90 years</v>
      </c>
    </row>
    <row r="4721" spans="8:15" x14ac:dyDescent="0.25">
      <c r="H4721" s="38">
        <v>4678</v>
      </c>
      <c r="I4721">
        <f t="shared" si="511"/>
        <v>90</v>
      </c>
      <c r="J4721" t="str">
        <f t="shared" si="509"/>
        <v xml:space="preserve"> years</v>
      </c>
      <c r="K4721" t="str">
        <f t="shared" si="510"/>
        <v/>
      </c>
      <c r="L4721">
        <f t="shared" si="512"/>
        <v>12</v>
      </c>
      <c r="M4721" t="str">
        <f t="shared" si="513"/>
        <v/>
      </c>
      <c r="N4721" t="str">
        <f t="shared" si="514"/>
        <v/>
      </c>
      <c r="O4721" s="40" t="str">
        <f t="shared" si="515"/>
        <v>90 years</v>
      </c>
    </row>
    <row r="4722" spans="8:15" x14ac:dyDescent="0.25">
      <c r="H4722" s="38">
        <v>4679</v>
      </c>
      <c r="I4722">
        <f t="shared" si="511"/>
        <v>90</v>
      </c>
      <c r="J4722" t="str">
        <f t="shared" si="509"/>
        <v xml:space="preserve"> years</v>
      </c>
      <c r="K4722" t="str">
        <f t="shared" si="510"/>
        <v/>
      </c>
      <c r="L4722">
        <f t="shared" si="512"/>
        <v>12</v>
      </c>
      <c r="M4722" t="str">
        <f t="shared" si="513"/>
        <v/>
      </c>
      <c r="N4722" t="str">
        <f t="shared" si="514"/>
        <v/>
      </c>
      <c r="O4722" s="40" t="str">
        <f t="shared" si="515"/>
        <v>90 years</v>
      </c>
    </row>
    <row r="4723" spans="8:15" x14ac:dyDescent="0.25">
      <c r="H4723" s="38">
        <v>4680</v>
      </c>
      <c r="I4723">
        <f t="shared" si="511"/>
        <v>90</v>
      </c>
      <c r="J4723" t="str">
        <f t="shared" si="509"/>
        <v xml:space="preserve"> years</v>
      </c>
      <c r="K4723" t="str">
        <f t="shared" si="510"/>
        <v/>
      </c>
      <c r="L4723">
        <f t="shared" si="512"/>
        <v>0</v>
      </c>
      <c r="M4723" t="str">
        <f t="shared" si="513"/>
        <v/>
      </c>
      <c r="N4723" t="str">
        <f t="shared" si="514"/>
        <v/>
      </c>
      <c r="O4723" s="40" t="str">
        <f t="shared" si="515"/>
        <v>90 years</v>
      </c>
    </row>
    <row r="4724" spans="8:15" x14ac:dyDescent="0.25">
      <c r="H4724" s="38">
        <v>4681</v>
      </c>
      <c r="I4724">
        <f t="shared" si="511"/>
        <v>90</v>
      </c>
      <c r="J4724" t="str">
        <f t="shared" si="509"/>
        <v xml:space="preserve"> years</v>
      </c>
      <c r="K4724" t="str">
        <f t="shared" si="510"/>
        <v xml:space="preserve">, </v>
      </c>
      <c r="L4724">
        <f t="shared" si="512"/>
        <v>1</v>
      </c>
      <c r="M4724">
        <f t="shared" si="513"/>
        <v>1</v>
      </c>
      <c r="N4724" t="str">
        <f t="shared" si="514"/>
        <v xml:space="preserve"> month</v>
      </c>
      <c r="O4724" s="40" t="str">
        <f t="shared" si="515"/>
        <v>90 years, 1 month</v>
      </c>
    </row>
    <row r="4725" spans="8:15" x14ac:dyDescent="0.25">
      <c r="H4725" s="38">
        <v>4682</v>
      </c>
      <c r="I4725">
        <f t="shared" si="511"/>
        <v>90</v>
      </c>
      <c r="J4725" t="str">
        <f t="shared" si="509"/>
        <v xml:space="preserve"> years</v>
      </c>
      <c r="K4725" t="str">
        <f t="shared" si="510"/>
        <v xml:space="preserve">, </v>
      </c>
      <c r="L4725">
        <f t="shared" si="512"/>
        <v>1</v>
      </c>
      <c r="M4725">
        <f t="shared" si="513"/>
        <v>1</v>
      </c>
      <c r="N4725" t="str">
        <f t="shared" si="514"/>
        <v xml:space="preserve"> month</v>
      </c>
      <c r="O4725" s="40" t="str">
        <f t="shared" si="515"/>
        <v>90 years, 1 month</v>
      </c>
    </row>
    <row r="4726" spans="8:15" x14ac:dyDescent="0.25">
      <c r="H4726" s="38">
        <v>4683</v>
      </c>
      <c r="I4726">
        <f t="shared" si="511"/>
        <v>90</v>
      </c>
      <c r="J4726" t="str">
        <f t="shared" si="509"/>
        <v xml:space="preserve"> years</v>
      </c>
      <c r="K4726" t="str">
        <f t="shared" si="510"/>
        <v xml:space="preserve">, </v>
      </c>
      <c r="L4726">
        <f t="shared" si="512"/>
        <v>1</v>
      </c>
      <c r="M4726">
        <f t="shared" si="513"/>
        <v>1</v>
      </c>
      <c r="N4726" t="str">
        <f t="shared" si="514"/>
        <v xml:space="preserve"> month</v>
      </c>
      <c r="O4726" s="40" t="str">
        <f t="shared" si="515"/>
        <v>90 years, 1 month</v>
      </c>
    </row>
    <row r="4727" spans="8:15" x14ac:dyDescent="0.25">
      <c r="H4727" s="38">
        <v>4684</v>
      </c>
      <c r="I4727">
        <f t="shared" si="511"/>
        <v>90</v>
      </c>
      <c r="J4727" t="str">
        <f t="shared" si="509"/>
        <v xml:space="preserve"> years</v>
      </c>
      <c r="K4727" t="str">
        <f t="shared" si="510"/>
        <v xml:space="preserve">, </v>
      </c>
      <c r="L4727">
        <f t="shared" si="512"/>
        <v>1</v>
      </c>
      <c r="M4727">
        <f t="shared" si="513"/>
        <v>1</v>
      </c>
      <c r="N4727" t="str">
        <f t="shared" si="514"/>
        <v xml:space="preserve"> month</v>
      </c>
      <c r="O4727" s="40" t="str">
        <f t="shared" si="515"/>
        <v>90 years, 1 month</v>
      </c>
    </row>
    <row r="4728" spans="8:15" x14ac:dyDescent="0.25">
      <c r="H4728" s="38">
        <v>4685</v>
      </c>
      <c r="I4728">
        <f t="shared" si="511"/>
        <v>90</v>
      </c>
      <c r="J4728" t="str">
        <f t="shared" si="509"/>
        <v xml:space="preserve"> years</v>
      </c>
      <c r="K4728" t="str">
        <f t="shared" si="510"/>
        <v xml:space="preserve">, </v>
      </c>
      <c r="L4728">
        <f t="shared" si="512"/>
        <v>2</v>
      </c>
      <c r="M4728">
        <f t="shared" si="513"/>
        <v>2</v>
      </c>
      <c r="N4728" t="str">
        <f t="shared" si="514"/>
        <v xml:space="preserve"> months</v>
      </c>
      <c r="O4728" s="40" t="str">
        <f t="shared" si="515"/>
        <v>90 years, 2 months</v>
      </c>
    </row>
    <row r="4729" spans="8:15" x14ac:dyDescent="0.25">
      <c r="H4729" s="38">
        <v>4686</v>
      </c>
      <c r="I4729">
        <f t="shared" si="511"/>
        <v>90</v>
      </c>
      <c r="J4729" t="str">
        <f t="shared" si="509"/>
        <v xml:space="preserve"> years</v>
      </c>
      <c r="K4729" t="str">
        <f t="shared" si="510"/>
        <v xml:space="preserve">, </v>
      </c>
      <c r="L4729">
        <f t="shared" si="512"/>
        <v>2</v>
      </c>
      <c r="M4729">
        <f t="shared" si="513"/>
        <v>2</v>
      </c>
      <c r="N4729" t="str">
        <f t="shared" si="514"/>
        <v xml:space="preserve"> months</v>
      </c>
      <c r="O4729" s="40" t="str">
        <f t="shared" si="515"/>
        <v>90 years, 2 months</v>
      </c>
    </row>
    <row r="4730" spans="8:15" x14ac:dyDescent="0.25">
      <c r="H4730" s="38">
        <v>4687</v>
      </c>
      <c r="I4730">
        <f t="shared" si="511"/>
        <v>90</v>
      </c>
      <c r="J4730" t="str">
        <f t="shared" si="509"/>
        <v xml:space="preserve"> years</v>
      </c>
      <c r="K4730" t="str">
        <f t="shared" si="510"/>
        <v xml:space="preserve">, </v>
      </c>
      <c r="L4730">
        <f t="shared" si="512"/>
        <v>2</v>
      </c>
      <c r="M4730">
        <f t="shared" si="513"/>
        <v>2</v>
      </c>
      <c r="N4730" t="str">
        <f t="shared" si="514"/>
        <v xml:space="preserve"> months</v>
      </c>
      <c r="O4730" s="40" t="str">
        <f t="shared" si="515"/>
        <v>90 years, 2 months</v>
      </c>
    </row>
    <row r="4731" spans="8:15" x14ac:dyDescent="0.25">
      <c r="H4731" s="38">
        <v>4688</v>
      </c>
      <c r="I4731">
        <f t="shared" si="511"/>
        <v>90</v>
      </c>
      <c r="J4731" t="str">
        <f t="shared" si="509"/>
        <v xml:space="preserve"> years</v>
      </c>
      <c r="K4731" t="str">
        <f t="shared" si="510"/>
        <v xml:space="preserve">, </v>
      </c>
      <c r="L4731">
        <f t="shared" si="512"/>
        <v>2</v>
      </c>
      <c r="M4731">
        <f t="shared" si="513"/>
        <v>2</v>
      </c>
      <c r="N4731" t="str">
        <f t="shared" si="514"/>
        <v xml:space="preserve"> months</v>
      </c>
      <c r="O4731" s="40" t="str">
        <f t="shared" si="515"/>
        <v>90 years, 2 months</v>
      </c>
    </row>
    <row r="4732" spans="8:15" x14ac:dyDescent="0.25">
      <c r="H4732" s="38">
        <v>4689</v>
      </c>
      <c r="I4732">
        <f t="shared" si="511"/>
        <v>90</v>
      </c>
      <c r="J4732" t="str">
        <f t="shared" si="509"/>
        <v xml:space="preserve"> years</v>
      </c>
      <c r="K4732" t="str">
        <f t="shared" si="510"/>
        <v xml:space="preserve">, </v>
      </c>
      <c r="L4732">
        <f t="shared" si="512"/>
        <v>3</v>
      </c>
      <c r="M4732">
        <f t="shared" si="513"/>
        <v>3</v>
      </c>
      <c r="N4732" t="str">
        <f t="shared" si="514"/>
        <v xml:space="preserve"> months</v>
      </c>
      <c r="O4732" s="40" t="str">
        <f t="shared" si="515"/>
        <v>90 years, 3 months</v>
      </c>
    </row>
    <row r="4733" spans="8:15" x14ac:dyDescent="0.25">
      <c r="H4733" s="38">
        <v>4690</v>
      </c>
      <c r="I4733">
        <f t="shared" si="511"/>
        <v>90</v>
      </c>
      <c r="J4733" t="str">
        <f t="shared" si="509"/>
        <v xml:space="preserve"> years</v>
      </c>
      <c r="K4733" t="str">
        <f t="shared" si="510"/>
        <v xml:space="preserve">, </v>
      </c>
      <c r="L4733">
        <f t="shared" si="512"/>
        <v>3</v>
      </c>
      <c r="M4733">
        <f t="shared" si="513"/>
        <v>3</v>
      </c>
      <c r="N4733" t="str">
        <f t="shared" si="514"/>
        <v xml:space="preserve"> months</v>
      </c>
      <c r="O4733" s="40" t="str">
        <f t="shared" si="515"/>
        <v>90 years, 3 months</v>
      </c>
    </row>
    <row r="4734" spans="8:15" x14ac:dyDescent="0.25">
      <c r="H4734" s="38">
        <v>4691</v>
      </c>
      <c r="I4734">
        <f t="shared" si="511"/>
        <v>90</v>
      </c>
      <c r="J4734" t="str">
        <f t="shared" si="509"/>
        <v xml:space="preserve"> years</v>
      </c>
      <c r="K4734" t="str">
        <f t="shared" si="510"/>
        <v xml:space="preserve">, </v>
      </c>
      <c r="L4734">
        <f t="shared" si="512"/>
        <v>3</v>
      </c>
      <c r="M4734">
        <f t="shared" si="513"/>
        <v>3</v>
      </c>
      <c r="N4734" t="str">
        <f t="shared" si="514"/>
        <v xml:space="preserve"> months</v>
      </c>
      <c r="O4734" s="40" t="str">
        <f t="shared" si="515"/>
        <v>90 years, 3 months</v>
      </c>
    </row>
    <row r="4735" spans="8:15" x14ac:dyDescent="0.25">
      <c r="H4735" s="38">
        <v>4692</v>
      </c>
      <c r="I4735">
        <f t="shared" si="511"/>
        <v>90</v>
      </c>
      <c r="J4735" t="str">
        <f t="shared" si="509"/>
        <v xml:space="preserve"> years</v>
      </c>
      <c r="K4735" t="str">
        <f t="shared" si="510"/>
        <v xml:space="preserve">, </v>
      </c>
      <c r="L4735">
        <f t="shared" si="512"/>
        <v>3</v>
      </c>
      <c r="M4735">
        <f t="shared" si="513"/>
        <v>3</v>
      </c>
      <c r="N4735" t="str">
        <f t="shared" si="514"/>
        <v xml:space="preserve"> months</v>
      </c>
      <c r="O4735" s="40" t="str">
        <f t="shared" si="515"/>
        <v>90 years, 3 months</v>
      </c>
    </row>
    <row r="4736" spans="8:15" x14ac:dyDescent="0.25">
      <c r="H4736" s="38">
        <v>4693</v>
      </c>
      <c r="I4736">
        <f t="shared" si="511"/>
        <v>90</v>
      </c>
      <c r="J4736" t="str">
        <f t="shared" si="509"/>
        <v xml:space="preserve"> years</v>
      </c>
      <c r="K4736" t="str">
        <f t="shared" si="510"/>
        <v xml:space="preserve">, </v>
      </c>
      <c r="L4736">
        <f t="shared" si="512"/>
        <v>3</v>
      </c>
      <c r="M4736">
        <f t="shared" si="513"/>
        <v>3</v>
      </c>
      <c r="N4736" t="str">
        <f t="shared" si="514"/>
        <v xml:space="preserve"> months</v>
      </c>
      <c r="O4736" s="40" t="str">
        <f t="shared" si="515"/>
        <v>90 years, 3 months</v>
      </c>
    </row>
    <row r="4737" spans="8:15" x14ac:dyDescent="0.25">
      <c r="H4737" s="38">
        <v>4694</v>
      </c>
      <c r="I4737">
        <f t="shared" si="511"/>
        <v>90</v>
      </c>
      <c r="J4737" t="str">
        <f t="shared" si="509"/>
        <v xml:space="preserve"> years</v>
      </c>
      <c r="K4737" t="str">
        <f t="shared" si="510"/>
        <v xml:space="preserve">, </v>
      </c>
      <c r="L4737">
        <f t="shared" si="512"/>
        <v>4</v>
      </c>
      <c r="M4737">
        <f t="shared" si="513"/>
        <v>4</v>
      </c>
      <c r="N4737" t="str">
        <f t="shared" si="514"/>
        <v xml:space="preserve"> months</v>
      </c>
      <c r="O4737" s="40" t="str">
        <f t="shared" si="515"/>
        <v>90 years, 4 months</v>
      </c>
    </row>
    <row r="4738" spans="8:15" x14ac:dyDescent="0.25">
      <c r="H4738" s="38">
        <v>4695</v>
      </c>
      <c r="I4738">
        <f t="shared" si="511"/>
        <v>90</v>
      </c>
      <c r="J4738" t="str">
        <f t="shared" si="509"/>
        <v xml:space="preserve"> years</v>
      </c>
      <c r="K4738" t="str">
        <f t="shared" si="510"/>
        <v xml:space="preserve">, </v>
      </c>
      <c r="L4738">
        <f t="shared" si="512"/>
        <v>4</v>
      </c>
      <c r="M4738">
        <f t="shared" si="513"/>
        <v>4</v>
      </c>
      <c r="N4738" t="str">
        <f t="shared" si="514"/>
        <v xml:space="preserve"> months</v>
      </c>
      <c r="O4738" s="40" t="str">
        <f t="shared" si="515"/>
        <v>90 years, 4 months</v>
      </c>
    </row>
    <row r="4739" spans="8:15" x14ac:dyDescent="0.25">
      <c r="H4739" s="38">
        <v>4696</v>
      </c>
      <c r="I4739">
        <f t="shared" si="511"/>
        <v>90</v>
      </c>
      <c r="J4739" t="str">
        <f t="shared" si="509"/>
        <v xml:space="preserve"> years</v>
      </c>
      <c r="K4739" t="str">
        <f t="shared" si="510"/>
        <v xml:space="preserve">, </v>
      </c>
      <c r="L4739">
        <f t="shared" si="512"/>
        <v>4</v>
      </c>
      <c r="M4739">
        <f t="shared" si="513"/>
        <v>4</v>
      </c>
      <c r="N4739" t="str">
        <f t="shared" si="514"/>
        <v xml:space="preserve"> months</v>
      </c>
      <c r="O4739" s="40" t="str">
        <f t="shared" si="515"/>
        <v>90 years, 4 months</v>
      </c>
    </row>
    <row r="4740" spans="8:15" x14ac:dyDescent="0.25">
      <c r="H4740" s="38">
        <v>4697</v>
      </c>
      <c r="I4740">
        <f t="shared" si="511"/>
        <v>90</v>
      </c>
      <c r="J4740" t="str">
        <f t="shared" si="509"/>
        <v xml:space="preserve"> years</v>
      </c>
      <c r="K4740" t="str">
        <f t="shared" si="510"/>
        <v xml:space="preserve">, </v>
      </c>
      <c r="L4740">
        <f t="shared" si="512"/>
        <v>4</v>
      </c>
      <c r="M4740">
        <f t="shared" si="513"/>
        <v>4</v>
      </c>
      <c r="N4740" t="str">
        <f t="shared" si="514"/>
        <v xml:space="preserve"> months</v>
      </c>
      <c r="O4740" s="40" t="str">
        <f t="shared" si="515"/>
        <v>90 years, 4 months</v>
      </c>
    </row>
    <row r="4741" spans="8:15" x14ac:dyDescent="0.25">
      <c r="H4741" s="38">
        <v>4698</v>
      </c>
      <c r="I4741">
        <f t="shared" si="511"/>
        <v>90</v>
      </c>
      <c r="J4741" t="str">
        <f t="shared" si="509"/>
        <v xml:space="preserve"> years</v>
      </c>
      <c r="K4741" t="str">
        <f t="shared" si="510"/>
        <v xml:space="preserve">, </v>
      </c>
      <c r="L4741">
        <f t="shared" si="512"/>
        <v>5</v>
      </c>
      <c r="M4741">
        <f t="shared" si="513"/>
        <v>5</v>
      </c>
      <c r="N4741" t="str">
        <f t="shared" si="514"/>
        <v xml:space="preserve"> months</v>
      </c>
      <c r="O4741" s="40" t="str">
        <f t="shared" si="515"/>
        <v>90 years, 5 months</v>
      </c>
    </row>
    <row r="4742" spans="8:15" x14ac:dyDescent="0.25">
      <c r="H4742" s="38">
        <v>4699</v>
      </c>
      <c r="I4742">
        <f t="shared" si="511"/>
        <v>90</v>
      </c>
      <c r="J4742" t="str">
        <f t="shared" si="509"/>
        <v xml:space="preserve"> years</v>
      </c>
      <c r="K4742" t="str">
        <f t="shared" si="510"/>
        <v xml:space="preserve">, </v>
      </c>
      <c r="L4742">
        <f t="shared" si="512"/>
        <v>5</v>
      </c>
      <c r="M4742">
        <f t="shared" si="513"/>
        <v>5</v>
      </c>
      <c r="N4742" t="str">
        <f t="shared" si="514"/>
        <v xml:space="preserve"> months</v>
      </c>
      <c r="O4742" s="40" t="str">
        <f t="shared" si="515"/>
        <v>90 years, 5 months</v>
      </c>
    </row>
    <row r="4743" spans="8:15" x14ac:dyDescent="0.25">
      <c r="H4743" s="38">
        <v>4700</v>
      </c>
      <c r="I4743">
        <f t="shared" si="511"/>
        <v>90</v>
      </c>
      <c r="J4743" t="str">
        <f t="shared" si="509"/>
        <v xml:space="preserve"> years</v>
      </c>
      <c r="K4743" t="str">
        <f t="shared" si="510"/>
        <v xml:space="preserve">, </v>
      </c>
      <c r="L4743">
        <f t="shared" si="512"/>
        <v>5</v>
      </c>
      <c r="M4743">
        <f t="shared" si="513"/>
        <v>5</v>
      </c>
      <c r="N4743" t="str">
        <f t="shared" si="514"/>
        <v xml:space="preserve"> months</v>
      </c>
      <c r="O4743" s="40" t="str">
        <f t="shared" si="515"/>
        <v>90 years, 5 months</v>
      </c>
    </row>
    <row r="4744" spans="8:15" x14ac:dyDescent="0.25">
      <c r="H4744" s="38">
        <v>4701</v>
      </c>
      <c r="I4744">
        <f t="shared" si="511"/>
        <v>90</v>
      </c>
      <c r="J4744" t="str">
        <f t="shared" si="509"/>
        <v xml:space="preserve"> years</v>
      </c>
      <c r="K4744" t="str">
        <f t="shared" si="510"/>
        <v xml:space="preserve">, </v>
      </c>
      <c r="L4744">
        <f t="shared" si="512"/>
        <v>5</v>
      </c>
      <c r="M4744">
        <f t="shared" si="513"/>
        <v>5</v>
      </c>
      <c r="N4744" t="str">
        <f t="shared" si="514"/>
        <v xml:space="preserve"> months</v>
      </c>
      <c r="O4744" s="40" t="str">
        <f t="shared" si="515"/>
        <v>90 years, 5 months</v>
      </c>
    </row>
    <row r="4745" spans="8:15" x14ac:dyDescent="0.25">
      <c r="H4745" s="38">
        <v>4702</v>
      </c>
      <c r="I4745">
        <f t="shared" si="511"/>
        <v>90</v>
      </c>
      <c r="J4745" t="str">
        <f t="shared" si="509"/>
        <v xml:space="preserve"> years</v>
      </c>
      <c r="K4745" t="str">
        <f t="shared" si="510"/>
        <v xml:space="preserve">, </v>
      </c>
      <c r="L4745">
        <f t="shared" si="512"/>
        <v>6</v>
      </c>
      <c r="M4745">
        <f t="shared" si="513"/>
        <v>6</v>
      </c>
      <c r="N4745" t="str">
        <f t="shared" si="514"/>
        <v xml:space="preserve"> months</v>
      </c>
      <c r="O4745" s="40" t="str">
        <f t="shared" si="515"/>
        <v>90 years, 6 months</v>
      </c>
    </row>
    <row r="4746" spans="8:15" x14ac:dyDescent="0.25">
      <c r="H4746" s="38">
        <v>4703</v>
      </c>
      <c r="I4746">
        <f t="shared" si="511"/>
        <v>90</v>
      </c>
      <c r="J4746" t="str">
        <f t="shared" si="509"/>
        <v xml:space="preserve"> years</v>
      </c>
      <c r="K4746" t="str">
        <f t="shared" si="510"/>
        <v xml:space="preserve">, </v>
      </c>
      <c r="L4746">
        <f t="shared" si="512"/>
        <v>6</v>
      </c>
      <c r="M4746">
        <f t="shared" si="513"/>
        <v>6</v>
      </c>
      <c r="N4746" t="str">
        <f t="shared" si="514"/>
        <v xml:space="preserve"> months</v>
      </c>
      <c r="O4746" s="40" t="str">
        <f t="shared" si="515"/>
        <v>90 years, 6 months</v>
      </c>
    </row>
    <row r="4747" spans="8:15" x14ac:dyDescent="0.25">
      <c r="H4747" s="38">
        <v>4704</v>
      </c>
      <c r="I4747">
        <f t="shared" si="511"/>
        <v>90</v>
      </c>
      <c r="J4747" t="str">
        <f t="shared" si="509"/>
        <v xml:space="preserve"> years</v>
      </c>
      <c r="K4747" t="str">
        <f t="shared" si="510"/>
        <v xml:space="preserve">, </v>
      </c>
      <c r="L4747">
        <f t="shared" si="512"/>
        <v>6</v>
      </c>
      <c r="M4747">
        <f t="shared" si="513"/>
        <v>6</v>
      </c>
      <c r="N4747" t="str">
        <f t="shared" si="514"/>
        <v xml:space="preserve"> months</v>
      </c>
      <c r="O4747" s="40" t="str">
        <f t="shared" si="515"/>
        <v>90 years, 6 months</v>
      </c>
    </row>
    <row r="4748" spans="8:15" x14ac:dyDescent="0.25">
      <c r="H4748" s="38">
        <v>4705</v>
      </c>
      <c r="I4748">
        <f t="shared" si="511"/>
        <v>90</v>
      </c>
      <c r="J4748" t="str">
        <f t="shared" si="509"/>
        <v xml:space="preserve"> years</v>
      </c>
      <c r="K4748" t="str">
        <f t="shared" si="510"/>
        <v xml:space="preserve">, </v>
      </c>
      <c r="L4748">
        <f t="shared" si="512"/>
        <v>6</v>
      </c>
      <c r="M4748">
        <f t="shared" si="513"/>
        <v>6</v>
      </c>
      <c r="N4748" t="str">
        <f t="shared" si="514"/>
        <v xml:space="preserve"> months</v>
      </c>
      <c r="O4748" s="40" t="str">
        <f t="shared" si="515"/>
        <v>90 years, 6 months</v>
      </c>
    </row>
    <row r="4749" spans="8:15" x14ac:dyDescent="0.25">
      <c r="H4749" s="38">
        <v>4706</v>
      </c>
      <c r="I4749">
        <f t="shared" si="511"/>
        <v>90</v>
      </c>
      <c r="J4749" t="str">
        <f t="shared" si="509"/>
        <v xml:space="preserve"> years</v>
      </c>
      <c r="K4749" t="str">
        <f t="shared" si="510"/>
        <v xml:space="preserve">, </v>
      </c>
      <c r="L4749">
        <f t="shared" si="512"/>
        <v>6</v>
      </c>
      <c r="M4749">
        <f t="shared" si="513"/>
        <v>6</v>
      </c>
      <c r="N4749" t="str">
        <f t="shared" si="514"/>
        <v xml:space="preserve"> months</v>
      </c>
      <c r="O4749" s="40" t="str">
        <f t="shared" si="515"/>
        <v>90 years, 6 months</v>
      </c>
    </row>
    <row r="4750" spans="8:15" x14ac:dyDescent="0.25">
      <c r="H4750" s="38">
        <v>4707</v>
      </c>
      <c r="I4750">
        <f t="shared" si="511"/>
        <v>90</v>
      </c>
      <c r="J4750" t="str">
        <f t="shared" si="509"/>
        <v xml:space="preserve"> years</v>
      </c>
      <c r="K4750" t="str">
        <f t="shared" si="510"/>
        <v xml:space="preserve">, </v>
      </c>
      <c r="L4750">
        <f t="shared" si="512"/>
        <v>7</v>
      </c>
      <c r="M4750">
        <f t="shared" si="513"/>
        <v>7</v>
      </c>
      <c r="N4750" t="str">
        <f t="shared" si="514"/>
        <v xml:space="preserve"> months</v>
      </c>
      <c r="O4750" s="40" t="str">
        <f t="shared" si="515"/>
        <v>90 years, 7 months</v>
      </c>
    </row>
    <row r="4751" spans="8:15" x14ac:dyDescent="0.25">
      <c r="H4751" s="38">
        <v>4708</v>
      </c>
      <c r="I4751">
        <f t="shared" si="511"/>
        <v>90</v>
      </c>
      <c r="J4751" t="str">
        <f t="shared" si="509"/>
        <v xml:space="preserve"> years</v>
      </c>
      <c r="K4751" t="str">
        <f t="shared" si="510"/>
        <v xml:space="preserve">, </v>
      </c>
      <c r="L4751">
        <f t="shared" si="512"/>
        <v>7</v>
      </c>
      <c r="M4751">
        <f t="shared" si="513"/>
        <v>7</v>
      </c>
      <c r="N4751" t="str">
        <f t="shared" si="514"/>
        <v xml:space="preserve"> months</v>
      </c>
      <c r="O4751" s="40" t="str">
        <f t="shared" si="515"/>
        <v>90 years, 7 months</v>
      </c>
    </row>
    <row r="4752" spans="8:15" x14ac:dyDescent="0.25">
      <c r="H4752" s="38">
        <v>4709</v>
      </c>
      <c r="I4752">
        <f t="shared" si="511"/>
        <v>90</v>
      </c>
      <c r="J4752" t="str">
        <f t="shared" si="509"/>
        <v xml:space="preserve"> years</v>
      </c>
      <c r="K4752" t="str">
        <f t="shared" si="510"/>
        <v xml:space="preserve">, </v>
      </c>
      <c r="L4752">
        <f t="shared" si="512"/>
        <v>7</v>
      </c>
      <c r="M4752">
        <f t="shared" si="513"/>
        <v>7</v>
      </c>
      <c r="N4752" t="str">
        <f t="shared" si="514"/>
        <v xml:space="preserve"> months</v>
      </c>
      <c r="O4752" s="40" t="str">
        <f t="shared" si="515"/>
        <v>90 years, 7 months</v>
      </c>
    </row>
    <row r="4753" spans="8:15" x14ac:dyDescent="0.25">
      <c r="H4753" s="38">
        <v>4710</v>
      </c>
      <c r="I4753">
        <f t="shared" si="511"/>
        <v>90</v>
      </c>
      <c r="J4753" t="str">
        <f t="shared" si="509"/>
        <v xml:space="preserve"> years</v>
      </c>
      <c r="K4753" t="str">
        <f t="shared" si="510"/>
        <v xml:space="preserve">, </v>
      </c>
      <c r="L4753">
        <f t="shared" si="512"/>
        <v>7</v>
      </c>
      <c r="M4753">
        <f t="shared" si="513"/>
        <v>7</v>
      </c>
      <c r="N4753" t="str">
        <f t="shared" si="514"/>
        <v xml:space="preserve"> months</v>
      </c>
      <c r="O4753" s="40" t="str">
        <f t="shared" si="515"/>
        <v>90 years, 7 months</v>
      </c>
    </row>
    <row r="4754" spans="8:15" x14ac:dyDescent="0.25">
      <c r="H4754" s="38">
        <v>4711</v>
      </c>
      <c r="I4754">
        <f t="shared" si="511"/>
        <v>90</v>
      </c>
      <c r="J4754" t="str">
        <f t="shared" si="509"/>
        <v xml:space="preserve"> years</v>
      </c>
      <c r="K4754" t="str">
        <f t="shared" si="510"/>
        <v xml:space="preserve">, </v>
      </c>
      <c r="L4754">
        <f t="shared" si="512"/>
        <v>8</v>
      </c>
      <c r="M4754">
        <f t="shared" si="513"/>
        <v>8</v>
      </c>
      <c r="N4754" t="str">
        <f t="shared" si="514"/>
        <v xml:space="preserve"> months</v>
      </c>
      <c r="O4754" s="40" t="str">
        <f t="shared" si="515"/>
        <v>90 years, 8 months</v>
      </c>
    </row>
    <row r="4755" spans="8:15" x14ac:dyDescent="0.25">
      <c r="H4755" s="38">
        <v>4712</v>
      </c>
      <c r="I4755">
        <f t="shared" si="511"/>
        <v>90</v>
      </c>
      <c r="J4755" t="str">
        <f t="shared" si="509"/>
        <v xml:space="preserve"> years</v>
      </c>
      <c r="K4755" t="str">
        <f t="shared" si="510"/>
        <v xml:space="preserve">, </v>
      </c>
      <c r="L4755">
        <f t="shared" si="512"/>
        <v>8</v>
      </c>
      <c r="M4755">
        <f t="shared" si="513"/>
        <v>8</v>
      </c>
      <c r="N4755" t="str">
        <f t="shared" si="514"/>
        <v xml:space="preserve"> months</v>
      </c>
      <c r="O4755" s="40" t="str">
        <f t="shared" si="515"/>
        <v>90 years, 8 months</v>
      </c>
    </row>
    <row r="4756" spans="8:15" x14ac:dyDescent="0.25">
      <c r="H4756" s="38">
        <v>4713</v>
      </c>
      <c r="I4756">
        <f t="shared" si="511"/>
        <v>90</v>
      </c>
      <c r="J4756" t="str">
        <f t="shared" si="509"/>
        <v xml:space="preserve"> years</v>
      </c>
      <c r="K4756" t="str">
        <f t="shared" si="510"/>
        <v xml:space="preserve">, </v>
      </c>
      <c r="L4756">
        <f t="shared" si="512"/>
        <v>8</v>
      </c>
      <c r="M4756">
        <f t="shared" si="513"/>
        <v>8</v>
      </c>
      <c r="N4756" t="str">
        <f t="shared" si="514"/>
        <v xml:space="preserve"> months</v>
      </c>
      <c r="O4756" s="40" t="str">
        <f t="shared" si="515"/>
        <v>90 years, 8 months</v>
      </c>
    </row>
    <row r="4757" spans="8:15" x14ac:dyDescent="0.25">
      <c r="H4757" s="38">
        <v>4714</v>
      </c>
      <c r="I4757">
        <f t="shared" si="511"/>
        <v>90</v>
      </c>
      <c r="J4757" t="str">
        <f t="shared" si="509"/>
        <v xml:space="preserve"> years</v>
      </c>
      <c r="K4757" t="str">
        <f t="shared" si="510"/>
        <v xml:space="preserve">, </v>
      </c>
      <c r="L4757">
        <f t="shared" si="512"/>
        <v>8</v>
      </c>
      <c r="M4757">
        <f t="shared" si="513"/>
        <v>8</v>
      </c>
      <c r="N4757" t="str">
        <f t="shared" si="514"/>
        <v xml:space="preserve"> months</v>
      </c>
      <c r="O4757" s="40" t="str">
        <f t="shared" si="515"/>
        <v>90 years, 8 months</v>
      </c>
    </row>
    <row r="4758" spans="8:15" x14ac:dyDescent="0.25">
      <c r="H4758" s="38">
        <v>4715</v>
      </c>
      <c r="I4758">
        <f t="shared" si="511"/>
        <v>90</v>
      </c>
      <c r="J4758" t="str">
        <f t="shared" si="509"/>
        <v xml:space="preserve"> years</v>
      </c>
      <c r="K4758" t="str">
        <f t="shared" si="510"/>
        <v xml:space="preserve">, </v>
      </c>
      <c r="L4758">
        <f t="shared" si="512"/>
        <v>9</v>
      </c>
      <c r="M4758">
        <f t="shared" si="513"/>
        <v>9</v>
      </c>
      <c r="N4758" t="str">
        <f t="shared" si="514"/>
        <v xml:space="preserve"> months</v>
      </c>
      <c r="O4758" s="40" t="str">
        <f t="shared" si="515"/>
        <v>90 years, 9 months</v>
      </c>
    </row>
    <row r="4759" spans="8:15" x14ac:dyDescent="0.25">
      <c r="H4759" s="38">
        <v>4716</v>
      </c>
      <c r="I4759">
        <f t="shared" si="511"/>
        <v>90</v>
      </c>
      <c r="J4759" t="str">
        <f t="shared" si="509"/>
        <v xml:space="preserve"> years</v>
      </c>
      <c r="K4759" t="str">
        <f t="shared" si="510"/>
        <v xml:space="preserve">, </v>
      </c>
      <c r="L4759">
        <f t="shared" si="512"/>
        <v>9</v>
      </c>
      <c r="M4759">
        <f t="shared" si="513"/>
        <v>9</v>
      </c>
      <c r="N4759" t="str">
        <f t="shared" si="514"/>
        <v xml:space="preserve"> months</v>
      </c>
      <c r="O4759" s="40" t="str">
        <f t="shared" si="515"/>
        <v>90 years, 9 months</v>
      </c>
    </row>
    <row r="4760" spans="8:15" x14ac:dyDescent="0.25">
      <c r="H4760" s="38">
        <v>4717</v>
      </c>
      <c r="I4760">
        <f t="shared" si="511"/>
        <v>90</v>
      </c>
      <c r="J4760" t="str">
        <f t="shared" si="509"/>
        <v xml:space="preserve"> years</v>
      </c>
      <c r="K4760" t="str">
        <f t="shared" si="510"/>
        <v xml:space="preserve">, </v>
      </c>
      <c r="L4760">
        <f t="shared" si="512"/>
        <v>9</v>
      </c>
      <c r="M4760">
        <f t="shared" si="513"/>
        <v>9</v>
      </c>
      <c r="N4760" t="str">
        <f t="shared" si="514"/>
        <v xml:space="preserve"> months</v>
      </c>
      <c r="O4760" s="40" t="str">
        <f t="shared" si="515"/>
        <v>90 years, 9 months</v>
      </c>
    </row>
    <row r="4761" spans="8:15" x14ac:dyDescent="0.25">
      <c r="H4761" s="38">
        <v>4718</v>
      </c>
      <c r="I4761">
        <f t="shared" si="511"/>
        <v>90</v>
      </c>
      <c r="J4761" t="str">
        <f t="shared" si="509"/>
        <v xml:space="preserve"> years</v>
      </c>
      <c r="K4761" t="str">
        <f t="shared" si="510"/>
        <v xml:space="preserve">, </v>
      </c>
      <c r="L4761">
        <f t="shared" si="512"/>
        <v>9</v>
      </c>
      <c r="M4761">
        <f t="shared" si="513"/>
        <v>9</v>
      </c>
      <c r="N4761" t="str">
        <f t="shared" si="514"/>
        <v xml:space="preserve"> months</v>
      </c>
      <c r="O4761" s="40" t="str">
        <f t="shared" si="515"/>
        <v>90 years, 9 months</v>
      </c>
    </row>
    <row r="4762" spans="8:15" x14ac:dyDescent="0.25">
      <c r="H4762" s="38">
        <v>4719</v>
      </c>
      <c r="I4762">
        <f t="shared" si="511"/>
        <v>90</v>
      </c>
      <c r="J4762" t="str">
        <f t="shared" si="509"/>
        <v xml:space="preserve"> years</v>
      </c>
      <c r="K4762" t="str">
        <f t="shared" si="510"/>
        <v xml:space="preserve">, </v>
      </c>
      <c r="L4762">
        <f t="shared" si="512"/>
        <v>9</v>
      </c>
      <c r="M4762">
        <f t="shared" si="513"/>
        <v>9</v>
      </c>
      <c r="N4762" t="str">
        <f t="shared" si="514"/>
        <v xml:space="preserve"> months</v>
      </c>
      <c r="O4762" s="40" t="str">
        <f t="shared" si="515"/>
        <v>90 years, 9 months</v>
      </c>
    </row>
    <row r="4763" spans="8:15" x14ac:dyDescent="0.25">
      <c r="H4763" s="38">
        <v>4720</v>
      </c>
      <c r="I4763">
        <f t="shared" si="511"/>
        <v>90</v>
      </c>
      <c r="J4763" t="str">
        <f t="shared" si="509"/>
        <v xml:space="preserve"> years</v>
      </c>
      <c r="K4763" t="str">
        <f t="shared" si="510"/>
        <v xml:space="preserve">, </v>
      </c>
      <c r="L4763">
        <f t="shared" si="512"/>
        <v>10</v>
      </c>
      <c r="M4763">
        <f t="shared" si="513"/>
        <v>10</v>
      </c>
      <c r="N4763" t="str">
        <f t="shared" si="514"/>
        <v xml:space="preserve"> months</v>
      </c>
      <c r="O4763" s="40" t="str">
        <f t="shared" si="515"/>
        <v>90 years, 10 months</v>
      </c>
    </row>
    <row r="4764" spans="8:15" x14ac:dyDescent="0.25">
      <c r="H4764" s="38">
        <v>4721</v>
      </c>
      <c r="I4764">
        <f t="shared" si="511"/>
        <v>90</v>
      </c>
      <c r="J4764" t="str">
        <f t="shared" ref="J4764:J4827" si="516">IF(I4764=1," year"," years")</f>
        <v xml:space="preserve"> years</v>
      </c>
      <c r="K4764" t="str">
        <f t="shared" ref="K4764:K4827" si="517">IF(OR(L4764=12,L4764=0),"",", ")</f>
        <v xml:space="preserve">, </v>
      </c>
      <c r="L4764">
        <f t="shared" si="512"/>
        <v>10</v>
      </c>
      <c r="M4764">
        <f t="shared" si="513"/>
        <v>10</v>
      </c>
      <c r="N4764" t="str">
        <f t="shared" si="514"/>
        <v xml:space="preserve"> months</v>
      </c>
      <c r="O4764" s="40" t="str">
        <f t="shared" si="515"/>
        <v>90 years, 10 months</v>
      </c>
    </row>
    <row r="4765" spans="8:15" x14ac:dyDescent="0.25">
      <c r="H4765" s="38">
        <v>4722</v>
      </c>
      <c r="I4765">
        <f t="shared" si="511"/>
        <v>90</v>
      </c>
      <c r="J4765" t="str">
        <f t="shared" si="516"/>
        <v xml:space="preserve"> years</v>
      </c>
      <c r="K4765" t="str">
        <f t="shared" si="517"/>
        <v xml:space="preserve">, </v>
      </c>
      <c r="L4765">
        <f t="shared" si="512"/>
        <v>10</v>
      </c>
      <c r="M4765">
        <f t="shared" si="513"/>
        <v>10</v>
      </c>
      <c r="N4765" t="str">
        <f t="shared" si="514"/>
        <v xml:space="preserve"> months</v>
      </c>
      <c r="O4765" s="40" t="str">
        <f t="shared" si="515"/>
        <v>90 years, 10 months</v>
      </c>
    </row>
    <row r="4766" spans="8:15" x14ac:dyDescent="0.25">
      <c r="H4766" s="38">
        <v>4723</v>
      </c>
      <c r="I4766">
        <f t="shared" si="511"/>
        <v>90</v>
      </c>
      <c r="J4766" t="str">
        <f t="shared" si="516"/>
        <v xml:space="preserve"> years</v>
      </c>
      <c r="K4766" t="str">
        <f t="shared" si="517"/>
        <v xml:space="preserve">, </v>
      </c>
      <c r="L4766">
        <f t="shared" si="512"/>
        <v>10</v>
      </c>
      <c r="M4766">
        <f t="shared" si="513"/>
        <v>10</v>
      </c>
      <c r="N4766" t="str">
        <f t="shared" si="514"/>
        <v xml:space="preserve"> months</v>
      </c>
      <c r="O4766" s="40" t="str">
        <f t="shared" si="515"/>
        <v>90 years, 10 months</v>
      </c>
    </row>
    <row r="4767" spans="8:15" x14ac:dyDescent="0.25">
      <c r="H4767" s="38">
        <v>4724</v>
      </c>
      <c r="I4767">
        <f t="shared" si="511"/>
        <v>90</v>
      </c>
      <c r="J4767" t="str">
        <f t="shared" si="516"/>
        <v xml:space="preserve"> years</v>
      </c>
      <c r="K4767" t="str">
        <f t="shared" si="517"/>
        <v xml:space="preserve">, </v>
      </c>
      <c r="L4767">
        <f t="shared" si="512"/>
        <v>11</v>
      </c>
      <c r="M4767">
        <f t="shared" si="513"/>
        <v>11</v>
      </c>
      <c r="N4767" t="str">
        <f t="shared" si="514"/>
        <v xml:space="preserve"> months</v>
      </c>
      <c r="O4767" s="40" t="str">
        <f t="shared" si="515"/>
        <v>90 years, 11 months</v>
      </c>
    </row>
    <row r="4768" spans="8:15" x14ac:dyDescent="0.25">
      <c r="H4768" s="38">
        <v>4725</v>
      </c>
      <c r="I4768">
        <f t="shared" ref="I4768:I4831" si="518">IF(INT(H4768/52)=0,"",INT(H4768/52))+IF(L4768=12,1,0)</f>
        <v>90</v>
      </c>
      <c r="J4768" t="str">
        <f t="shared" si="516"/>
        <v xml:space="preserve"> years</v>
      </c>
      <c r="K4768" t="str">
        <f t="shared" si="517"/>
        <v xml:space="preserve">, </v>
      </c>
      <c r="L4768">
        <f t="shared" si="512"/>
        <v>11</v>
      </c>
      <c r="M4768">
        <f t="shared" si="513"/>
        <v>11</v>
      </c>
      <c r="N4768" t="str">
        <f t="shared" si="514"/>
        <v xml:space="preserve"> months</v>
      </c>
      <c r="O4768" s="40" t="str">
        <f t="shared" si="515"/>
        <v>90 years, 11 months</v>
      </c>
    </row>
    <row r="4769" spans="8:15" x14ac:dyDescent="0.25">
      <c r="H4769" s="38">
        <v>4726</v>
      </c>
      <c r="I4769">
        <f t="shared" si="518"/>
        <v>90</v>
      </c>
      <c r="J4769" t="str">
        <f t="shared" si="516"/>
        <v xml:space="preserve"> years</v>
      </c>
      <c r="K4769" t="str">
        <f t="shared" si="517"/>
        <v xml:space="preserve">, </v>
      </c>
      <c r="L4769">
        <f t="shared" si="512"/>
        <v>11</v>
      </c>
      <c r="M4769">
        <f t="shared" si="513"/>
        <v>11</v>
      </c>
      <c r="N4769" t="str">
        <f t="shared" si="514"/>
        <v xml:space="preserve"> months</v>
      </c>
      <c r="O4769" s="40" t="str">
        <f t="shared" si="515"/>
        <v>90 years, 11 months</v>
      </c>
    </row>
    <row r="4770" spans="8:15" x14ac:dyDescent="0.25">
      <c r="H4770" s="38">
        <v>4727</v>
      </c>
      <c r="I4770">
        <f t="shared" si="518"/>
        <v>90</v>
      </c>
      <c r="J4770" t="str">
        <f t="shared" si="516"/>
        <v xml:space="preserve"> years</v>
      </c>
      <c r="K4770" t="str">
        <f t="shared" si="517"/>
        <v xml:space="preserve">, </v>
      </c>
      <c r="L4770">
        <f t="shared" si="512"/>
        <v>11</v>
      </c>
      <c r="M4770">
        <f t="shared" si="513"/>
        <v>11</v>
      </c>
      <c r="N4770" t="str">
        <f t="shared" si="514"/>
        <v xml:space="preserve"> months</v>
      </c>
      <c r="O4770" s="40" t="str">
        <f t="shared" si="515"/>
        <v>90 years, 11 months</v>
      </c>
    </row>
    <row r="4771" spans="8:15" x14ac:dyDescent="0.25">
      <c r="H4771" s="38">
        <v>4728</v>
      </c>
      <c r="I4771">
        <f t="shared" si="518"/>
        <v>91</v>
      </c>
      <c r="J4771" t="str">
        <f t="shared" si="516"/>
        <v xml:space="preserve"> years</v>
      </c>
      <c r="K4771" t="str">
        <f t="shared" si="517"/>
        <v/>
      </c>
      <c r="L4771">
        <f t="shared" si="512"/>
        <v>12</v>
      </c>
      <c r="M4771" t="str">
        <f t="shared" si="513"/>
        <v/>
      </c>
      <c r="N4771" t="str">
        <f t="shared" si="514"/>
        <v/>
      </c>
      <c r="O4771" s="40" t="str">
        <f t="shared" si="515"/>
        <v>91 years</v>
      </c>
    </row>
    <row r="4772" spans="8:15" x14ac:dyDescent="0.25">
      <c r="H4772" s="38">
        <v>4729</v>
      </c>
      <c r="I4772">
        <f t="shared" si="518"/>
        <v>91</v>
      </c>
      <c r="J4772" t="str">
        <f t="shared" si="516"/>
        <v xml:space="preserve"> years</v>
      </c>
      <c r="K4772" t="str">
        <f t="shared" si="517"/>
        <v/>
      </c>
      <c r="L4772">
        <f t="shared" si="512"/>
        <v>12</v>
      </c>
      <c r="M4772" t="str">
        <f t="shared" si="513"/>
        <v/>
      </c>
      <c r="N4772" t="str">
        <f t="shared" si="514"/>
        <v/>
      </c>
      <c r="O4772" s="40" t="str">
        <f t="shared" si="515"/>
        <v>91 years</v>
      </c>
    </row>
    <row r="4773" spans="8:15" x14ac:dyDescent="0.25">
      <c r="H4773" s="38">
        <v>4730</v>
      </c>
      <c r="I4773">
        <f t="shared" si="518"/>
        <v>91</v>
      </c>
      <c r="J4773" t="str">
        <f t="shared" si="516"/>
        <v xml:space="preserve"> years</v>
      </c>
      <c r="K4773" t="str">
        <f t="shared" si="517"/>
        <v/>
      </c>
      <c r="L4773">
        <f t="shared" si="512"/>
        <v>12</v>
      </c>
      <c r="M4773" t="str">
        <f t="shared" si="513"/>
        <v/>
      </c>
      <c r="N4773" t="str">
        <f t="shared" si="514"/>
        <v/>
      </c>
      <c r="O4773" s="40" t="str">
        <f t="shared" si="515"/>
        <v>91 years</v>
      </c>
    </row>
    <row r="4774" spans="8:15" x14ac:dyDescent="0.25">
      <c r="H4774" s="38">
        <v>4731</v>
      </c>
      <c r="I4774">
        <f t="shared" si="518"/>
        <v>91</v>
      </c>
      <c r="J4774" t="str">
        <f t="shared" si="516"/>
        <v xml:space="preserve"> years</v>
      </c>
      <c r="K4774" t="str">
        <f t="shared" si="517"/>
        <v/>
      </c>
      <c r="L4774">
        <f t="shared" si="512"/>
        <v>12</v>
      </c>
      <c r="M4774" t="str">
        <f t="shared" si="513"/>
        <v/>
      </c>
      <c r="N4774" t="str">
        <f t="shared" si="514"/>
        <v/>
      </c>
      <c r="O4774" s="40" t="str">
        <f t="shared" si="515"/>
        <v>91 years</v>
      </c>
    </row>
    <row r="4775" spans="8:15" x14ac:dyDescent="0.25">
      <c r="H4775" s="38">
        <v>4732</v>
      </c>
      <c r="I4775">
        <f t="shared" si="518"/>
        <v>91</v>
      </c>
      <c r="J4775" t="str">
        <f t="shared" si="516"/>
        <v xml:space="preserve"> years</v>
      </c>
      <c r="K4775" t="str">
        <f t="shared" si="517"/>
        <v/>
      </c>
      <c r="L4775">
        <f t="shared" si="512"/>
        <v>0</v>
      </c>
      <c r="M4775" t="str">
        <f t="shared" si="513"/>
        <v/>
      </c>
      <c r="N4775" t="str">
        <f t="shared" si="514"/>
        <v/>
      </c>
      <c r="O4775" s="40" t="str">
        <f t="shared" si="515"/>
        <v>91 years</v>
      </c>
    </row>
    <row r="4776" spans="8:15" x14ac:dyDescent="0.25">
      <c r="H4776" s="38">
        <v>4733</v>
      </c>
      <c r="I4776">
        <f t="shared" si="518"/>
        <v>91</v>
      </c>
      <c r="J4776" t="str">
        <f t="shared" si="516"/>
        <v xml:space="preserve"> years</v>
      </c>
      <c r="K4776" t="str">
        <f t="shared" si="517"/>
        <v xml:space="preserve">, </v>
      </c>
      <c r="L4776">
        <f t="shared" si="512"/>
        <v>1</v>
      </c>
      <c r="M4776">
        <f t="shared" si="513"/>
        <v>1</v>
      </c>
      <c r="N4776" t="str">
        <f t="shared" si="514"/>
        <v xml:space="preserve"> month</v>
      </c>
      <c r="O4776" s="40" t="str">
        <f t="shared" si="515"/>
        <v>91 years, 1 month</v>
      </c>
    </row>
    <row r="4777" spans="8:15" x14ac:dyDescent="0.25">
      <c r="H4777" s="38">
        <v>4734</v>
      </c>
      <c r="I4777">
        <f t="shared" si="518"/>
        <v>91</v>
      </c>
      <c r="J4777" t="str">
        <f t="shared" si="516"/>
        <v xml:space="preserve"> years</v>
      </c>
      <c r="K4777" t="str">
        <f t="shared" si="517"/>
        <v xml:space="preserve">, </v>
      </c>
      <c r="L4777">
        <f t="shared" si="512"/>
        <v>1</v>
      </c>
      <c r="M4777">
        <f t="shared" si="513"/>
        <v>1</v>
      </c>
      <c r="N4777" t="str">
        <f t="shared" si="514"/>
        <v xml:space="preserve"> month</v>
      </c>
      <c r="O4777" s="40" t="str">
        <f t="shared" si="515"/>
        <v>91 years, 1 month</v>
      </c>
    </row>
    <row r="4778" spans="8:15" x14ac:dyDescent="0.25">
      <c r="H4778" s="38">
        <v>4735</v>
      </c>
      <c r="I4778">
        <f t="shared" si="518"/>
        <v>91</v>
      </c>
      <c r="J4778" t="str">
        <f t="shared" si="516"/>
        <v xml:space="preserve"> years</v>
      </c>
      <c r="K4778" t="str">
        <f t="shared" si="517"/>
        <v xml:space="preserve">, </v>
      </c>
      <c r="L4778">
        <f t="shared" si="512"/>
        <v>1</v>
      </c>
      <c r="M4778">
        <f t="shared" si="513"/>
        <v>1</v>
      </c>
      <c r="N4778" t="str">
        <f t="shared" si="514"/>
        <v xml:space="preserve"> month</v>
      </c>
      <c r="O4778" s="40" t="str">
        <f t="shared" si="515"/>
        <v>91 years, 1 month</v>
      </c>
    </row>
    <row r="4779" spans="8:15" x14ac:dyDescent="0.25">
      <c r="H4779" s="38">
        <v>4736</v>
      </c>
      <c r="I4779">
        <f t="shared" si="518"/>
        <v>91</v>
      </c>
      <c r="J4779" t="str">
        <f t="shared" si="516"/>
        <v xml:space="preserve"> years</v>
      </c>
      <c r="K4779" t="str">
        <f t="shared" si="517"/>
        <v xml:space="preserve">, </v>
      </c>
      <c r="L4779">
        <f t="shared" si="512"/>
        <v>1</v>
      </c>
      <c r="M4779">
        <f t="shared" si="513"/>
        <v>1</v>
      </c>
      <c r="N4779" t="str">
        <f t="shared" si="514"/>
        <v xml:space="preserve"> month</v>
      </c>
      <c r="O4779" s="40" t="str">
        <f t="shared" si="515"/>
        <v>91 years, 1 month</v>
      </c>
    </row>
    <row r="4780" spans="8:15" x14ac:dyDescent="0.25">
      <c r="H4780" s="38">
        <v>4737</v>
      </c>
      <c r="I4780">
        <f t="shared" si="518"/>
        <v>91</v>
      </c>
      <c r="J4780" t="str">
        <f t="shared" si="516"/>
        <v xml:space="preserve"> years</v>
      </c>
      <c r="K4780" t="str">
        <f t="shared" si="517"/>
        <v xml:space="preserve">, </v>
      </c>
      <c r="L4780">
        <f t="shared" si="512"/>
        <v>2</v>
      </c>
      <c r="M4780">
        <f t="shared" si="513"/>
        <v>2</v>
      </c>
      <c r="N4780" t="str">
        <f t="shared" si="514"/>
        <v xml:space="preserve"> months</v>
      </c>
      <c r="O4780" s="40" t="str">
        <f t="shared" si="515"/>
        <v>91 years, 2 months</v>
      </c>
    </row>
    <row r="4781" spans="8:15" x14ac:dyDescent="0.25">
      <c r="H4781" s="38">
        <v>4738</v>
      </c>
      <c r="I4781">
        <f t="shared" si="518"/>
        <v>91</v>
      </c>
      <c r="J4781" t="str">
        <f t="shared" si="516"/>
        <v xml:space="preserve"> years</v>
      </c>
      <c r="K4781" t="str">
        <f t="shared" si="517"/>
        <v xml:space="preserve">, </v>
      </c>
      <c r="L4781">
        <f t="shared" ref="L4781:L4844" si="519">IF((H4781/52*12-INT(H4781/52*12))=0,(H4781/52-INT(H4781/52))*12,INT((H4781/52-INT(H4781/52))*12)+1)</f>
        <v>2</v>
      </c>
      <c r="M4781">
        <f t="shared" ref="M4781:M4844" si="520">IF(OR(L4781=0,L4781=12),"",L4781)</f>
        <v>2</v>
      </c>
      <c r="N4781" t="str">
        <f t="shared" ref="N4781:N4844" si="521">IF(L4781=1," month",IF(OR(L4781=0,L4781=12),""," months"))</f>
        <v xml:space="preserve"> months</v>
      </c>
      <c r="O4781" s="40" t="str">
        <f t="shared" ref="O4781:O4844" si="522">CONCATENATE(I4781&amp;J4781&amp;K4781&amp;M4781&amp;N4781)</f>
        <v>91 years, 2 months</v>
      </c>
    </row>
    <row r="4782" spans="8:15" x14ac:dyDescent="0.25">
      <c r="H4782" s="38">
        <v>4739</v>
      </c>
      <c r="I4782">
        <f t="shared" si="518"/>
        <v>91</v>
      </c>
      <c r="J4782" t="str">
        <f t="shared" si="516"/>
        <v xml:space="preserve"> years</v>
      </c>
      <c r="K4782" t="str">
        <f t="shared" si="517"/>
        <v xml:space="preserve">, </v>
      </c>
      <c r="L4782">
        <f t="shared" si="519"/>
        <v>2</v>
      </c>
      <c r="M4782">
        <f t="shared" si="520"/>
        <v>2</v>
      </c>
      <c r="N4782" t="str">
        <f t="shared" si="521"/>
        <v xml:space="preserve"> months</v>
      </c>
      <c r="O4782" s="40" t="str">
        <f t="shared" si="522"/>
        <v>91 years, 2 months</v>
      </c>
    </row>
    <row r="4783" spans="8:15" x14ac:dyDescent="0.25">
      <c r="H4783" s="38">
        <v>4740</v>
      </c>
      <c r="I4783">
        <f t="shared" si="518"/>
        <v>91</v>
      </c>
      <c r="J4783" t="str">
        <f t="shared" si="516"/>
        <v xml:space="preserve"> years</v>
      </c>
      <c r="K4783" t="str">
        <f t="shared" si="517"/>
        <v xml:space="preserve">, </v>
      </c>
      <c r="L4783">
        <f t="shared" si="519"/>
        <v>2</v>
      </c>
      <c r="M4783">
        <f t="shared" si="520"/>
        <v>2</v>
      </c>
      <c r="N4783" t="str">
        <f t="shared" si="521"/>
        <v xml:space="preserve"> months</v>
      </c>
      <c r="O4783" s="40" t="str">
        <f t="shared" si="522"/>
        <v>91 years, 2 months</v>
      </c>
    </row>
    <row r="4784" spans="8:15" x14ac:dyDescent="0.25">
      <c r="H4784" s="38">
        <v>4741</v>
      </c>
      <c r="I4784">
        <f t="shared" si="518"/>
        <v>91</v>
      </c>
      <c r="J4784" t="str">
        <f t="shared" si="516"/>
        <v xml:space="preserve"> years</v>
      </c>
      <c r="K4784" t="str">
        <f t="shared" si="517"/>
        <v xml:space="preserve">, </v>
      </c>
      <c r="L4784">
        <f t="shared" si="519"/>
        <v>3</v>
      </c>
      <c r="M4784">
        <f t="shared" si="520"/>
        <v>3</v>
      </c>
      <c r="N4784" t="str">
        <f t="shared" si="521"/>
        <v xml:space="preserve"> months</v>
      </c>
      <c r="O4784" s="40" t="str">
        <f t="shared" si="522"/>
        <v>91 years, 3 months</v>
      </c>
    </row>
    <row r="4785" spans="8:15" x14ac:dyDescent="0.25">
      <c r="H4785" s="38">
        <v>4742</v>
      </c>
      <c r="I4785">
        <f t="shared" si="518"/>
        <v>91</v>
      </c>
      <c r="J4785" t="str">
        <f t="shared" si="516"/>
        <v xml:space="preserve"> years</v>
      </c>
      <c r="K4785" t="str">
        <f t="shared" si="517"/>
        <v xml:space="preserve">, </v>
      </c>
      <c r="L4785">
        <f t="shared" si="519"/>
        <v>3</v>
      </c>
      <c r="M4785">
        <f t="shared" si="520"/>
        <v>3</v>
      </c>
      <c r="N4785" t="str">
        <f t="shared" si="521"/>
        <v xml:space="preserve"> months</v>
      </c>
      <c r="O4785" s="40" t="str">
        <f t="shared" si="522"/>
        <v>91 years, 3 months</v>
      </c>
    </row>
    <row r="4786" spans="8:15" x14ac:dyDescent="0.25">
      <c r="H4786" s="38">
        <v>4743</v>
      </c>
      <c r="I4786">
        <f t="shared" si="518"/>
        <v>91</v>
      </c>
      <c r="J4786" t="str">
        <f t="shared" si="516"/>
        <v xml:space="preserve"> years</v>
      </c>
      <c r="K4786" t="str">
        <f t="shared" si="517"/>
        <v xml:space="preserve">, </v>
      </c>
      <c r="L4786">
        <f t="shared" si="519"/>
        <v>3</v>
      </c>
      <c r="M4786">
        <f t="shared" si="520"/>
        <v>3</v>
      </c>
      <c r="N4786" t="str">
        <f t="shared" si="521"/>
        <v xml:space="preserve"> months</v>
      </c>
      <c r="O4786" s="40" t="str">
        <f t="shared" si="522"/>
        <v>91 years, 3 months</v>
      </c>
    </row>
    <row r="4787" spans="8:15" x14ac:dyDescent="0.25">
      <c r="H4787" s="38">
        <v>4744</v>
      </c>
      <c r="I4787">
        <f t="shared" si="518"/>
        <v>91</v>
      </c>
      <c r="J4787" t="str">
        <f t="shared" si="516"/>
        <v xml:space="preserve"> years</v>
      </c>
      <c r="K4787" t="str">
        <f t="shared" si="517"/>
        <v xml:space="preserve">, </v>
      </c>
      <c r="L4787">
        <f t="shared" si="519"/>
        <v>3</v>
      </c>
      <c r="M4787">
        <f t="shared" si="520"/>
        <v>3</v>
      </c>
      <c r="N4787" t="str">
        <f t="shared" si="521"/>
        <v xml:space="preserve"> months</v>
      </c>
      <c r="O4787" s="40" t="str">
        <f t="shared" si="522"/>
        <v>91 years, 3 months</v>
      </c>
    </row>
    <row r="4788" spans="8:15" x14ac:dyDescent="0.25">
      <c r="H4788" s="38">
        <v>4745</v>
      </c>
      <c r="I4788">
        <f t="shared" si="518"/>
        <v>91</v>
      </c>
      <c r="J4788" t="str">
        <f t="shared" si="516"/>
        <v xml:space="preserve"> years</v>
      </c>
      <c r="K4788" t="str">
        <f t="shared" si="517"/>
        <v xml:space="preserve">, </v>
      </c>
      <c r="L4788">
        <f t="shared" si="519"/>
        <v>3</v>
      </c>
      <c r="M4788">
        <f t="shared" si="520"/>
        <v>3</v>
      </c>
      <c r="N4788" t="str">
        <f t="shared" si="521"/>
        <v xml:space="preserve"> months</v>
      </c>
      <c r="O4788" s="40" t="str">
        <f t="shared" si="522"/>
        <v>91 years, 3 months</v>
      </c>
    </row>
    <row r="4789" spans="8:15" x14ac:dyDescent="0.25">
      <c r="H4789" s="38">
        <v>4746</v>
      </c>
      <c r="I4789">
        <f t="shared" si="518"/>
        <v>91</v>
      </c>
      <c r="J4789" t="str">
        <f t="shared" si="516"/>
        <v xml:space="preserve"> years</v>
      </c>
      <c r="K4789" t="str">
        <f t="shared" si="517"/>
        <v xml:space="preserve">, </v>
      </c>
      <c r="L4789">
        <f t="shared" si="519"/>
        <v>4</v>
      </c>
      <c r="M4789">
        <f t="shared" si="520"/>
        <v>4</v>
      </c>
      <c r="N4789" t="str">
        <f t="shared" si="521"/>
        <v xml:space="preserve"> months</v>
      </c>
      <c r="O4789" s="40" t="str">
        <f t="shared" si="522"/>
        <v>91 years, 4 months</v>
      </c>
    </row>
    <row r="4790" spans="8:15" x14ac:dyDescent="0.25">
      <c r="H4790" s="38">
        <v>4747</v>
      </c>
      <c r="I4790">
        <f t="shared" si="518"/>
        <v>91</v>
      </c>
      <c r="J4790" t="str">
        <f t="shared" si="516"/>
        <v xml:space="preserve"> years</v>
      </c>
      <c r="K4790" t="str">
        <f t="shared" si="517"/>
        <v xml:space="preserve">, </v>
      </c>
      <c r="L4790">
        <f t="shared" si="519"/>
        <v>4</v>
      </c>
      <c r="M4790">
        <f t="shared" si="520"/>
        <v>4</v>
      </c>
      <c r="N4790" t="str">
        <f t="shared" si="521"/>
        <v xml:space="preserve"> months</v>
      </c>
      <c r="O4790" s="40" t="str">
        <f t="shared" si="522"/>
        <v>91 years, 4 months</v>
      </c>
    </row>
    <row r="4791" spans="8:15" x14ac:dyDescent="0.25">
      <c r="H4791" s="38">
        <v>4748</v>
      </c>
      <c r="I4791">
        <f t="shared" si="518"/>
        <v>91</v>
      </c>
      <c r="J4791" t="str">
        <f t="shared" si="516"/>
        <v xml:space="preserve"> years</v>
      </c>
      <c r="K4791" t="str">
        <f t="shared" si="517"/>
        <v xml:space="preserve">, </v>
      </c>
      <c r="L4791">
        <f t="shared" si="519"/>
        <v>4</v>
      </c>
      <c r="M4791">
        <f t="shared" si="520"/>
        <v>4</v>
      </c>
      <c r="N4791" t="str">
        <f t="shared" si="521"/>
        <v xml:space="preserve"> months</v>
      </c>
      <c r="O4791" s="40" t="str">
        <f t="shared" si="522"/>
        <v>91 years, 4 months</v>
      </c>
    </row>
    <row r="4792" spans="8:15" x14ac:dyDescent="0.25">
      <c r="H4792" s="38">
        <v>4749</v>
      </c>
      <c r="I4792">
        <f t="shared" si="518"/>
        <v>91</v>
      </c>
      <c r="J4792" t="str">
        <f t="shared" si="516"/>
        <v xml:space="preserve"> years</v>
      </c>
      <c r="K4792" t="str">
        <f t="shared" si="517"/>
        <v xml:space="preserve">, </v>
      </c>
      <c r="L4792">
        <f t="shared" si="519"/>
        <v>4</v>
      </c>
      <c r="M4792">
        <f t="shared" si="520"/>
        <v>4</v>
      </c>
      <c r="N4792" t="str">
        <f t="shared" si="521"/>
        <v xml:space="preserve"> months</v>
      </c>
      <c r="O4792" s="40" t="str">
        <f t="shared" si="522"/>
        <v>91 years, 4 months</v>
      </c>
    </row>
    <row r="4793" spans="8:15" x14ac:dyDescent="0.25">
      <c r="H4793" s="38">
        <v>4750</v>
      </c>
      <c r="I4793">
        <f t="shared" si="518"/>
        <v>91</v>
      </c>
      <c r="J4793" t="str">
        <f t="shared" si="516"/>
        <v xml:space="preserve"> years</v>
      </c>
      <c r="K4793" t="str">
        <f t="shared" si="517"/>
        <v xml:space="preserve">, </v>
      </c>
      <c r="L4793">
        <f t="shared" si="519"/>
        <v>5</v>
      </c>
      <c r="M4793">
        <f t="shared" si="520"/>
        <v>5</v>
      </c>
      <c r="N4793" t="str">
        <f t="shared" si="521"/>
        <v xml:space="preserve"> months</v>
      </c>
      <c r="O4793" s="40" t="str">
        <f t="shared" si="522"/>
        <v>91 years, 5 months</v>
      </c>
    </row>
    <row r="4794" spans="8:15" x14ac:dyDescent="0.25">
      <c r="H4794" s="38">
        <v>4751</v>
      </c>
      <c r="I4794">
        <f t="shared" si="518"/>
        <v>91</v>
      </c>
      <c r="J4794" t="str">
        <f t="shared" si="516"/>
        <v xml:space="preserve"> years</v>
      </c>
      <c r="K4794" t="str">
        <f t="shared" si="517"/>
        <v xml:space="preserve">, </v>
      </c>
      <c r="L4794">
        <f t="shared" si="519"/>
        <v>5</v>
      </c>
      <c r="M4794">
        <f t="shared" si="520"/>
        <v>5</v>
      </c>
      <c r="N4794" t="str">
        <f t="shared" si="521"/>
        <v xml:space="preserve"> months</v>
      </c>
      <c r="O4794" s="40" t="str">
        <f t="shared" si="522"/>
        <v>91 years, 5 months</v>
      </c>
    </row>
    <row r="4795" spans="8:15" x14ac:dyDescent="0.25">
      <c r="H4795" s="38">
        <v>4752</v>
      </c>
      <c r="I4795">
        <f t="shared" si="518"/>
        <v>91</v>
      </c>
      <c r="J4795" t="str">
        <f t="shared" si="516"/>
        <v xml:space="preserve"> years</v>
      </c>
      <c r="K4795" t="str">
        <f t="shared" si="517"/>
        <v xml:space="preserve">, </v>
      </c>
      <c r="L4795">
        <f t="shared" si="519"/>
        <v>5</v>
      </c>
      <c r="M4795">
        <f t="shared" si="520"/>
        <v>5</v>
      </c>
      <c r="N4795" t="str">
        <f t="shared" si="521"/>
        <v xml:space="preserve"> months</v>
      </c>
      <c r="O4795" s="40" t="str">
        <f t="shared" si="522"/>
        <v>91 years, 5 months</v>
      </c>
    </row>
    <row r="4796" spans="8:15" x14ac:dyDescent="0.25">
      <c r="H4796" s="38">
        <v>4753</v>
      </c>
      <c r="I4796">
        <f t="shared" si="518"/>
        <v>91</v>
      </c>
      <c r="J4796" t="str">
        <f t="shared" si="516"/>
        <v xml:space="preserve"> years</v>
      </c>
      <c r="K4796" t="str">
        <f t="shared" si="517"/>
        <v xml:space="preserve">, </v>
      </c>
      <c r="L4796">
        <f t="shared" si="519"/>
        <v>5</v>
      </c>
      <c r="M4796">
        <f t="shared" si="520"/>
        <v>5</v>
      </c>
      <c r="N4796" t="str">
        <f t="shared" si="521"/>
        <v xml:space="preserve"> months</v>
      </c>
      <c r="O4796" s="40" t="str">
        <f t="shared" si="522"/>
        <v>91 years, 5 months</v>
      </c>
    </row>
    <row r="4797" spans="8:15" x14ac:dyDescent="0.25">
      <c r="H4797" s="38">
        <v>4754</v>
      </c>
      <c r="I4797">
        <f t="shared" si="518"/>
        <v>91</v>
      </c>
      <c r="J4797" t="str">
        <f t="shared" si="516"/>
        <v xml:space="preserve"> years</v>
      </c>
      <c r="K4797" t="str">
        <f t="shared" si="517"/>
        <v xml:space="preserve">, </v>
      </c>
      <c r="L4797">
        <f t="shared" si="519"/>
        <v>6</v>
      </c>
      <c r="M4797">
        <f t="shared" si="520"/>
        <v>6</v>
      </c>
      <c r="N4797" t="str">
        <f t="shared" si="521"/>
        <v xml:space="preserve"> months</v>
      </c>
      <c r="O4797" s="40" t="str">
        <f t="shared" si="522"/>
        <v>91 years, 6 months</v>
      </c>
    </row>
    <row r="4798" spans="8:15" x14ac:dyDescent="0.25">
      <c r="H4798" s="38">
        <v>4755</v>
      </c>
      <c r="I4798">
        <f t="shared" si="518"/>
        <v>91</v>
      </c>
      <c r="J4798" t="str">
        <f t="shared" si="516"/>
        <v xml:space="preserve"> years</v>
      </c>
      <c r="K4798" t="str">
        <f t="shared" si="517"/>
        <v xml:space="preserve">, </v>
      </c>
      <c r="L4798">
        <f t="shared" si="519"/>
        <v>6</v>
      </c>
      <c r="M4798">
        <f t="shared" si="520"/>
        <v>6</v>
      </c>
      <c r="N4798" t="str">
        <f t="shared" si="521"/>
        <v xml:space="preserve"> months</v>
      </c>
      <c r="O4798" s="40" t="str">
        <f t="shared" si="522"/>
        <v>91 years, 6 months</v>
      </c>
    </row>
    <row r="4799" spans="8:15" x14ac:dyDescent="0.25">
      <c r="H4799" s="38">
        <v>4756</v>
      </c>
      <c r="I4799">
        <f t="shared" si="518"/>
        <v>91</v>
      </c>
      <c r="J4799" t="str">
        <f t="shared" si="516"/>
        <v xml:space="preserve"> years</v>
      </c>
      <c r="K4799" t="str">
        <f t="shared" si="517"/>
        <v xml:space="preserve">, </v>
      </c>
      <c r="L4799">
        <f t="shared" si="519"/>
        <v>6</v>
      </c>
      <c r="M4799">
        <f t="shared" si="520"/>
        <v>6</v>
      </c>
      <c r="N4799" t="str">
        <f t="shared" si="521"/>
        <v xml:space="preserve"> months</v>
      </c>
      <c r="O4799" s="40" t="str">
        <f t="shared" si="522"/>
        <v>91 years, 6 months</v>
      </c>
    </row>
    <row r="4800" spans="8:15" x14ac:dyDescent="0.25">
      <c r="H4800" s="38">
        <v>4757</v>
      </c>
      <c r="I4800">
        <f t="shared" si="518"/>
        <v>91</v>
      </c>
      <c r="J4800" t="str">
        <f t="shared" si="516"/>
        <v xml:space="preserve"> years</v>
      </c>
      <c r="K4800" t="str">
        <f t="shared" si="517"/>
        <v xml:space="preserve">, </v>
      </c>
      <c r="L4800">
        <f t="shared" si="519"/>
        <v>6</v>
      </c>
      <c r="M4800">
        <f t="shared" si="520"/>
        <v>6</v>
      </c>
      <c r="N4800" t="str">
        <f t="shared" si="521"/>
        <v xml:space="preserve"> months</v>
      </c>
      <c r="O4800" s="40" t="str">
        <f t="shared" si="522"/>
        <v>91 years, 6 months</v>
      </c>
    </row>
    <row r="4801" spans="8:15" x14ac:dyDescent="0.25">
      <c r="H4801" s="38">
        <v>4758</v>
      </c>
      <c r="I4801">
        <f t="shared" si="518"/>
        <v>91</v>
      </c>
      <c r="J4801" t="str">
        <f t="shared" si="516"/>
        <v xml:space="preserve"> years</v>
      </c>
      <c r="K4801" t="str">
        <f t="shared" si="517"/>
        <v xml:space="preserve">, </v>
      </c>
      <c r="L4801">
        <f t="shared" si="519"/>
        <v>6</v>
      </c>
      <c r="M4801">
        <f t="shared" si="520"/>
        <v>6</v>
      </c>
      <c r="N4801" t="str">
        <f t="shared" si="521"/>
        <v xml:space="preserve"> months</v>
      </c>
      <c r="O4801" s="40" t="str">
        <f t="shared" si="522"/>
        <v>91 years, 6 months</v>
      </c>
    </row>
    <row r="4802" spans="8:15" x14ac:dyDescent="0.25">
      <c r="H4802" s="38">
        <v>4759</v>
      </c>
      <c r="I4802">
        <f t="shared" si="518"/>
        <v>91</v>
      </c>
      <c r="J4802" t="str">
        <f t="shared" si="516"/>
        <v xml:space="preserve"> years</v>
      </c>
      <c r="K4802" t="str">
        <f t="shared" si="517"/>
        <v xml:space="preserve">, </v>
      </c>
      <c r="L4802">
        <f t="shared" si="519"/>
        <v>7</v>
      </c>
      <c r="M4802">
        <f t="shared" si="520"/>
        <v>7</v>
      </c>
      <c r="N4802" t="str">
        <f t="shared" si="521"/>
        <v xml:space="preserve"> months</v>
      </c>
      <c r="O4802" s="40" t="str">
        <f t="shared" si="522"/>
        <v>91 years, 7 months</v>
      </c>
    </row>
    <row r="4803" spans="8:15" x14ac:dyDescent="0.25">
      <c r="H4803" s="38">
        <v>4760</v>
      </c>
      <c r="I4803">
        <f t="shared" si="518"/>
        <v>91</v>
      </c>
      <c r="J4803" t="str">
        <f t="shared" si="516"/>
        <v xml:space="preserve"> years</v>
      </c>
      <c r="K4803" t="str">
        <f t="shared" si="517"/>
        <v xml:space="preserve">, </v>
      </c>
      <c r="L4803">
        <f t="shared" si="519"/>
        <v>7</v>
      </c>
      <c r="M4803">
        <f t="shared" si="520"/>
        <v>7</v>
      </c>
      <c r="N4803" t="str">
        <f t="shared" si="521"/>
        <v xml:space="preserve"> months</v>
      </c>
      <c r="O4803" s="40" t="str">
        <f t="shared" si="522"/>
        <v>91 years, 7 months</v>
      </c>
    </row>
    <row r="4804" spans="8:15" x14ac:dyDescent="0.25">
      <c r="H4804" s="38">
        <v>4761</v>
      </c>
      <c r="I4804">
        <f t="shared" si="518"/>
        <v>91</v>
      </c>
      <c r="J4804" t="str">
        <f t="shared" si="516"/>
        <v xml:space="preserve"> years</v>
      </c>
      <c r="K4804" t="str">
        <f t="shared" si="517"/>
        <v xml:space="preserve">, </v>
      </c>
      <c r="L4804">
        <f t="shared" si="519"/>
        <v>7</v>
      </c>
      <c r="M4804">
        <f t="shared" si="520"/>
        <v>7</v>
      </c>
      <c r="N4804" t="str">
        <f t="shared" si="521"/>
        <v xml:space="preserve"> months</v>
      </c>
      <c r="O4804" s="40" t="str">
        <f t="shared" si="522"/>
        <v>91 years, 7 months</v>
      </c>
    </row>
    <row r="4805" spans="8:15" x14ac:dyDescent="0.25">
      <c r="H4805" s="38">
        <v>4762</v>
      </c>
      <c r="I4805">
        <f t="shared" si="518"/>
        <v>91</v>
      </c>
      <c r="J4805" t="str">
        <f t="shared" si="516"/>
        <v xml:space="preserve"> years</v>
      </c>
      <c r="K4805" t="str">
        <f t="shared" si="517"/>
        <v xml:space="preserve">, </v>
      </c>
      <c r="L4805">
        <f t="shared" si="519"/>
        <v>7</v>
      </c>
      <c r="M4805">
        <f t="shared" si="520"/>
        <v>7</v>
      </c>
      <c r="N4805" t="str">
        <f t="shared" si="521"/>
        <v xml:space="preserve"> months</v>
      </c>
      <c r="O4805" s="40" t="str">
        <f t="shared" si="522"/>
        <v>91 years, 7 months</v>
      </c>
    </row>
    <row r="4806" spans="8:15" x14ac:dyDescent="0.25">
      <c r="H4806" s="38">
        <v>4763</v>
      </c>
      <c r="I4806">
        <f t="shared" si="518"/>
        <v>91</v>
      </c>
      <c r="J4806" t="str">
        <f t="shared" si="516"/>
        <v xml:space="preserve"> years</v>
      </c>
      <c r="K4806" t="str">
        <f t="shared" si="517"/>
        <v xml:space="preserve">, </v>
      </c>
      <c r="L4806">
        <f t="shared" si="519"/>
        <v>8</v>
      </c>
      <c r="M4806">
        <f t="shared" si="520"/>
        <v>8</v>
      </c>
      <c r="N4806" t="str">
        <f t="shared" si="521"/>
        <v xml:space="preserve"> months</v>
      </c>
      <c r="O4806" s="40" t="str">
        <f t="shared" si="522"/>
        <v>91 years, 8 months</v>
      </c>
    </row>
    <row r="4807" spans="8:15" x14ac:dyDescent="0.25">
      <c r="H4807" s="38">
        <v>4764</v>
      </c>
      <c r="I4807">
        <f t="shared" si="518"/>
        <v>91</v>
      </c>
      <c r="J4807" t="str">
        <f t="shared" si="516"/>
        <v xml:space="preserve"> years</v>
      </c>
      <c r="K4807" t="str">
        <f t="shared" si="517"/>
        <v xml:space="preserve">, </v>
      </c>
      <c r="L4807">
        <f t="shared" si="519"/>
        <v>8</v>
      </c>
      <c r="M4807">
        <f t="shared" si="520"/>
        <v>8</v>
      </c>
      <c r="N4807" t="str">
        <f t="shared" si="521"/>
        <v xml:space="preserve"> months</v>
      </c>
      <c r="O4807" s="40" t="str">
        <f t="shared" si="522"/>
        <v>91 years, 8 months</v>
      </c>
    </row>
    <row r="4808" spans="8:15" x14ac:dyDescent="0.25">
      <c r="H4808" s="38">
        <v>4765</v>
      </c>
      <c r="I4808">
        <f t="shared" si="518"/>
        <v>91</v>
      </c>
      <c r="J4808" t="str">
        <f t="shared" si="516"/>
        <v xml:space="preserve"> years</v>
      </c>
      <c r="K4808" t="str">
        <f t="shared" si="517"/>
        <v xml:space="preserve">, </v>
      </c>
      <c r="L4808">
        <f t="shared" si="519"/>
        <v>8</v>
      </c>
      <c r="M4808">
        <f t="shared" si="520"/>
        <v>8</v>
      </c>
      <c r="N4808" t="str">
        <f t="shared" si="521"/>
        <v xml:space="preserve"> months</v>
      </c>
      <c r="O4808" s="40" t="str">
        <f t="shared" si="522"/>
        <v>91 years, 8 months</v>
      </c>
    </row>
    <row r="4809" spans="8:15" x14ac:dyDescent="0.25">
      <c r="H4809" s="38">
        <v>4766</v>
      </c>
      <c r="I4809">
        <f t="shared" si="518"/>
        <v>91</v>
      </c>
      <c r="J4809" t="str">
        <f t="shared" si="516"/>
        <v xml:space="preserve"> years</v>
      </c>
      <c r="K4809" t="str">
        <f t="shared" si="517"/>
        <v xml:space="preserve">, </v>
      </c>
      <c r="L4809">
        <f t="shared" si="519"/>
        <v>8</v>
      </c>
      <c r="M4809">
        <f t="shared" si="520"/>
        <v>8</v>
      </c>
      <c r="N4809" t="str">
        <f t="shared" si="521"/>
        <v xml:space="preserve"> months</v>
      </c>
      <c r="O4809" s="40" t="str">
        <f t="shared" si="522"/>
        <v>91 years, 8 months</v>
      </c>
    </row>
    <row r="4810" spans="8:15" x14ac:dyDescent="0.25">
      <c r="H4810" s="38">
        <v>4767</v>
      </c>
      <c r="I4810">
        <f t="shared" si="518"/>
        <v>91</v>
      </c>
      <c r="J4810" t="str">
        <f t="shared" si="516"/>
        <v xml:space="preserve"> years</v>
      </c>
      <c r="K4810" t="str">
        <f t="shared" si="517"/>
        <v xml:space="preserve">, </v>
      </c>
      <c r="L4810">
        <f t="shared" si="519"/>
        <v>9</v>
      </c>
      <c r="M4810">
        <f t="shared" si="520"/>
        <v>9</v>
      </c>
      <c r="N4810" t="str">
        <f t="shared" si="521"/>
        <v xml:space="preserve"> months</v>
      </c>
      <c r="O4810" s="40" t="str">
        <f t="shared" si="522"/>
        <v>91 years, 9 months</v>
      </c>
    </row>
    <row r="4811" spans="8:15" x14ac:dyDescent="0.25">
      <c r="H4811" s="38">
        <v>4768</v>
      </c>
      <c r="I4811">
        <f t="shared" si="518"/>
        <v>91</v>
      </c>
      <c r="J4811" t="str">
        <f t="shared" si="516"/>
        <v xml:space="preserve"> years</v>
      </c>
      <c r="K4811" t="str">
        <f t="shared" si="517"/>
        <v xml:space="preserve">, </v>
      </c>
      <c r="L4811">
        <f t="shared" si="519"/>
        <v>9</v>
      </c>
      <c r="M4811">
        <f t="shared" si="520"/>
        <v>9</v>
      </c>
      <c r="N4811" t="str">
        <f t="shared" si="521"/>
        <v xml:space="preserve"> months</v>
      </c>
      <c r="O4811" s="40" t="str">
        <f t="shared" si="522"/>
        <v>91 years, 9 months</v>
      </c>
    </row>
    <row r="4812" spans="8:15" x14ac:dyDescent="0.25">
      <c r="H4812" s="38">
        <v>4769</v>
      </c>
      <c r="I4812">
        <f t="shared" si="518"/>
        <v>91</v>
      </c>
      <c r="J4812" t="str">
        <f t="shared" si="516"/>
        <v xml:space="preserve"> years</v>
      </c>
      <c r="K4812" t="str">
        <f t="shared" si="517"/>
        <v xml:space="preserve">, </v>
      </c>
      <c r="L4812">
        <f t="shared" si="519"/>
        <v>9</v>
      </c>
      <c r="M4812">
        <f t="shared" si="520"/>
        <v>9</v>
      </c>
      <c r="N4812" t="str">
        <f t="shared" si="521"/>
        <v xml:space="preserve"> months</v>
      </c>
      <c r="O4812" s="40" t="str">
        <f t="shared" si="522"/>
        <v>91 years, 9 months</v>
      </c>
    </row>
    <row r="4813" spans="8:15" x14ac:dyDescent="0.25">
      <c r="H4813" s="38">
        <v>4770</v>
      </c>
      <c r="I4813">
        <f t="shared" si="518"/>
        <v>91</v>
      </c>
      <c r="J4813" t="str">
        <f t="shared" si="516"/>
        <v xml:space="preserve"> years</v>
      </c>
      <c r="K4813" t="str">
        <f t="shared" si="517"/>
        <v xml:space="preserve">, </v>
      </c>
      <c r="L4813">
        <f t="shared" si="519"/>
        <v>9</v>
      </c>
      <c r="M4813">
        <f t="shared" si="520"/>
        <v>9</v>
      </c>
      <c r="N4813" t="str">
        <f t="shared" si="521"/>
        <v xml:space="preserve"> months</v>
      </c>
      <c r="O4813" s="40" t="str">
        <f t="shared" si="522"/>
        <v>91 years, 9 months</v>
      </c>
    </row>
    <row r="4814" spans="8:15" x14ac:dyDescent="0.25">
      <c r="H4814" s="38">
        <v>4771</v>
      </c>
      <c r="I4814">
        <f t="shared" si="518"/>
        <v>91</v>
      </c>
      <c r="J4814" t="str">
        <f t="shared" si="516"/>
        <v xml:space="preserve"> years</v>
      </c>
      <c r="K4814" t="str">
        <f t="shared" si="517"/>
        <v xml:space="preserve">, </v>
      </c>
      <c r="L4814">
        <f t="shared" si="519"/>
        <v>9</v>
      </c>
      <c r="M4814">
        <f t="shared" si="520"/>
        <v>9</v>
      </c>
      <c r="N4814" t="str">
        <f t="shared" si="521"/>
        <v xml:space="preserve"> months</v>
      </c>
      <c r="O4814" s="40" t="str">
        <f t="shared" si="522"/>
        <v>91 years, 9 months</v>
      </c>
    </row>
    <row r="4815" spans="8:15" x14ac:dyDescent="0.25">
      <c r="H4815" s="38">
        <v>4772</v>
      </c>
      <c r="I4815">
        <f t="shared" si="518"/>
        <v>91</v>
      </c>
      <c r="J4815" t="str">
        <f t="shared" si="516"/>
        <v xml:space="preserve"> years</v>
      </c>
      <c r="K4815" t="str">
        <f t="shared" si="517"/>
        <v xml:space="preserve">, </v>
      </c>
      <c r="L4815">
        <f t="shared" si="519"/>
        <v>10</v>
      </c>
      <c r="M4815">
        <f t="shared" si="520"/>
        <v>10</v>
      </c>
      <c r="N4815" t="str">
        <f t="shared" si="521"/>
        <v xml:space="preserve"> months</v>
      </c>
      <c r="O4815" s="40" t="str">
        <f t="shared" si="522"/>
        <v>91 years, 10 months</v>
      </c>
    </row>
    <row r="4816" spans="8:15" x14ac:dyDescent="0.25">
      <c r="H4816" s="38">
        <v>4773</v>
      </c>
      <c r="I4816">
        <f t="shared" si="518"/>
        <v>91</v>
      </c>
      <c r="J4816" t="str">
        <f t="shared" si="516"/>
        <v xml:space="preserve"> years</v>
      </c>
      <c r="K4816" t="str">
        <f t="shared" si="517"/>
        <v xml:space="preserve">, </v>
      </c>
      <c r="L4816">
        <f t="shared" si="519"/>
        <v>10</v>
      </c>
      <c r="M4816">
        <f t="shared" si="520"/>
        <v>10</v>
      </c>
      <c r="N4816" t="str">
        <f t="shared" si="521"/>
        <v xml:space="preserve"> months</v>
      </c>
      <c r="O4816" s="40" t="str">
        <f t="shared" si="522"/>
        <v>91 years, 10 months</v>
      </c>
    </row>
    <row r="4817" spans="8:15" x14ac:dyDescent="0.25">
      <c r="H4817" s="38">
        <v>4774</v>
      </c>
      <c r="I4817">
        <f t="shared" si="518"/>
        <v>91</v>
      </c>
      <c r="J4817" t="str">
        <f t="shared" si="516"/>
        <v xml:space="preserve"> years</v>
      </c>
      <c r="K4817" t="str">
        <f t="shared" si="517"/>
        <v xml:space="preserve">, </v>
      </c>
      <c r="L4817">
        <f t="shared" si="519"/>
        <v>10</v>
      </c>
      <c r="M4817">
        <f t="shared" si="520"/>
        <v>10</v>
      </c>
      <c r="N4817" t="str">
        <f t="shared" si="521"/>
        <v xml:space="preserve"> months</v>
      </c>
      <c r="O4817" s="40" t="str">
        <f t="shared" si="522"/>
        <v>91 years, 10 months</v>
      </c>
    </row>
    <row r="4818" spans="8:15" x14ac:dyDescent="0.25">
      <c r="H4818" s="38">
        <v>4775</v>
      </c>
      <c r="I4818">
        <f t="shared" si="518"/>
        <v>91</v>
      </c>
      <c r="J4818" t="str">
        <f t="shared" si="516"/>
        <v xml:space="preserve"> years</v>
      </c>
      <c r="K4818" t="str">
        <f t="shared" si="517"/>
        <v xml:space="preserve">, </v>
      </c>
      <c r="L4818">
        <f t="shared" si="519"/>
        <v>10</v>
      </c>
      <c r="M4818">
        <f t="shared" si="520"/>
        <v>10</v>
      </c>
      <c r="N4818" t="str">
        <f t="shared" si="521"/>
        <v xml:space="preserve"> months</v>
      </c>
      <c r="O4818" s="40" t="str">
        <f t="shared" si="522"/>
        <v>91 years, 10 months</v>
      </c>
    </row>
    <row r="4819" spans="8:15" x14ac:dyDescent="0.25">
      <c r="H4819" s="38">
        <v>4776</v>
      </c>
      <c r="I4819">
        <f t="shared" si="518"/>
        <v>91</v>
      </c>
      <c r="J4819" t="str">
        <f t="shared" si="516"/>
        <v xml:space="preserve"> years</v>
      </c>
      <c r="K4819" t="str">
        <f t="shared" si="517"/>
        <v xml:space="preserve">, </v>
      </c>
      <c r="L4819">
        <f t="shared" si="519"/>
        <v>11</v>
      </c>
      <c r="M4819">
        <f t="shared" si="520"/>
        <v>11</v>
      </c>
      <c r="N4819" t="str">
        <f t="shared" si="521"/>
        <v xml:space="preserve"> months</v>
      </c>
      <c r="O4819" s="40" t="str">
        <f t="shared" si="522"/>
        <v>91 years, 11 months</v>
      </c>
    </row>
    <row r="4820" spans="8:15" x14ac:dyDescent="0.25">
      <c r="H4820" s="38">
        <v>4777</v>
      </c>
      <c r="I4820">
        <f t="shared" si="518"/>
        <v>91</v>
      </c>
      <c r="J4820" t="str">
        <f t="shared" si="516"/>
        <v xml:space="preserve"> years</v>
      </c>
      <c r="K4820" t="str">
        <f t="shared" si="517"/>
        <v xml:space="preserve">, </v>
      </c>
      <c r="L4820">
        <f t="shared" si="519"/>
        <v>11</v>
      </c>
      <c r="M4820">
        <f t="shared" si="520"/>
        <v>11</v>
      </c>
      <c r="N4820" t="str">
        <f t="shared" si="521"/>
        <v xml:space="preserve"> months</v>
      </c>
      <c r="O4820" s="40" t="str">
        <f t="shared" si="522"/>
        <v>91 years, 11 months</v>
      </c>
    </row>
    <row r="4821" spans="8:15" x14ac:dyDescent="0.25">
      <c r="H4821" s="38">
        <v>4778</v>
      </c>
      <c r="I4821">
        <f t="shared" si="518"/>
        <v>91</v>
      </c>
      <c r="J4821" t="str">
        <f t="shared" si="516"/>
        <v xml:space="preserve"> years</v>
      </c>
      <c r="K4821" t="str">
        <f t="shared" si="517"/>
        <v xml:space="preserve">, </v>
      </c>
      <c r="L4821">
        <f t="shared" si="519"/>
        <v>11</v>
      </c>
      <c r="M4821">
        <f t="shared" si="520"/>
        <v>11</v>
      </c>
      <c r="N4821" t="str">
        <f t="shared" si="521"/>
        <v xml:space="preserve"> months</v>
      </c>
      <c r="O4821" s="40" t="str">
        <f t="shared" si="522"/>
        <v>91 years, 11 months</v>
      </c>
    </row>
    <row r="4822" spans="8:15" x14ac:dyDescent="0.25">
      <c r="H4822" s="38">
        <v>4779</v>
      </c>
      <c r="I4822">
        <f t="shared" si="518"/>
        <v>91</v>
      </c>
      <c r="J4822" t="str">
        <f t="shared" si="516"/>
        <v xml:space="preserve"> years</v>
      </c>
      <c r="K4822" t="str">
        <f t="shared" si="517"/>
        <v xml:space="preserve">, </v>
      </c>
      <c r="L4822">
        <f t="shared" si="519"/>
        <v>11</v>
      </c>
      <c r="M4822">
        <f t="shared" si="520"/>
        <v>11</v>
      </c>
      <c r="N4822" t="str">
        <f t="shared" si="521"/>
        <v xml:space="preserve"> months</v>
      </c>
      <c r="O4822" s="40" t="str">
        <f t="shared" si="522"/>
        <v>91 years, 11 months</v>
      </c>
    </row>
    <row r="4823" spans="8:15" x14ac:dyDescent="0.25">
      <c r="H4823" s="38">
        <v>4780</v>
      </c>
      <c r="I4823">
        <f t="shared" si="518"/>
        <v>92</v>
      </c>
      <c r="J4823" t="str">
        <f t="shared" si="516"/>
        <v xml:space="preserve"> years</v>
      </c>
      <c r="K4823" t="str">
        <f t="shared" si="517"/>
        <v/>
      </c>
      <c r="L4823">
        <f t="shared" si="519"/>
        <v>12</v>
      </c>
      <c r="M4823" t="str">
        <f t="shared" si="520"/>
        <v/>
      </c>
      <c r="N4823" t="str">
        <f t="shared" si="521"/>
        <v/>
      </c>
      <c r="O4823" s="40" t="str">
        <f t="shared" si="522"/>
        <v>92 years</v>
      </c>
    </row>
    <row r="4824" spans="8:15" x14ac:dyDescent="0.25">
      <c r="H4824" s="38">
        <v>4781</v>
      </c>
      <c r="I4824">
        <f t="shared" si="518"/>
        <v>92</v>
      </c>
      <c r="J4824" t="str">
        <f t="shared" si="516"/>
        <v xml:space="preserve"> years</v>
      </c>
      <c r="K4824" t="str">
        <f t="shared" si="517"/>
        <v/>
      </c>
      <c r="L4824">
        <f t="shared" si="519"/>
        <v>12</v>
      </c>
      <c r="M4824" t="str">
        <f t="shared" si="520"/>
        <v/>
      </c>
      <c r="N4824" t="str">
        <f t="shared" si="521"/>
        <v/>
      </c>
      <c r="O4824" s="40" t="str">
        <f t="shared" si="522"/>
        <v>92 years</v>
      </c>
    </row>
    <row r="4825" spans="8:15" x14ac:dyDescent="0.25">
      <c r="H4825" s="38">
        <v>4782</v>
      </c>
      <c r="I4825">
        <f t="shared" si="518"/>
        <v>92</v>
      </c>
      <c r="J4825" t="str">
        <f t="shared" si="516"/>
        <v xml:space="preserve"> years</v>
      </c>
      <c r="K4825" t="str">
        <f t="shared" si="517"/>
        <v/>
      </c>
      <c r="L4825">
        <f t="shared" si="519"/>
        <v>12</v>
      </c>
      <c r="M4825" t="str">
        <f t="shared" si="520"/>
        <v/>
      </c>
      <c r="N4825" t="str">
        <f t="shared" si="521"/>
        <v/>
      </c>
      <c r="O4825" s="40" t="str">
        <f t="shared" si="522"/>
        <v>92 years</v>
      </c>
    </row>
    <row r="4826" spans="8:15" x14ac:dyDescent="0.25">
      <c r="H4826" s="38">
        <v>4783</v>
      </c>
      <c r="I4826">
        <f t="shared" si="518"/>
        <v>92</v>
      </c>
      <c r="J4826" t="str">
        <f t="shared" si="516"/>
        <v xml:space="preserve"> years</v>
      </c>
      <c r="K4826" t="str">
        <f t="shared" si="517"/>
        <v/>
      </c>
      <c r="L4826">
        <f t="shared" si="519"/>
        <v>12</v>
      </c>
      <c r="M4826" t="str">
        <f t="shared" si="520"/>
        <v/>
      </c>
      <c r="N4826" t="str">
        <f t="shared" si="521"/>
        <v/>
      </c>
      <c r="O4826" s="40" t="str">
        <f t="shared" si="522"/>
        <v>92 years</v>
      </c>
    </row>
    <row r="4827" spans="8:15" x14ac:dyDescent="0.25">
      <c r="H4827" s="38">
        <v>4784</v>
      </c>
      <c r="I4827">
        <f t="shared" si="518"/>
        <v>92</v>
      </c>
      <c r="J4827" t="str">
        <f t="shared" si="516"/>
        <v xml:space="preserve"> years</v>
      </c>
      <c r="K4827" t="str">
        <f t="shared" si="517"/>
        <v/>
      </c>
      <c r="L4827">
        <f t="shared" si="519"/>
        <v>0</v>
      </c>
      <c r="M4827" t="str">
        <f t="shared" si="520"/>
        <v/>
      </c>
      <c r="N4827" t="str">
        <f t="shared" si="521"/>
        <v/>
      </c>
      <c r="O4827" s="40" t="str">
        <f t="shared" si="522"/>
        <v>92 years</v>
      </c>
    </row>
    <row r="4828" spans="8:15" x14ac:dyDescent="0.25">
      <c r="H4828" s="38">
        <v>4785</v>
      </c>
      <c r="I4828">
        <f t="shared" si="518"/>
        <v>92</v>
      </c>
      <c r="J4828" t="str">
        <f t="shared" ref="J4828:J4891" si="523">IF(I4828=1," year"," years")</f>
        <v xml:space="preserve"> years</v>
      </c>
      <c r="K4828" t="str">
        <f t="shared" ref="K4828:K4891" si="524">IF(OR(L4828=12,L4828=0),"",", ")</f>
        <v xml:space="preserve">, </v>
      </c>
      <c r="L4828">
        <f t="shared" si="519"/>
        <v>1</v>
      </c>
      <c r="M4828">
        <f t="shared" si="520"/>
        <v>1</v>
      </c>
      <c r="N4828" t="str">
        <f t="shared" si="521"/>
        <v xml:space="preserve"> month</v>
      </c>
      <c r="O4828" s="40" t="str">
        <f t="shared" si="522"/>
        <v>92 years, 1 month</v>
      </c>
    </row>
    <row r="4829" spans="8:15" x14ac:dyDescent="0.25">
      <c r="H4829" s="38">
        <v>4786</v>
      </c>
      <c r="I4829">
        <f t="shared" si="518"/>
        <v>92</v>
      </c>
      <c r="J4829" t="str">
        <f t="shared" si="523"/>
        <v xml:space="preserve"> years</v>
      </c>
      <c r="K4829" t="str">
        <f t="shared" si="524"/>
        <v xml:space="preserve">, </v>
      </c>
      <c r="L4829">
        <f t="shared" si="519"/>
        <v>1</v>
      </c>
      <c r="M4829">
        <f t="shared" si="520"/>
        <v>1</v>
      </c>
      <c r="N4829" t="str">
        <f t="shared" si="521"/>
        <v xml:space="preserve"> month</v>
      </c>
      <c r="O4829" s="40" t="str">
        <f t="shared" si="522"/>
        <v>92 years, 1 month</v>
      </c>
    </row>
    <row r="4830" spans="8:15" x14ac:dyDescent="0.25">
      <c r="H4830" s="38">
        <v>4787</v>
      </c>
      <c r="I4830">
        <f t="shared" si="518"/>
        <v>92</v>
      </c>
      <c r="J4830" t="str">
        <f t="shared" si="523"/>
        <v xml:space="preserve"> years</v>
      </c>
      <c r="K4830" t="str">
        <f t="shared" si="524"/>
        <v xml:space="preserve">, </v>
      </c>
      <c r="L4830">
        <f t="shared" si="519"/>
        <v>1</v>
      </c>
      <c r="M4830">
        <f t="shared" si="520"/>
        <v>1</v>
      </c>
      <c r="N4830" t="str">
        <f t="shared" si="521"/>
        <v xml:space="preserve"> month</v>
      </c>
      <c r="O4830" s="40" t="str">
        <f t="shared" si="522"/>
        <v>92 years, 1 month</v>
      </c>
    </row>
    <row r="4831" spans="8:15" x14ac:dyDescent="0.25">
      <c r="H4831" s="38">
        <v>4788</v>
      </c>
      <c r="I4831">
        <f t="shared" si="518"/>
        <v>92</v>
      </c>
      <c r="J4831" t="str">
        <f t="shared" si="523"/>
        <v xml:space="preserve"> years</v>
      </c>
      <c r="K4831" t="str">
        <f t="shared" si="524"/>
        <v xml:space="preserve">, </v>
      </c>
      <c r="L4831">
        <f t="shared" si="519"/>
        <v>1</v>
      </c>
      <c r="M4831">
        <f t="shared" si="520"/>
        <v>1</v>
      </c>
      <c r="N4831" t="str">
        <f t="shared" si="521"/>
        <v xml:space="preserve"> month</v>
      </c>
      <c r="O4831" s="40" t="str">
        <f t="shared" si="522"/>
        <v>92 years, 1 month</v>
      </c>
    </row>
    <row r="4832" spans="8:15" x14ac:dyDescent="0.25">
      <c r="H4832" s="38">
        <v>4789</v>
      </c>
      <c r="I4832">
        <f t="shared" ref="I4832:I4895" si="525">IF(INT(H4832/52)=0,"",INT(H4832/52))+IF(L4832=12,1,0)</f>
        <v>92</v>
      </c>
      <c r="J4832" t="str">
        <f t="shared" si="523"/>
        <v xml:space="preserve"> years</v>
      </c>
      <c r="K4832" t="str">
        <f t="shared" si="524"/>
        <v xml:space="preserve">, </v>
      </c>
      <c r="L4832">
        <f t="shared" si="519"/>
        <v>2</v>
      </c>
      <c r="M4832">
        <f t="shared" si="520"/>
        <v>2</v>
      </c>
      <c r="N4832" t="str">
        <f t="shared" si="521"/>
        <v xml:space="preserve"> months</v>
      </c>
      <c r="O4832" s="40" t="str">
        <f t="shared" si="522"/>
        <v>92 years, 2 months</v>
      </c>
    </row>
    <row r="4833" spans="8:15" x14ac:dyDescent="0.25">
      <c r="H4833" s="38">
        <v>4790</v>
      </c>
      <c r="I4833">
        <f t="shared" si="525"/>
        <v>92</v>
      </c>
      <c r="J4833" t="str">
        <f t="shared" si="523"/>
        <v xml:space="preserve"> years</v>
      </c>
      <c r="K4833" t="str">
        <f t="shared" si="524"/>
        <v xml:space="preserve">, </v>
      </c>
      <c r="L4833">
        <f t="shared" si="519"/>
        <v>2</v>
      </c>
      <c r="M4833">
        <f t="shared" si="520"/>
        <v>2</v>
      </c>
      <c r="N4833" t="str">
        <f t="shared" si="521"/>
        <v xml:space="preserve"> months</v>
      </c>
      <c r="O4833" s="40" t="str">
        <f t="shared" si="522"/>
        <v>92 years, 2 months</v>
      </c>
    </row>
    <row r="4834" spans="8:15" x14ac:dyDescent="0.25">
      <c r="H4834" s="38">
        <v>4791</v>
      </c>
      <c r="I4834">
        <f t="shared" si="525"/>
        <v>92</v>
      </c>
      <c r="J4834" t="str">
        <f t="shared" si="523"/>
        <v xml:space="preserve"> years</v>
      </c>
      <c r="K4834" t="str">
        <f t="shared" si="524"/>
        <v xml:space="preserve">, </v>
      </c>
      <c r="L4834">
        <f t="shared" si="519"/>
        <v>2</v>
      </c>
      <c r="M4834">
        <f t="shared" si="520"/>
        <v>2</v>
      </c>
      <c r="N4834" t="str">
        <f t="shared" si="521"/>
        <v xml:space="preserve"> months</v>
      </c>
      <c r="O4834" s="40" t="str">
        <f t="shared" si="522"/>
        <v>92 years, 2 months</v>
      </c>
    </row>
    <row r="4835" spans="8:15" x14ac:dyDescent="0.25">
      <c r="H4835" s="38">
        <v>4792</v>
      </c>
      <c r="I4835">
        <f t="shared" si="525"/>
        <v>92</v>
      </c>
      <c r="J4835" t="str">
        <f t="shared" si="523"/>
        <v xml:space="preserve"> years</v>
      </c>
      <c r="K4835" t="str">
        <f t="shared" si="524"/>
        <v xml:space="preserve">, </v>
      </c>
      <c r="L4835">
        <f t="shared" si="519"/>
        <v>2</v>
      </c>
      <c r="M4835">
        <f t="shared" si="520"/>
        <v>2</v>
      </c>
      <c r="N4835" t="str">
        <f t="shared" si="521"/>
        <v xml:space="preserve"> months</v>
      </c>
      <c r="O4835" s="40" t="str">
        <f t="shared" si="522"/>
        <v>92 years, 2 months</v>
      </c>
    </row>
    <row r="4836" spans="8:15" x14ac:dyDescent="0.25">
      <c r="H4836" s="38">
        <v>4793</v>
      </c>
      <c r="I4836">
        <f t="shared" si="525"/>
        <v>92</v>
      </c>
      <c r="J4836" t="str">
        <f t="shared" si="523"/>
        <v xml:space="preserve"> years</v>
      </c>
      <c r="K4836" t="str">
        <f t="shared" si="524"/>
        <v xml:space="preserve">, </v>
      </c>
      <c r="L4836">
        <f t="shared" si="519"/>
        <v>3</v>
      </c>
      <c r="M4836">
        <f t="shared" si="520"/>
        <v>3</v>
      </c>
      <c r="N4836" t="str">
        <f t="shared" si="521"/>
        <v xml:space="preserve"> months</v>
      </c>
      <c r="O4836" s="40" t="str">
        <f t="shared" si="522"/>
        <v>92 years, 3 months</v>
      </c>
    </row>
    <row r="4837" spans="8:15" x14ac:dyDescent="0.25">
      <c r="H4837" s="38">
        <v>4794</v>
      </c>
      <c r="I4837">
        <f t="shared" si="525"/>
        <v>92</v>
      </c>
      <c r="J4837" t="str">
        <f t="shared" si="523"/>
        <v xml:space="preserve"> years</v>
      </c>
      <c r="K4837" t="str">
        <f t="shared" si="524"/>
        <v xml:space="preserve">, </v>
      </c>
      <c r="L4837">
        <f t="shared" si="519"/>
        <v>3</v>
      </c>
      <c r="M4837">
        <f t="shared" si="520"/>
        <v>3</v>
      </c>
      <c r="N4837" t="str">
        <f t="shared" si="521"/>
        <v xml:space="preserve"> months</v>
      </c>
      <c r="O4837" s="40" t="str">
        <f t="shared" si="522"/>
        <v>92 years, 3 months</v>
      </c>
    </row>
    <row r="4838" spans="8:15" x14ac:dyDescent="0.25">
      <c r="H4838" s="38">
        <v>4795</v>
      </c>
      <c r="I4838">
        <f t="shared" si="525"/>
        <v>92</v>
      </c>
      <c r="J4838" t="str">
        <f t="shared" si="523"/>
        <v xml:space="preserve"> years</v>
      </c>
      <c r="K4838" t="str">
        <f t="shared" si="524"/>
        <v xml:space="preserve">, </v>
      </c>
      <c r="L4838">
        <f t="shared" si="519"/>
        <v>3</v>
      </c>
      <c r="M4838">
        <f t="shared" si="520"/>
        <v>3</v>
      </c>
      <c r="N4838" t="str">
        <f t="shared" si="521"/>
        <v xml:space="preserve"> months</v>
      </c>
      <c r="O4838" s="40" t="str">
        <f t="shared" si="522"/>
        <v>92 years, 3 months</v>
      </c>
    </row>
    <row r="4839" spans="8:15" x14ac:dyDescent="0.25">
      <c r="H4839" s="38">
        <v>4796</v>
      </c>
      <c r="I4839">
        <f t="shared" si="525"/>
        <v>92</v>
      </c>
      <c r="J4839" t="str">
        <f t="shared" si="523"/>
        <v xml:space="preserve"> years</v>
      </c>
      <c r="K4839" t="str">
        <f t="shared" si="524"/>
        <v xml:space="preserve">, </v>
      </c>
      <c r="L4839">
        <f t="shared" si="519"/>
        <v>3</v>
      </c>
      <c r="M4839">
        <f t="shared" si="520"/>
        <v>3</v>
      </c>
      <c r="N4839" t="str">
        <f t="shared" si="521"/>
        <v xml:space="preserve"> months</v>
      </c>
      <c r="O4839" s="40" t="str">
        <f t="shared" si="522"/>
        <v>92 years, 3 months</v>
      </c>
    </row>
    <row r="4840" spans="8:15" x14ac:dyDescent="0.25">
      <c r="H4840" s="38">
        <v>4797</v>
      </c>
      <c r="I4840">
        <f t="shared" si="525"/>
        <v>92</v>
      </c>
      <c r="J4840" t="str">
        <f t="shared" si="523"/>
        <v xml:space="preserve"> years</v>
      </c>
      <c r="K4840" t="str">
        <f t="shared" si="524"/>
        <v xml:space="preserve">, </v>
      </c>
      <c r="L4840">
        <f t="shared" si="519"/>
        <v>3</v>
      </c>
      <c r="M4840">
        <f t="shared" si="520"/>
        <v>3</v>
      </c>
      <c r="N4840" t="str">
        <f t="shared" si="521"/>
        <v xml:space="preserve"> months</v>
      </c>
      <c r="O4840" s="40" t="str">
        <f t="shared" si="522"/>
        <v>92 years, 3 months</v>
      </c>
    </row>
    <row r="4841" spans="8:15" x14ac:dyDescent="0.25">
      <c r="H4841" s="38">
        <v>4798</v>
      </c>
      <c r="I4841">
        <f t="shared" si="525"/>
        <v>92</v>
      </c>
      <c r="J4841" t="str">
        <f t="shared" si="523"/>
        <v xml:space="preserve"> years</v>
      </c>
      <c r="K4841" t="str">
        <f t="shared" si="524"/>
        <v xml:space="preserve">, </v>
      </c>
      <c r="L4841">
        <f t="shared" si="519"/>
        <v>4</v>
      </c>
      <c r="M4841">
        <f t="shared" si="520"/>
        <v>4</v>
      </c>
      <c r="N4841" t="str">
        <f t="shared" si="521"/>
        <v xml:space="preserve"> months</v>
      </c>
      <c r="O4841" s="40" t="str">
        <f t="shared" si="522"/>
        <v>92 years, 4 months</v>
      </c>
    </row>
    <row r="4842" spans="8:15" x14ac:dyDescent="0.25">
      <c r="H4842" s="38">
        <v>4799</v>
      </c>
      <c r="I4842">
        <f t="shared" si="525"/>
        <v>92</v>
      </c>
      <c r="J4842" t="str">
        <f t="shared" si="523"/>
        <v xml:space="preserve"> years</v>
      </c>
      <c r="K4842" t="str">
        <f t="shared" si="524"/>
        <v xml:space="preserve">, </v>
      </c>
      <c r="L4842">
        <f t="shared" si="519"/>
        <v>4</v>
      </c>
      <c r="M4842">
        <f t="shared" si="520"/>
        <v>4</v>
      </c>
      <c r="N4842" t="str">
        <f t="shared" si="521"/>
        <v xml:space="preserve"> months</v>
      </c>
      <c r="O4842" s="40" t="str">
        <f t="shared" si="522"/>
        <v>92 years, 4 months</v>
      </c>
    </row>
    <row r="4843" spans="8:15" x14ac:dyDescent="0.25">
      <c r="H4843" s="38">
        <v>4800</v>
      </c>
      <c r="I4843">
        <f t="shared" si="525"/>
        <v>92</v>
      </c>
      <c r="J4843" t="str">
        <f t="shared" si="523"/>
        <v xml:space="preserve"> years</v>
      </c>
      <c r="K4843" t="str">
        <f t="shared" si="524"/>
        <v xml:space="preserve">, </v>
      </c>
      <c r="L4843">
        <f t="shared" si="519"/>
        <v>4</v>
      </c>
      <c r="M4843">
        <f t="shared" si="520"/>
        <v>4</v>
      </c>
      <c r="N4843" t="str">
        <f t="shared" si="521"/>
        <v xml:space="preserve"> months</v>
      </c>
      <c r="O4843" s="40" t="str">
        <f t="shared" si="522"/>
        <v>92 years, 4 months</v>
      </c>
    </row>
    <row r="4844" spans="8:15" x14ac:dyDescent="0.25">
      <c r="H4844" s="38">
        <v>4801</v>
      </c>
      <c r="I4844">
        <f t="shared" si="525"/>
        <v>92</v>
      </c>
      <c r="J4844" t="str">
        <f t="shared" si="523"/>
        <v xml:space="preserve"> years</v>
      </c>
      <c r="K4844" t="str">
        <f t="shared" si="524"/>
        <v xml:space="preserve">, </v>
      </c>
      <c r="L4844">
        <f t="shared" si="519"/>
        <v>4</v>
      </c>
      <c r="M4844">
        <f t="shared" si="520"/>
        <v>4</v>
      </c>
      <c r="N4844" t="str">
        <f t="shared" si="521"/>
        <v xml:space="preserve"> months</v>
      </c>
      <c r="O4844" s="40" t="str">
        <f t="shared" si="522"/>
        <v>92 years, 4 months</v>
      </c>
    </row>
    <row r="4845" spans="8:15" x14ac:dyDescent="0.25">
      <c r="H4845" s="38">
        <v>4802</v>
      </c>
      <c r="I4845">
        <f t="shared" si="525"/>
        <v>92</v>
      </c>
      <c r="J4845" t="str">
        <f t="shared" si="523"/>
        <v xml:space="preserve"> years</v>
      </c>
      <c r="K4845" t="str">
        <f t="shared" si="524"/>
        <v xml:space="preserve">, </v>
      </c>
      <c r="L4845">
        <f t="shared" ref="L4845:L4908" si="526">IF((H4845/52*12-INT(H4845/52*12))=0,(H4845/52-INT(H4845/52))*12,INT((H4845/52-INT(H4845/52))*12)+1)</f>
        <v>5</v>
      </c>
      <c r="M4845">
        <f t="shared" ref="M4845:M4908" si="527">IF(OR(L4845=0,L4845=12),"",L4845)</f>
        <v>5</v>
      </c>
      <c r="N4845" t="str">
        <f t="shared" ref="N4845:N4908" si="528">IF(L4845=1," month",IF(OR(L4845=0,L4845=12),""," months"))</f>
        <v xml:space="preserve"> months</v>
      </c>
      <c r="O4845" s="40" t="str">
        <f t="shared" ref="O4845:O4908" si="529">CONCATENATE(I4845&amp;J4845&amp;K4845&amp;M4845&amp;N4845)</f>
        <v>92 years, 5 months</v>
      </c>
    </row>
    <row r="4846" spans="8:15" x14ac:dyDescent="0.25">
      <c r="H4846" s="38">
        <v>4803</v>
      </c>
      <c r="I4846">
        <f t="shared" si="525"/>
        <v>92</v>
      </c>
      <c r="J4846" t="str">
        <f t="shared" si="523"/>
        <v xml:space="preserve"> years</v>
      </c>
      <c r="K4846" t="str">
        <f t="shared" si="524"/>
        <v xml:space="preserve">, </v>
      </c>
      <c r="L4846">
        <f t="shared" si="526"/>
        <v>5</v>
      </c>
      <c r="M4846">
        <f t="shared" si="527"/>
        <v>5</v>
      </c>
      <c r="N4846" t="str">
        <f t="shared" si="528"/>
        <v xml:space="preserve"> months</v>
      </c>
      <c r="O4846" s="40" t="str">
        <f t="shared" si="529"/>
        <v>92 years, 5 months</v>
      </c>
    </row>
    <row r="4847" spans="8:15" x14ac:dyDescent="0.25">
      <c r="H4847" s="38">
        <v>4804</v>
      </c>
      <c r="I4847">
        <f t="shared" si="525"/>
        <v>92</v>
      </c>
      <c r="J4847" t="str">
        <f t="shared" si="523"/>
        <v xml:space="preserve"> years</v>
      </c>
      <c r="K4847" t="str">
        <f t="shared" si="524"/>
        <v xml:space="preserve">, </v>
      </c>
      <c r="L4847">
        <f t="shared" si="526"/>
        <v>5</v>
      </c>
      <c r="M4847">
        <f t="shared" si="527"/>
        <v>5</v>
      </c>
      <c r="N4847" t="str">
        <f t="shared" si="528"/>
        <v xml:space="preserve"> months</v>
      </c>
      <c r="O4847" s="40" t="str">
        <f t="shared" si="529"/>
        <v>92 years, 5 months</v>
      </c>
    </row>
    <row r="4848" spans="8:15" x14ac:dyDescent="0.25">
      <c r="H4848" s="38">
        <v>4805</v>
      </c>
      <c r="I4848">
        <f t="shared" si="525"/>
        <v>92</v>
      </c>
      <c r="J4848" t="str">
        <f t="shared" si="523"/>
        <v xml:space="preserve"> years</v>
      </c>
      <c r="K4848" t="str">
        <f t="shared" si="524"/>
        <v xml:space="preserve">, </v>
      </c>
      <c r="L4848">
        <f t="shared" si="526"/>
        <v>5</v>
      </c>
      <c r="M4848">
        <f t="shared" si="527"/>
        <v>5</v>
      </c>
      <c r="N4848" t="str">
        <f t="shared" si="528"/>
        <v xml:space="preserve"> months</v>
      </c>
      <c r="O4848" s="40" t="str">
        <f t="shared" si="529"/>
        <v>92 years, 5 months</v>
      </c>
    </row>
    <row r="4849" spans="8:15" x14ac:dyDescent="0.25">
      <c r="H4849" s="38">
        <v>4806</v>
      </c>
      <c r="I4849">
        <f t="shared" si="525"/>
        <v>92</v>
      </c>
      <c r="J4849" t="str">
        <f t="shared" si="523"/>
        <v xml:space="preserve"> years</v>
      </c>
      <c r="K4849" t="str">
        <f t="shared" si="524"/>
        <v xml:space="preserve">, </v>
      </c>
      <c r="L4849">
        <f t="shared" si="526"/>
        <v>6</v>
      </c>
      <c r="M4849">
        <f t="shared" si="527"/>
        <v>6</v>
      </c>
      <c r="N4849" t="str">
        <f t="shared" si="528"/>
        <v xml:space="preserve"> months</v>
      </c>
      <c r="O4849" s="40" t="str">
        <f t="shared" si="529"/>
        <v>92 years, 6 months</v>
      </c>
    </row>
    <row r="4850" spans="8:15" x14ac:dyDescent="0.25">
      <c r="H4850" s="38">
        <v>4807</v>
      </c>
      <c r="I4850">
        <f t="shared" si="525"/>
        <v>92</v>
      </c>
      <c r="J4850" t="str">
        <f t="shared" si="523"/>
        <v xml:space="preserve"> years</v>
      </c>
      <c r="K4850" t="str">
        <f t="shared" si="524"/>
        <v xml:space="preserve">, </v>
      </c>
      <c r="L4850">
        <f t="shared" si="526"/>
        <v>6</v>
      </c>
      <c r="M4850">
        <f t="shared" si="527"/>
        <v>6</v>
      </c>
      <c r="N4850" t="str">
        <f t="shared" si="528"/>
        <v xml:space="preserve"> months</v>
      </c>
      <c r="O4850" s="40" t="str">
        <f t="shared" si="529"/>
        <v>92 years, 6 months</v>
      </c>
    </row>
    <row r="4851" spans="8:15" x14ac:dyDescent="0.25">
      <c r="H4851" s="38">
        <v>4808</v>
      </c>
      <c r="I4851">
        <f t="shared" si="525"/>
        <v>92</v>
      </c>
      <c r="J4851" t="str">
        <f t="shared" si="523"/>
        <v xml:space="preserve"> years</v>
      </c>
      <c r="K4851" t="str">
        <f t="shared" si="524"/>
        <v xml:space="preserve">, </v>
      </c>
      <c r="L4851">
        <f t="shared" si="526"/>
        <v>6</v>
      </c>
      <c r="M4851">
        <f t="shared" si="527"/>
        <v>6</v>
      </c>
      <c r="N4851" t="str">
        <f t="shared" si="528"/>
        <v xml:space="preserve"> months</v>
      </c>
      <c r="O4851" s="40" t="str">
        <f t="shared" si="529"/>
        <v>92 years, 6 months</v>
      </c>
    </row>
    <row r="4852" spans="8:15" x14ac:dyDescent="0.25">
      <c r="H4852" s="38">
        <v>4809</v>
      </c>
      <c r="I4852">
        <f t="shared" si="525"/>
        <v>92</v>
      </c>
      <c r="J4852" t="str">
        <f t="shared" si="523"/>
        <v xml:space="preserve"> years</v>
      </c>
      <c r="K4852" t="str">
        <f t="shared" si="524"/>
        <v xml:space="preserve">, </v>
      </c>
      <c r="L4852">
        <f t="shared" si="526"/>
        <v>6</v>
      </c>
      <c r="M4852">
        <f t="shared" si="527"/>
        <v>6</v>
      </c>
      <c r="N4852" t="str">
        <f t="shared" si="528"/>
        <v xml:space="preserve"> months</v>
      </c>
      <c r="O4852" s="40" t="str">
        <f t="shared" si="529"/>
        <v>92 years, 6 months</v>
      </c>
    </row>
    <row r="4853" spans="8:15" x14ac:dyDescent="0.25">
      <c r="H4853" s="38">
        <v>4810</v>
      </c>
      <c r="I4853">
        <f t="shared" si="525"/>
        <v>92</v>
      </c>
      <c r="J4853" t="str">
        <f t="shared" si="523"/>
        <v xml:space="preserve"> years</v>
      </c>
      <c r="K4853" t="str">
        <f t="shared" si="524"/>
        <v xml:space="preserve">, </v>
      </c>
      <c r="L4853">
        <f t="shared" si="526"/>
        <v>6</v>
      </c>
      <c r="M4853">
        <f t="shared" si="527"/>
        <v>6</v>
      </c>
      <c r="N4853" t="str">
        <f t="shared" si="528"/>
        <v xml:space="preserve"> months</v>
      </c>
      <c r="O4853" s="40" t="str">
        <f t="shared" si="529"/>
        <v>92 years, 6 months</v>
      </c>
    </row>
    <row r="4854" spans="8:15" x14ac:dyDescent="0.25">
      <c r="H4854" s="38">
        <v>4811</v>
      </c>
      <c r="I4854">
        <f t="shared" si="525"/>
        <v>92</v>
      </c>
      <c r="J4854" t="str">
        <f t="shared" si="523"/>
        <v xml:space="preserve"> years</v>
      </c>
      <c r="K4854" t="str">
        <f t="shared" si="524"/>
        <v xml:space="preserve">, </v>
      </c>
      <c r="L4854">
        <f t="shared" si="526"/>
        <v>7</v>
      </c>
      <c r="M4854">
        <f t="shared" si="527"/>
        <v>7</v>
      </c>
      <c r="N4854" t="str">
        <f t="shared" si="528"/>
        <v xml:space="preserve"> months</v>
      </c>
      <c r="O4854" s="40" t="str">
        <f t="shared" si="529"/>
        <v>92 years, 7 months</v>
      </c>
    </row>
    <row r="4855" spans="8:15" x14ac:dyDescent="0.25">
      <c r="H4855" s="38">
        <v>4812</v>
      </c>
      <c r="I4855">
        <f t="shared" si="525"/>
        <v>92</v>
      </c>
      <c r="J4855" t="str">
        <f t="shared" si="523"/>
        <v xml:space="preserve"> years</v>
      </c>
      <c r="K4855" t="str">
        <f t="shared" si="524"/>
        <v xml:space="preserve">, </v>
      </c>
      <c r="L4855">
        <f t="shared" si="526"/>
        <v>7</v>
      </c>
      <c r="M4855">
        <f t="shared" si="527"/>
        <v>7</v>
      </c>
      <c r="N4855" t="str">
        <f t="shared" si="528"/>
        <v xml:space="preserve"> months</v>
      </c>
      <c r="O4855" s="40" t="str">
        <f t="shared" si="529"/>
        <v>92 years, 7 months</v>
      </c>
    </row>
    <row r="4856" spans="8:15" x14ac:dyDescent="0.25">
      <c r="H4856" s="38">
        <v>4813</v>
      </c>
      <c r="I4856">
        <f t="shared" si="525"/>
        <v>92</v>
      </c>
      <c r="J4856" t="str">
        <f t="shared" si="523"/>
        <v xml:space="preserve"> years</v>
      </c>
      <c r="K4856" t="str">
        <f t="shared" si="524"/>
        <v xml:space="preserve">, </v>
      </c>
      <c r="L4856">
        <f t="shared" si="526"/>
        <v>7</v>
      </c>
      <c r="M4856">
        <f t="shared" si="527"/>
        <v>7</v>
      </c>
      <c r="N4856" t="str">
        <f t="shared" si="528"/>
        <v xml:space="preserve"> months</v>
      </c>
      <c r="O4856" s="40" t="str">
        <f t="shared" si="529"/>
        <v>92 years, 7 months</v>
      </c>
    </row>
    <row r="4857" spans="8:15" x14ac:dyDescent="0.25">
      <c r="H4857" s="38">
        <v>4814</v>
      </c>
      <c r="I4857">
        <f t="shared" si="525"/>
        <v>92</v>
      </c>
      <c r="J4857" t="str">
        <f t="shared" si="523"/>
        <v xml:space="preserve"> years</v>
      </c>
      <c r="K4857" t="str">
        <f t="shared" si="524"/>
        <v xml:space="preserve">, </v>
      </c>
      <c r="L4857">
        <f t="shared" si="526"/>
        <v>7</v>
      </c>
      <c r="M4857">
        <f t="shared" si="527"/>
        <v>7</v>
      </c>
      <c r="N4857" t="str">
        <f t="shared" si="528"/>
        <v xml:space="preserve"> months</v>
      </c>
      <c r="O4857" s="40" t="str">
        <f t="shared" si="529"/>
        <v>92 years, 7 months</v>
      </c>
    </row>
    <row r="4858" spans="8:15" x14ac:dyDescent="0.25">
      <c r="H4858" s="38">
        <v>4815</v>
      </c>
      <c r="I4858">
        <f t="shared" si="525"/>
        <v>92</v>
      </c>
      <c r="J4858" t="str">
        <f t="shared" si="523"/>
        <v xml:space="preserve"> years</v>
      </c>
      <c r="K4858" t="str">
        <f t="shared" si="524"/>
        <v xml:space="preserve">, </v>
      </c>
      <c r="L4858">
        <f t="shared" si="526"/>
        <v>8</v>
      </c>
      <c r="M4858">
        <f t="shared" si="527"/>
        <v>8</v>
      </c>
      <c r="N4858" t="str">
        <f t="shared" si="528"/>
        <v xml:space="preserve"> months</v>
      </c>
      <c r="O4858" s="40" t="str">
        <f t="shared" si="529"/>
        <v>92 years, 8 months</v>
      </c>
    </row>
    <row r="4859" spans="8:15" x14ac:dyDescent="0.25">
      <c r="H4859" s="38">
        <v>4816</v>
      </c>
      <c r="I4859">
        <f t="shared" si="525"/>
        <v>92</v>
      </c>
      <c r="J4859" t="str">
        <f t="shared" si="523"/>
        <v xml:space="preserve"> years</v>
      </c>
      <c r="K4859" t="str">
        <f t="shared" si="524"/>
        <v xml:space="preserve">, </v>
      </c>
      <c r="L4859">
        <f t="shared" si="526"/>
        <v>8</v>
      </c>
      <c r="M4859">
        <f t="shared" si="527"/>
        <v>8</v>
      </c>
      <c r="N4859" t="str">
        <f t="shared" si="528"/>
        <v xml:space="preserve"> months</v>
      </c>
      <c r="O4859" s="40" t="str">
        <f t="shared" si="529"/>
        <v>92 years, 8 months</v>
      </c>
    </row>
    <row r="4860" spans="8:15" x14ac:dyDescent="0.25">
      <c r="H4860" s="38">
        <v>4817</v>
      </c>
      <c r="I4860">
        <f t="shared" si="525"/>
        <v>92</v>
      </c>
      <c r="J4860" t="str">
        <f t="shared" si="523"/>
        <v xml:space="preserve"> years</v>
      </c>
      <c r="K4860" t="str">
        <f t="shared" si="524"/>
        <v xml:space="preserve">, </v>
      </c>
      <c r="L4860">
        <f t="shared" si="526"/>
        <v>8</v>
      </c>
      <c r="M4860">
        <f t="shared" si="527"/>
        <v>8</v>
      </c>
      <c r="N4860" t="str">
        <f t="shared" si="528"/>
        <v xml:space="preserve"> months</v>
      </c>
      <c r="O4860" s="40" t="str">
        <f t="shared" si="529"/>
        <v>92 years, 8 months</v>
      </c>
    </row>
    <row r="4861" spans="8:15" x14ac:dyDescent="0.25">
      <c r="H4861" s="38">
        <v>4818</v>
      </c>
      <c r="I4861">
        <f t="shared" si="525"/>
        <v>92</v>
      </c>
      <c r="J4861" t="str">
        <f t="shared" si="523"/>
        <v xml:space="preserve"> years</v>
      </c>
      <c r="K4861" t="str">
        <f t="shared" si="524"/>
        <v xml:space="preserve">, </v>
      </c>
      <c r="L4861">
        <f t="shared" si="526"/>
        <v>8</v>
      </c>
      <c r="M4861">
        <f t="shared" si="527"/>
        <v>8</v>
      </c>
      <c r="N4861" t="str">
        <f t="shared" si="528"/>
        <v xml:space="preserve"> months</v>
      </c>
      <c r="O4861" s="40" t="str">
        <f t="shared" si="529"/>
        <v>92 years, 8 months</v>
      </c>
    </row>
    <row r="4862" spans="8:15" x14ac:dyDescent="0.25">
      <c r="H4862" s="38">
        <v>4819</v>
      </c>
      <c r="I4862">
        <f t="shared" si="525"/>
        <v>92</v>
      </c>
      <c r="J4862" t="str">
        <f t="shared" si="523"/>
        <v xml:space="preserve"> years</v>
      </c>
      <c r="K4862" t="str">
        <f t="shared" si="524"/>
        <v xml:space="preserve">, </v>
      </c>
      <c r="L4862">
        <f t="shared" si="526"/>
        <v>9</v>
      </c>
      <c r="M4862">
        <f t="shared" si="527"/>
        <v>9</v>
      </c>
      <c r="N4862" t="str">
        <f t="shared" si="528"/>
        <v xml:space="preserve"> months</v>
      </c>
      <c r="O4862" s="40" t="str">
        <f t="shared" si="529"/>
        <v>92 years, 9 months</v>
      </c>
    </row>
    <row r="4863" spans="8:15" x14ac:dyDescent="0.25">
      <c r="H4863" s="38">
        <v>4820</v>
      </c>
      <c r="I4863">
        <f t="shared" si="525"/>
        <v>92</v>
      </c>
      <c r="J4863" t="str">
        <f t="shared" si="523"/>
        <v xml:space="preserve"> years</v>
      </c>
      <c r="K4863" t="str">
        <f t="shared" si="524"/>
        <v xml:space="preserve">, </v>
      </c>
      <c r="L4863">
        <f t="shared" si="526"/>
        <v>9</v>
      </c>
      <c r="M4863">
        <f t="shared" si="527"/>
        <v>9</v>
      </c>
      <c r="N4863" t="str">
        <f t="shared" si="528"/>
        <v xml:space="preserve"> months</v>
      </c>
      <c r="O4863" s="40" t="str">
        <f t="shared" si="529"/>
        <v>92 years, 9 months</v>
      </c>
    </row>
    <row r="4864" spans="8:15" x14ac:dyDescent="0.25">
      <c r="H4864" s="38">
        <v>4821</v>
      </c>
      <c r="I4864">
        <f t="shared" si="525"/>
        <v>92</v>
      </c>
      <c r="J4864" t="str">
        <f t="shared" si="523"/>
        <v xml:space="preserve"> years</v>
      </c>
      <c r="K4864" t="str">
        <f t="shared" si="524"/>
        <v xml:space="preserve">, </v>
      </c>
      <c r="L4864">
        <f t="shared" si="526"/>
        <v>9</v>
      </c>
      <c r="M4864">
        <f t="shared" si="527"/>
        <v>9</v>
      </c>
      <c r="N4864" t="str">
        <f t="shared" si="528"/>
        <v xml:space="preserve"> months</v>
      </c>
      <c r="O4864" s="40" t="str">
        <f t="shared" si="529"/>
        <v>92 years, 9 months</v>
      </c>
    </row>
    <row r="4865" spans="8:15" x14ac:dyDescent="0.25">
      <c r="H4865" s="38">
        <v>4822</v>
      </c>
      <c r="I4865">
        <f t="shared" si="525"/>
        <v>92</v>
      </c>
      <c r="J4865" t="str">
        <f t="shared" si="523"/>
        <v xml:space="preserve"> years</v>
      </c>
      <c r="K4865" t="str">
        <f t="shared" si="524"/>
        <v xml:space="preserve">, </v>
      </c>
      <c r="L4865">
        <f t="shared" si="526"/>
        <v>9</v>
      </c>
      <c r="M4865">
        <f t="shared" si="527"/>
        <v>9</v>
      </c>
      <c r="N4865" t="str">
        <f t="shared" si="528"/>
        <v xml:space="preserve"> months</v>
      </c>
      <c r="O4865" s="40" t="str">
        <f t="shared" si="529"/>
        <v>92 years, 9 months</v>
      </c>
    </row>
    <row r="4866" spans="8:15" x14ac:dyDescent="0.25">
      <c r="H4866" s="38">
        <v>4823</v>
      </c>
      <c r="I4866">
        <f t="shared" si="525"/>
        <v>92</v>
      </c>
      <c r="J4866" t="str">
        <f t="shared" si="523"/>
        <v xml:space="preserve"> years</v>
      </c>
      <c r="K4866" t="str">
        <f t="shared" si="524"/>
        <v xml:space="preserve">, </v>
      </c>
      <c r="L4866">
        <f t="shared" si="526"/>
        <v>9</v>
      </c>
      <c r="M4866">
        <f t="shared" si="527"/>
        <v>9</v>
      </c>
      <c r="N4866" t="str">
        <f t="shared" si="528"/>
        <v xml:space="preserve"> months</v>
      </c>
      <c r="O4866" s="40" t="str">
        <f t="shared" si="529"/>
        <v>92 years, 9 months</v>
      </c>
    </row>
    <row r="4867" spans="8:15" x14ac:dyDescent="0.25">
      <c r="H4867" s="38">
        <v>4824</v>
      </c>
      <c r="I4867">
        <f t="shared" si="525"/>
        <v>92</v>
      </c>
      <c r="J4867" t="str">
        <f t="shared" si="523"/>
        <v xml:space="preserve"> years</v>
      </c>
      <c r="K4867" t="str">
        <f t="shared" si="524"/>
        <v xml:space="preserve">, </v>
      </c>
      <c r="L4867">
        <f t="shared" si="526"/>
        <v>10</v>
      </c>
      <c r="M4867">
        <f t="shared" si="527"/>
        <v>10</v>
      </c>
      <c r="N4867" t="str">
        <f t="shared" si="528"/>
        <v xml:space="preserve"> months</v>
      </c>
      <c r="O4867" s="40" t="str">
        <f t="shared" si="529"/>
        <v>92 years, 10 months</v>
      </c>
    </row>
    <row r="4868" spans="8:15" x14ac:dyDescent="0.25">
      <c r="H4868" s="38">
        <v>4825</v>
      </c>
      <c r="I4868">
        <f t="shared" si="525"/>
        <v>92</v>
      </c>
      <c r="J4868" t="str">
        <f t="shared" si="523"/>
        <v xml:space="preserve"> years</v>
      </c>
      <c r="K4868" t="str">
        <f t="shared" si="524"/>
        <v xml:space="preserve">, </v>
      </c>
      <c r="L4868">
        <f t="shared" si="526"/>
        <v>10</v>
      </c>
      <c r="M4868">
        <f t="shared" si="527"/>
        <v>10</v>
      </c>
      <c r="N4868" t="str">
        <f t="shared" si="528"/>
        <v xml:space="preserve"> months</v>
      </c>
      <c r="O4868" s="40" t="str">
        <f t="shared" si="529"/>
        <v>92 years, 10 months</v>
      </c>
    </row>
    <row r="4869" spans="8:15" x14ac:dyDescent="0.25">
      <c r="H4869" s="38">
        <v>4826</v>
      </c>
      <c r="I4869">
        <f t="shared" si="525"/>
        <v>92</v>
      </c>
      <c r="J4869" t="str">
        <f t="shared" si="523"/>
        <v xml:space="preserve"> years</v>
      </c>
      <c r="K4869" t="str">
        <f t="shared" si="524"/>
        <v xml:space="preserve">, </v>
      </c>
      <c r="L4869">
        <f t="shared" si="526"/>
        <v>10</v>
      </c>
      <c r="M4869">
        <f t="shared" si="527"/>
        <v>10</v>
      </c>
      <c r="N4869" t="str">
        <f t="shared" si="528"/>
        <v xml:space="preserve"> months</v>
      </c>
      <c r="O4869" s="40" t="str">
        <f t="shared" si="529"/>
        <v>92 years, 10 months</v>
      </c>
    </row>
    <row r="4870" spans="8:15" x14ac:dyDescent="0.25">
      <c r="H4870" s="38">
        <v>4827</v>
      </c>
      <c r="I4870">
        <f t="shared" si="525"/>
        <v>92</v>
      </c>
      <c r="J4870" t="str">
        <f t="shared" si="523"/>
        <v xml:space="preserve"> years</v>
      </c>
      <c r="K4870" t="str">
        <f t="shared" si="524"/>
        <v xml:space="preserve">, </v>
      </c>
      <c r="L4870">
        <f t="shared" si="526"/>
        <v>10</v>
      </c>
      <c r="M4870">
        <f t="shared" si="527"/>
        <v>10</v>
      </c>
      <c r="N4870" t="str">
        <f t="shared" si="528"/>
        <v xml:space="preserve"> months</v>
      </c>
      <c r="O4870" s="40" t="str">
        <f t="shared" si="529"/>
        <v>92 years, 10 months</v>
      </c>
    </row>
    <row r="4871" spans="8:15" x14ac:dyDescent="0.25">
      <c r="H4871" s="38">
        <v>4828</v>
      </c>
      <c r="I4871">
        <f t="shared" si="525"/>
        <v>92</v>
      </c>
      <c r="J4871" t="str">
        <f t="shared" si="523"/>
        <v xml:space="preserve"> years</v>
      </c>
      <c r="K4871" t="str">
        <f t="shared" si="524"/>
        <v xml:space="preserve">, </v>
      </c>
      <c r="L4871">
        <f t="shared" si="526"/>
        <v>11</v>
      </c>
      <c r="M4871">
        <f t="shared" si="527"/>
        <v>11</v>
      </c>
      <c r="N4871" t="str">
        <f t="shared" si="528"/>
        <v xml:space="preserve"> months</v>
      </c>
      <c r="O4871" s="40" t="str">
        <f t="shared" si="529"/>
        <v>92 years, 11 months</v>
      </c>
    </row>
    <row r="4872" spans="8:15" x14ac:dyDescent="0.25">
      <c r="H4872" s="38">
        <v>4829</v>
      </c>
      <c r="I4872">
        <f t="shared" si="525"/>
        <v>92</v>
      </c>
      <c r="J4872" t="str">
        <f t="shared" si="523"/>
        <v xml:space="preserve"> years</v>
      </c>
      <c r="K4872" t="str">
        <f t="shared" si="524"/>
        <v xml:space="preserve">, </v>
      </c>
      <c r="L4872">
        <f t="shared" si="526"/>
        <v>11</v>
      </c>
      <c r="M4872">
        <f t="shared" si="527"/>
        <v>11</v>
      </c>
      <c r="N4872" t="str">
        <f t="shared" si="528"/>
        <v xml:space="preserve"> months</v>
      </c>
      <c r="O4872" s="40" t="str">
        <f t="shared" si="529"/>
        <v>92 years, 11 months</v>
      </c>
    </row>
    <row r="4873" spans="8:15" x14ac:dyDescent="0.25">
      <c r="H4873" s="38">
        <v>4830</v>
      </c>
      <c r="I4873">
        <f t="shared" si="525"/>
        <v>92</v>
      </c>
      <c r="J4873" t="str">
        <f t="shared" si="523"/>
        <v xml:space="preserve"> years</v>
      </c>
      <c r="K4873" t="str">
        <f t="shared" si="524"/>
        <v xml:space="preserve">, </v>
      </c>
      <c r="L4873">
        <f t="shared" si="526"/>
        <v>11</v>
      </c>
      <c r="M4873">
        <f t="shared" si="527"/>
        <v>11</v>
      </c>
      <c r="N4873" t="str">
        <f t="shared" si="528"/>
        <v xml:space="preserve"> months</v>
      </c>
      <c r="O4873" s="40" t="str">
        <f t="shared" si="529"/>
        <v>92 years, 11 months</v>
      </c>
    </row>
    <row r="4874" spans="8:15" x14ac:dyDescent="0.25">
      <c r="H4874" s="38">
        <v>4831</v>
      </c>
      <c r="I4874">
        <f t="shared" si="525"/>
        <v>92</v>
      </c>
      <c r="J4874" t="str">
        <f t="shared" si="523"/>
        <v xml:space="preserve"> years</v>
      </c>
      <c r="K4874" t="str">
        <f t="shared" si="524"/>
        <v xml:space="preserve">, </v>
      </c>
      <c r="L4874">
        <f t="shared" si="526"/>
        <v>11</v>
      </c>
      <c r="M4874">
        <f t="shared" si="527"/>
        <v>11</v>
      </c>
      <c r="N4874" t="str">
        <f t="shared" si="528"/>
        <v xml:space="preserve"> months</v>
      </c>
      <c r="O4874" s="40" t="str">
        <f t="shared" si="529"/>
        <v>92 years, 11 months</v>
      </c>
    </row>
    <row r="4875" spans="8:15" x14ac:dyDescent="0.25">
      <c r="H4875" s="38">
        <v>4832</v>
      </c>
      <c r="I4875">
        <f t="shared" si="525"/>
        <v>93</v>
      </c>
      <c r="J4875" t="str">
        <f t="shared" si="523"/>
        <v xml:space="preserve"> years</v>
      </c>
      <c r="K4875" t="str">
        <f t="shared" si="524"/>
        <v/>
      </c>
      <c r="L4875">
        <f t="shared" si="526"/>
        <v>12</v>
      </c>
      <c r="M4875" t="str">
        <f t="shared" si="527"/>
        <v/>
      </c>
      <c r="N4875" t="str">
        <f t="shared" si="528"/>
        <v/>
      </c>
      <c r="O4875" s="40" t="str">
        <f t="shared" si="529"/>
        <v>93 years</v>
      </c>
    </row>
    <row r="4876" spans="8:15" x14ac:dyDescent="0.25">
      <c r="H4876" s="38">
        <v>4833</v>
      </c>
      <c r="I4876">
        <f t="shared" si="525"/>
        <v>93</v>
      </c>
      <c r="J4876" t="str">
        <f t="shared" si="523"/>
        <v xml:space="preserve"> years</v>
      </c>
      <c r="K4876" t="str">
        <f t="shared" si="524"/>
        <v/>
      </c>
      <c r="L4876">
        <f t="shared" si="526"/>
        <v>12</v>
      </c>
      <c r="M4876" t="str">
        <f t="shared" si="527"/>
        <v/>
      </c>
      <c r="N4876" t="str">
        <f t="shared" si="528"/>
        <v/>
      </c>
      <c r="O4876" s="40" t="str">
        <f t="shared" si="529"/>
        <v>93 years</v>
      </c>
    </row>
    <row r="4877" spans="8:15" x14ac:dyDescent="0.25">
      <c r="H4877" s="38">
        <v>4834</v>
      </c>
      <c r="I4877">
        <f t="shared" si="525"/>
        <v>93</v>
      </c>
      <c r="J4877" t="str">
        <f t="shared" si="523"/>
        <v xml:space="preserve"> years</v>
      </c>
      <c r="K4877" t="str">
        <f t="shared" si="524"/>
        <v/>
      </c>
      <c r="L4877">
        <f t="shared" si="526"/>
        <v>12</v>
      </c>
      <c r="M4877" t="str">
        <f t="shared" si="527"/>
        <v/>
      </c>
      <c r="N4877" t="str">
        <f t="shared" si="528"/>
        <v/>
      </c>
      <c r="O4877" s="40" t="str">
        <f t="shared" si="529"/>
        <v>93 years</v>
      </c>
    </row>
    <row r="4878" spans="8:15" x14ac:dyDescent="0.25">
      <c r="H4878" s="38">
        <v>4835</v>
      </c>
      <c r="I4878">
        <f t="shared" si="525"/>
        <v>93</v>
      </c>
      <c r="J4878" t="str">
        <f t="shared" si="523"/>
        <v xml:space="preserve"> years</v>
      </c>
      <c r="K4878" t="str">
        <f t="shared" si="524"/>
        <v/>
      </c>
      <c r="L4878">
        <f t="shared" si="526"/>
        <v>12</v>
      </c>
      <c r="M4878" t="str">
        <f t="shared" si="527"/>
        <v/>
      </c>
      <c r="N4878" t="str">
        <f t="shared" si="528"/>
        <v/>
      </c>
      <c r="O4878" s="40" t="str">
        <f t="shared" si="529"/>
        <v>93 years</v>
      </c>
    </row>
    <row r="4879" spans="8:15" x14ac:dyDescent="0.25">
      <c r="H4879" s="38">
        <v>4836</v>
      </c>
      <c r="I4879">
        <f t="shared" si="525"/>
        <v>93</v>
      </c>
      <c r="J4879" t="str">
        <f t="shared" si="523"/>
        <v xml:space="preserve"> years</v>
      </c>
      <c r="K4879" t="str">
        <f t="shared" si="524"/>
        <v/>
      </c>
      <c r="L4879">
        <f t="shared" si="526"/>
        <v>0</v>
      </c>
      <c r="M4879" t="str">
        <f t="shared" si="527"/>
        <v/>
      </c>
      <c r="N4879" t="str">
        <f t="shared" si="528"/>
        <v/>
      </c>
      <c r="O4879" s="40" t="str">
        <f t="shared" si="529"/>
        <v>93 years</v>
      </c>
    </row>
    <row r="4880" spans="8:15" x14ac:dyDescent="0.25">
      <c r="H4880" s="38">
        <v>4837</v>
      </c>
      <c r="I4880">
        <f t="shared" si="525"/>
        <v>93</v>
      </c>
      <c r="J4880" t="str">
        <f t="shared" si="523"/>
        <v xml:space="preserve"> years</v>
      </c>
      <c r="K4880" t="str">
        <f t="shared" si="524"/>
        <v xml:space="preserve">, </v>
      </c>
      <c r="L4880">
        <f t="shared" si="526"/>
        <v>1</v>
      </c>
      <c r="M4880">
        <f t="shared" si="527"/>
        <v>1</v>
      </c>
      <c r="N4880" t="str">
        <f t="shared" si="528"/>
        <v xml:space="preserve"> month</v>
      </c>
      <c r="O4880" s="40" t="str">
        <f t="shared" si="529"/>
        <v>93 years, 1 month</v>
      </c>
    </row>
    <row r="4881" spans="8:15" x14ac:dyDescent="0.25">
      <c r="H4881" s="38">
        <v>4838</v>
      </c>
      <c r="I4881">
        <f t="shared" si="525"/>
        <v>93</v>
      </c>
      <c r="J4881" t="str">
        <f t="shared" si="523"/>
        <v xml:space="preserve"> years</v>
      </c>
      <c r="K4881" t="str">
        <f t="shared" si="524"/>
        <v xml:space="preserve">, </v>
      </c>
      <c r="L4881">
        <f t="shared" si="526"/>
        <v>1</v>
      </c>
      <c r="M4881">
        <f t="shared" si="527"/>
        <v>1</v>
      </c>
      <c r="N4881" t="str">
        <f t="shared" si="528"/>
        <v xml:space="preserve"> month</v>
      </c>
      <c r="O4881" s="40" t="str">
        <f t="shared" si="529"/>
        <v>93 years, 1 month</v>
      </c>
    </row>
    <row r="4882" spans="8:15" x14ac:dyDescent="0.25">
      <c r="H4882" s="38">
        <v>4839</v>
      </c>
      <c r="I4882">
        <f t="shared" si="525"/>
        <v>93</v>
      </c>
      <c r="J4882" t="str">
        <f t="shared" si="523"/>
        <v xml:space="preserve"> years</v>
      </c>
      <c r="K4882" t="str">
        <f t="shared" si="524"/>
        <v xml:space="preserve">, </v>
      </c>
      <c r="L4882">
        <f t="shared" si="526"/>
        <v>1</v>
      </c>
      <c r="M4882">
        <f t="shared" si="527"/>
        <v>1</v>
      </c>
      <c r="N4882" t="str">
        <f t="shared" si="528"/>
        <v xml:space="preserve"> month</v>
      </c>
      <c r="O4882" s="40" t="str">
        <f t="shared" si="529"/>
        <v>93 years, 1 month</v>
      </c>
    </row>
    <row r="4883" spans="8:15" x14ac:dyDescent="0.25">
      <c r="H4883" s="38">
        <v>4840</v>
      </c>
      <c r="I4883">
        <f t="shared" si="525"/>
        <v>93</v>
      </c>
      <c r="J4883" t="str">
        <f t="shared" si="523"/>
        <v xml:space="preserve"> years</v>
      </c>
      <c r="K4883" t="str">
        <f t="shared" si="524"/>
        <v xml:space="preserve">, </v>
      </c>
      <c r="L4883">
        <f t="shared" si="526"/>
        <v>1</v>
      </c>
      <c r="M4883">
        <f t="shared" si="527"/>
        <v>1</v>
      </c>
      <c r="N4883" t="str">
        <f t="shared" si="528"/>
        <v xml:space="preserve"> month</v>
      </c>
      <c r="O4883" s="40" t="str">
        <f t="shared" si="529"/>
        <v>93 years, 1 month</v>
      </c>
    </row>
    <row r="4884" spans="8:15" x14ac:dyDescent="0.25">
      <c r="H4884" s="38">
        <v>4841</v>
      </c>
      <c r="I4884">
        <f t="shared" si="525"/>
        <v>93</v>
      </c>
      <c r="J4884" t="str">
        <f t="shared" si="523"/>
        <v xml:space="preserve"> years</v>
      </c>
      <c r="K4884" t="str">
        <f t="shared" si="524"/>
        <v xml:space="preserve">, </v>
      </c>
      <c r="L4884">
        <f t="shared" si="526"/>
        <v>2</v>
      </c>
      <c r="M4884">
        <f t="shared" si="527"/>
        <v>2</v>
      </c>
      <c r="N4884" t="str">
        <f t="shared" si="528"/>
        <v xml:space="preserve"> months</v>
      </c>
      <c r="O4884" s="40" t="str">
        <f t="shared" si="529"/>
        <v>93 years, 2 months</v>
      </c>
    </row>
    <row r="4885" spans="8:15" x14ac:dyDescent="0.25">
      <c r="H4885" s="38">
        <v>4842</v>
      </c>
      <c r="I4885">
        <f t="shared" si="525"/>
        <v>93</v>
      </c>
      <c r="J4885" t="str">
        <f t="shared" si="523"/>
        <v xml:space="preserve"> years</v>
      </c>
      <c r="K4885" t="str">
        <f t="shared" si="524"/>
        <v xml:space="preserve">, </v>
      </c>
      <c r="L4885">
        <f t="shared" si="526"/>
        <v>2</v>
      </c>
      <c r="M4885">
        <f t="shared" si="527"/>
        <v>2</v>
      </c>
      <c r="N4885" t="str">
        <f t="shared" si="528"/>
        <v xml:space="preserve"> months</v>
      </c>
      <c r="O4885" s="40" t="str">
        <f t="shared" si="529"/>
        <v>93 years, 2 months</v>
      </c>
    </row>
    <row r="4886" spans="8:15" x14ac:dyDescent="0.25">
      <c r="H4886" s="38">
        <v>4843</v>
      </c>
      <c r="I4886">
        <f t="shared" si="525"/>
        <v>93</v>
      </c>
      <c r="J4886" t="str">
        <f t="shared" si="523"/>
        <v xml:space="preserve"> years</v>
      </c>
      <c r="K4886" t="str">
        <f t="shared" si="524"/>
        <v xml:space="preserve">, </v>
      </c>
      <c r="L4886">
        <f t="shared" si="526"/>
        <v>2</v>
      </c>
      <c r="M4886">
        <f t="shared" si="527"/>
        <v>2</v>
      </c>
      <c r="N4886" t="str">
        <f t="shared" si="528"/>
        <v xml:space="preserve"> months</v>
      </c>
      <c r="O4886" s="40" t="str">
        <f t="shared" si="529"/>
        <v>93 years, 2 months</v>
      </c>
    </row>
    <row r="4887" spans="8:15" x14ac:dyDescent="0.25">
      <c r="H4887" s="38">
        <v>4844</v>
      </c>
      <c r="I4887">
        <f t="shared" si="525"/>
        <v>93</v>
      </c>
      <c r="J4887" t="str">
        <f t="shared" si="523"/>
        <v xml:space="preserve"> years</v>
      </c>
      <c r="K4887" t="str">
        <f t="shared" si="524"/>
        <v xml:space="preserve">, </v>
      </c>
      <c r="L4887">
        <f t="shared" si="526"/>
        <v>2</v>
      </c>
      <c r="M4887">
        <f t="shared" si="527"/>
        <v>2</v>
      </c>
      <c r="N4887" t="str">
        <f t="shared" si="528"/>
        <v xml:space="preserve"> months</v>
      </c>
      <c r="O4887" s="40" t="str">
        <f t="shared" si="529"/>
        <v>93 years, 2 months</v>
      </c>
    </row>
    <row r="4888" spans="8:15" x14ac:dyDescent="0.25">
      <c r="H4888" s="38">
        <v>4845</v>
      </c>
      <c r="I4888">
        <f t="shared" si="525"/>
        <v>93</v>
      </c>
      <c r="J4888" t="str">
        <f t="shared" si="523"/>
        <v xml:space="preserve"> years</v>
      </c>
      <c r="K4888" t="str">
        <f t="shared" si="524"/>
        <v xml:space="preserve">, </v>
      </c>
      <c r="L4888">
        <f t="shared" si="526"/>
        <v>3</v>
      </c>
      <c r="M4888">
        <f t="shared" si="527"/>
        <v>3</v>
      </c>
      <c r="N4888" t="str">
        <f t="shared" si="528"/>
        <v xml:space="preserve"> months</v>
      </c>
      <c r="O4888" s="40" t="str">
        <f t="shared" si="529"/>
        <v>93 years, 3 months</v>
      </c>
    </row>
    <row r="4889" spans="8:15" x14ac:dyDescent="0.25">
      <c r="H4889" s="38">
        <v>4846</v>
      </c>
      <c r="I4889">
        <f t="shared" si="525"/>
        <v>93</v>
      </c>
      <c r="J4889" t="str">
        <f t="shared" si="523"/>
        <v xml:space="preserve"> years</v>
      </c>
      <c r="K4889" t="str">
        <f t="shared" si="524"/>
        <v xml:space="preserve">, </v>
      </c>
      <c r="L4889">
        <f t="shared" si="526"/>
        <v>3</v>
      </c>
      <c r="M4889">
        <f t="shared" si="527"/>
        <v>3</v>
      </c>
      <c r="N4889" t="str">
        <f t="shared" si="528"/>
        <v xml:space="preserve"> months</v>
      </c>
      <c r="O4889" s="40" t="str">
        <f t="shared" si="529"/>
        <v>93 years, 3 months</v>
      </c>
    </row>
    <row r="4890" spans="8:15" x14ac:dyDescent="0.25">
      <c r="H4890" s="38">
        <v>4847</v>
      </c>
      <c r="I4890">
        <f t="shared" si="525"/>
        <v>93</v>
      </c>
      <c r="J4890" t="str">
        <f t="shared" si="523"/>
        <v xml:space="preserve"> years</v>
      </c>
      <c r="K4890" t="str">
        <f t="shared" si="524"/>
        <v xml:space="preserve">, </v>
      </c>
      <c r="L4890">
        <f t="shared" si="526"/>
        <v>3</v>
      </c>
      <c r="M4890">
        <f t="shared" si="527"/>
        <v>3</v>
      </c>
      <c r="N4890" t="str">
        <f t="shared" si="528"/>
        <v xml:space="preserve"> months</v>
      </c>
      <c r="O4890" s="40" t="str">
        <f t="shared" si="529"/>
        <v>93 years, 3 months</v>
      </c>
    </row>
    <row r="4891" spans="8:15" x14ac:dyDescent="0.25">
      <c r="H4891" s="38">
        <v>4848</v>
      </c>
      <c r="I4891">
        <f t="shared" si="525"/>
        <v>93</v>
      </c>
      <c r="J4891" t="str">
        <f t="shared" si="523"/>
        <v xml:space="preserve"> years</v>
      </c>
      <c r="K4891" t="str">
        <f t="shared" si="524"/>
        <v xml:space="preserve">, </v>
      </c>
      <c r="L4891">
        <f t="shared" si="526"/>
        <v>3</v>
      </c>
      <c r="M4891">
        <f t="shared" si="527"/>
        <v>3</v>
      </c>
      <c r="N4891" t="str">
        <f t="shared" si="528"/>
        <v xml:space="preserve"> months</v>
      </c>
      <c r="O4891" s="40" t="str">
        <f t="shared" si="529"/>
        <v>93 years, 3 months</v>
      </c>
    </row>
    <row r="4892" spans="8:15" x14ac:dyDescent="0.25">
      <c r="H4892" s="38">
        <v>4849</v>
      </c>
      <c r="I4892">
        <f t="shared" si="525"/>
        <v>93</v>
      </c>
      <c r="J4892" t="str">
        <f t="shared" ref="J4892:J4955" si="530">IF(I4892=1," year"," years")</f>
        <v xml:space="preserve"> years</v>
      </c>
      <c r="K4892" t="str">
        <f t="shared" ref="K4892:K4955" si="531">IF(OR(L4892=12,L4892=0),"",", ")</f>
        <v xml:space="preserve">, </v>
      </c>
      <c r="L4892">
        <f t="shared" si="526"/>
        <v>3</v>
      </c>
      <c r="M4892">
        <f t="shared" si="527"/>
        <v>3</v>
      </c>
      <c r="N4892" t="str">
        <f t="shared" si="528"/>
        <v xml:space="preserve"> months</v>
      </c>
      <c r="O4892" s="40" t="str">
        <f t="shared" si="529"/>
        <v>93 years, 3 months</v>
      </c>
    </row>
    <row r="4893" spans="8:15" x14ac:dyDescent="0.25">
      <c r="H4893" s="38">
        <v>4850</v>
      </c>
      <c r="I4893">
        <f t="shared" si="525"/>
        <v>93</v>
      </c>
      <c r="J4893" t="str">
        <f t="shared" si="530"/>
        <v xml:space="preserve"> years</v>
      </c>
      <c r="K4893" t="str">
        <f t="shared" si="531"/>
        <v xml:space="preserve">, </v>
      </c>
      <c r="L4893">
        <f t="shared" si="526"/>
        <v>4</v>
      </c>
      <c r="M4893">
        <f t="shared" si="527"/>
        <v>4</v>
      </c>
      <c r="N4893" t="str">
        <f t="shared" si="528"/>
        <v xml:space="preserve"> months</v>
      </c>
      <c r="O4893" s="40" t="str">
        <f t="shared" si="529"/>
        <v>93 years, 4 months</v>
      </c>
    </row>
    <row r="4894" spans="8:15" x14ac:dyDescent="0.25">
      <c r="H4894" s="38">
        <v>4851</v>
      </c>
      <c r="I4894">
        <f t="shared" si="525"/>
        <v>93</v>
      </c>
      <c r="J4894" t="str">
        <f t="shared" si="530"/>
        <v xml:space="preserve"> years</v>
      </c>
      <c r="K4894" t="str">
        <f t="shared" si="531"/>
        <v xml:space="preserve">, </v>
      </c>
      <c r="L4894">
        <f t="shared" si="526"/>
        <v>4</v>
      </c>
      <c r="M4894">
        <f t="shared" si="527"/>
        <v>4</v>
      </c>
      <c r="N4894" t="str">
        <f t="shared" si="528"/>
        <v xml:space="preserve"> months</v>
      </c>
      <c r="O4894" s="40" t="str">
        <f t="shared" si="529"/>
        <v>93 years, 4 months</v>
      </c>
    </row>
    <row r="4895" spans="8:15" x14ac:dyDescent="0.25">
      <c r="H4895" s="38">
        <v>4852</v>
      </c>
      <c r="I4895">
        <f t="shared" si="525"/>
        <v>93</v>
      </c>
      <c r="J4895" t="str">
        <f t="shared" si="530"/>
        <v xml:space="preserve"> years</v>
      </c>
      <c r="K4895" t="str">
        <f t="shared" si="531"/>
        <v xml:space="preserve">, </v>
      </c>
      <c r="L4895">
        <f t="shared" si="526"/>
        <v>4</v>
      </c>
      <c r="M4895">
        <f t="shared" si="527"/>
        <v>4</v>
      </c>
      <c r="N4895" t="str">
        <f t="shared" si="528"/>
        <v xml:space="preserve"> months</v>
      </c>
      <c r="O4895" s="40" t="str">
        <f t="shared" si="529"/>
        <v>93 years, 4 months</v>
      </c>
    </row>
    <row r="4896" spans="8:15" x14ac:dyDescent="0.25">
      <c r="H4896" s="38">
        <v>4853</v>
      </c>
      <c r="I4896">
        <f t="shared" ref="I4896:I4959" si="532">IF(INT(H4896/52)=0,"",INT(H4896/52))+IF(L4896=12,1,0)</f>
        <v>93</v>
      </c>
      <c r="J4896" t="str">
        <f t="shared" si="530"/>
        <v xml:space="preserve"> years</v>
      </c>
      <c r="K4896" t="str">
        <f t="shared" si="531"/>
        <v xml:space="preserve">, </v>
      </c>
      <c r="L4896">
        <f t="shared" si="526"/>
        <v>4</v>
      </c>
      <c r="M4896">
        <f t="shared" si="527"/>
        <v>4</v>
      </c>
      <c r="N4896" t="str">
        <f t="shared" si="528"/>
        <v xml:space="preserve"> months</v>
      </c>
      <c r="O4896" s="40" t="str">
        <f t="shared" si="529"/>
        <v>93 years, 4 months</v>
      </c>
    </row>
    <row r="4897" spans="8:15" x14ac:dyDescent="0.25">
      <c r="H4897" s="38">
        <v>4854</v>
      </c>
      <c r="I4897">
        <f t="shared" si="532"/>
        <v>93</v>
      </c>
      <c r="J4897" t="str">
        <f t="shared" si="530"/>
        <v xml:space="preserve"> years</v>
      </c>
      <c r="K4897" t="str">
        <f t="shared" si="531"/>
        <v xml:space="preserve">, </v>
      </c>
      <c r="L4897">
        <f t="shared" si="526"/>
        <v>5</v>
      </c>
      <c r="M4897">
        <f t="shared" si="527"/>
        <v>5</v>
      </c>
      <c r="N4897" t="str">
        <f t="shared" si="528"/>
        <v xml:space="preserve"> months</v>
      </c>
      <c r="O4897" s="40" t="str">
        <f t="shared" si="529"/>
        <v>93 years, 5 months</v>
      </c>
    </row>
    <row r="4898" spans="8:15" x14ac:dyDescent="0.25">
      <c r="H4898" s="38">
        <v>4855</v>
      </c>
      <c r="I4898">
        <f t="shared" si="532"/>
        <v>93</v>
      </c>
      <c r="J4898" t="str">
        <f t="shared" si="530"/>
        <v xml:space="preserve"> years</v>
      </c>
      <c r="K4898" t="str">
        <f t="shared" si="531"/>
        <v xml:space="preserve">, </v>
      </c>
      <c r="L4898">
        <f t="shared" si="526"/>
        <v>5</v>
      </c>
      <c r="M4898">
        <f t="shared" si="527"/>
        <v>5</v>
      </c>
      <c r="N4898" t="str">
        <f t="shared" si="528"/>
        <v xml:space="preserve"> months</v>
      </c>
      <c r="O4898" s="40" t="str">
        <f t="shared" si="529"/>
        <v>93 years, 5 months</v>
      </c>
    </row>
    <row r="4899" spans="8:15" x14ac:dyDescent="0.25">
      <c r="H4899" s="38">
        <v>4856</v>
      </c>
      <c r="I4899">
        <f t="shared" si="532"/>
        <v>93</v>
      </c>
      <c r="J4899" t="str">
        <f t="shared" si="530"/>
        <v xml:space="preserve"> years</v>
      </c>
      <c r="K4899" t="str">
        <f t="shared" si="531"/>
        <v xml:space="preserve">, </v>
      </c>
      <c r="L4899">
        <f t="shared" si="526"/>
        <v>5</v>
      </c>
      <c r="M4899">
        <f t="shared" si="527"/>
        <v>5</v>
      </c>
      <c r="N4899" t="str">
        <f t="shared" si="528"/>
        <v xml:space="preserve"> months</v>
      </c>
      <c r="O4899" s="40" t="str">
        <f t="shared" si="529"/>
        <v>93 years, 5 months</v>
      </c>
    </row>
    <row r="4900" spans="8:15" x14ac:dyDescent="0.25">
      <c r="H4900" s="38">
        <v>4857</v>
      </c>
      <c r="I4900">
        <f t="shared" si="532"/>
        <v>93</v>
      </c>
      <c r="J4900" t="str">
        <f t="shared" si="530"/>
        <v xml:space="preserve"> years</v>
      </c>
      <c r="K4900" t="str">
        <f t="shared" si="531"/>
        <v xml:space="preserve">, </v>
      </c>
      <c r="L4900">
        <f t="shared" si="526"/>
        <v>5</v>
      </c>
      <c r="M4900">
        <f t="shared" si="527"/>
        <v>5</v>
      </c>
      <c r="N4900" t="str">
        <f t="shared" si="528"/>
        <v xml:space="preserve"> months</v>
      </c>
      <c r="O4900" s="40" t="str">
        <f t="shared" si="529"/>
        <v>93 years, 5 months</v>
      </c>
    </row>
    <row r="4901" spans="8:15" x14ac:dyDescent="0.25">
      <c r="H4901" s="38">
        <v>4858</v>
      </c>
      <c r="I4901">
        <f t="shared" si="532"/>
        <v>93</v>
      </c>
      <c r="J4901" t="str">
        <f t="shared" si="530"/>
        <v xml:space="preserve"> years</v>
      </c>
      <c r="K4901" t="str">
        <f t="shared" si="531"/>
        <v xml:space="preserve">, </v>
      </c>
      <c r="L4901">
        <f t="shared" si="526"/>
        <v>6</v>
      </c>
      <c r="M4901">
        <f t="shared" si="527"/>
        <v>6</v>
      </c>
      <c r="N4901" t="str">
        <f t="shared" si="528"/>
        <v xml:space="preserve"> months</v>
      </c>
      <c r="O4901" s="40" t="str">
        <f t="shared" si="529"/>
        <v>93 years, 6 months</v>
      </c>
    </row>
    <row r="4902" spans="8:15" x14ac:dyDescent="0.25">
      <c r="H4902" s="38">
        <v>4859</v>
      </c>
      <c r="I4902">
        <f t="shared" si="532"/>
        <v>93</v>
      </c>
      <c r="J4902" t="str">
        <f t="shared" si="530"/>
        <v xml:space="preserve"> years</v>
      </c>
      <c r="K4902" t="str">
        <f t="shared" si="531"/>
        <v xml:space="preserve">, </v>
      </c>
      <c r="L4902">
        <f t="shared" si="526"/>
        <v>6</v>
      </c>
      <c r="M4902">
        <f t="shared" si="527"/>
        <v>6</v>
      </c>
      <c r="N4902" t="str">
        <f t="shared" si="528"/>
        <v xml:space="preserve"> months</v>
      </c>
      <c r="O4902" s="40" t="str">
        <f t="shared" si="529"/>
        <v>93 years, 6 months</v>
      </c>
    </row>
    <row r="4903" spans="8:15" x14ac:dyDescent="0.25">
      <c r="H4903" s="38">
        <v>4860</v>
      </c>
      <c r="I4903">
        <f t="shared" si="532"/>
        <v>93</v>
      </c>
      <c r="J4903" t="str">
        <f t="shared" si="530"/>
        <v xml:space="preserve"> years</v>
      </c>
      <c r="K4903" t="str">
        <f t="shared" si="531"/>
        <v xml:space="preserve">, </v>
      </c>
      <c r="L4903">
        <f t="shared" si="526"/>
        <v>6</v>
      </c>
      <c r="M4903">
        <f t="shared" si="527"/>
        <v>6</v>
      </c>
      <c r="N4903" t="str">
        <f t="shared" si="528"/>
        <v xml:space="preserve"> months</v>
      </c>
      <c r="O4903" s="40" t="str">
        <f t="shared" si="529"/>
        <v>93 years, 6 months</v>
      </c>
    </row>
    <row r="4904" spans="8:15" x14ac:dyDescent="0.25">
      <c r="H4904" s="38">
        <v>4861</v>
      </c>
      <c r="I4904">
        <f t="shared" si="532"/>
        <v>93</v>
      </c>
      <c r="J4904" t="str">
        <f t="shared" si="530"/>
        <v xml:space="preserve"> years</v>
      </c>
      <c r="K4904" t="str">
        <f t="shared" si="531"/>
        <v xml:space="preserve">, </v>
      </c>
      <c r="L4904">
        <f t="shared" si="526"/>
        <v>6</v>
      </c>
      <c r="M4904">
        <f t="shared" si="527"/>
        <v>6</v>
      </c>
      <c r="N4904" t="str">
        <f t="shared" si="528"/>
        <v xml:space="preserve"> months</v>
      </c>
      <c r="O4904" s="40" t="str">
        <f t="shared" si="529"/>
        <v>93 years, 6 months</v>
      </c>
    </row>
    <row r="4905" spans="8:15" x14ac:dyDescent="0.25">
      <c r="H4905" s="38">
        <v>4862</v>
      </c>
      <c r="I4905">
        <f t="shared" si="532"/>
        <v>93</v>
      </c>
      <c r="J4905" t="str">
        <f t="shared" si="530"/>
        <v xml:space="preserve"> years</v>
      </c>
      <c r="K4905" t="str">
        <f t="shared" si="531"/>
        <v xml:space="preserve">, </v>
      </c>
      <c r="L4905">
        <f t="shared" si="526"/>
        <v>6</v>
      </c>
      <c r="M4905">
        <f t="shared" si="527"/>
        <v>6</v>
      </c>
      <c r="N4905" t="str">
        <f t="shared" si="528"/>
        <v xml:space="preserve"> months</v>
      </c>
      <c r="O4905" s="40" t="str">
        <f t="shared" si="529"/>
        <v>93 years, 6 months</v>
      </c>
    </row>
    <row r="4906" spans="8:15" x14ac:dyDescent="0.25">
      <c r="H4906" s="38">
        <v>4863</v>
      </c>
      <c r="I4906">
        <f t="shared" si="532"/>
        <v>93</v>
      </c>
      <c r="J4906" t="str">
        <f t="shared" si="530"/>
        <v xml:space="preserve"> years</v>
      </c>
      <c r="K4906" t="str">
        <f t="shared" si="531"/>
        <v xml:space="preserve">, </v>
      </c>
      <c r="L4906">
        <f t="shared" si="526"/>
        <v>7</v>
      </c>
      <c r="M4906">
        <f t="shared" si="527"/>
        <v>7</v>
      </c>
      <c r="N4906" t="str">
        <f t="shared" si="528"/>
        <v xml:space="preserve"> months</v>
      </c>
      <c r="O4906" s="40" t="str">
        <f t="shared" si="529"/>
        <v>93 years, 7 months</v>
      </c>
    </row>
    <row r="4907" spans="8:15" x14ac:dyDescent="0.25">
      <c r="H4907" s="38">
        <v>4864</v>
      </c>
      <c r="I4907">
        <f t="shared" si="532"/>
        <v>93</v>
      </c>
      <c r="J4907" t="str">
        <f t="shared" si="530"/>
        <v xml:space="preserve"> years</v>
      </c>
      <c r="K4907" t="str">
        <f t="shared" si="531"/>
        <v xml:space="preserve">, </v>
      </c>
      <c r="L4907">
        <f t="shared" si="526"/>
        <v>7</v>
      </c>
      <c r="M4907">
        <f t="shared" si="527"/>
        <v>7</v>
      </c>
      <c r="N4907" t="str">
        <f t="shared" si="528"/>
        <v xml:space="preserve"> months</v>
      </c>
      <c r="O4907" s="40" t="str">
        <f t="shared" si="529"/>
        <v>93 years, 7 months</v>
      </c>
    </row>
    <row r="4908" spans="8:15" x14ac:dyDescent="0.25">
      <c r="H4908" s="38">
        <v>4865</v>
      </c>
      <c r="I4908">
        <f t="shared" si="532"/>
        <v>93</v>
      </c>
      <c r="J4908" t="str">
        <f t="shared" si="530"/>
        <v xml:space="preserve"> years</v>
      </c>
      <c r="K4908" t="str">
        <f t="shared" si="531"/>
        <v xml:space="preserve">, </v>
      </c>
      <c r="L4908">
        <f t="shared" si="526"/>
        <v>7</v>
      </c>
      <c r="M4908">
        <f t="shared" si="527"/>
        <v>7</v>
      </c>
      <c r="N4908" t="str">
        <f t="shared" si="528"/>
        <v xml:space="preserve"> months</v>
      </c>
      <c r="O4908" s="40" t="str">
        <f t="shared" si="529"/>
        <v>93 years, 7 months</v>
      </c>
    </row>
    <row r="4909" spans="8:15" x14ac:dyDescent="0.25">
      <c r="H4909" s="38">
        <v>4866</v>
      </c>
      <c r="I4909">
        <f t="shared" si="532"/>
        <v>93</v>
      </c>
      <c r="J4909" t="str">
        <f t="shared" si="530"/>
        <v xml:space="preserve"> years</v>
      </c>
      <c r="K4909" t="str">
        <f t="shared" si="531"/>
        <v xml:space="preserve">, </v>
      </c>
      <c r="L4909">
        <f t="shared" ref="L4909:L4972" si="533">IF((H4909/52*12-INT(H4909/52*12))=0,(H4909/52-INT(H4909/52))*12,INT((H4909/52-INT(H4909/52))*12)+1)</f>
        <v>7</v>
      </c>
      <c r="M4909">
        <f t="shared" ref="M4909:M4972" si="534">IF(OR(L4909=0,L4909=12),"",L4909)</f>
        <v>7</v>
      </c>
      <c r="N4909" t="str">
        <f t="shared" ref="N4909:N4972" si="535">IF(L4909=1," month",IF(OR(L4909=0,L4909=12),""," months"))</f>
        <v xml:space="preserve"> months</v>
      </c>
      <c r="O4909" s="40" t="str">
        <f t="shared" ref="O4909:O4972" si="536">CONCATENATE(I4909&amp;J4909&amp;K4909&amp;M4909&amp;N4909)</f>
        <v>93 years, 7 months</v>
      </c>
    </row>
    <row r="4910" spans="8:15" x14ac:dyDescent="0.25">
      <c r="H4910" s="38">
        <v>4867</v>
      </c>
      <c r="I4910">
        <f t="shared" si="532"/>
        <v>93</v>
      </c>
      <c r="J4910" t="str">
        <f t="shared" si="530"/>
        <v xml:space="preserve"> years</v>
      </c>
      <c r="K4910" t="str">
        <f t="shared" si="531"/>
        <v xml:space="preserve">, </v>
      </c>
      <c r="L4910">
        <f t="shared" si="533"/>
        <v>8</v>
      </c>
      <c r="M4910">
        <f t="shared" si="534"/>
        <v>8</v>
      </c>
      <c r="N4910" t="str">
        <f t="shared" si="535"/>
        <v xml:space="preserve"> months</v>
      </c>
      <c r="O4910" s="40" t="str">
        <f t="shared" si="536"/>
        <v>93 years, 8 months</v>
      </c>
    </row>
    <row r="4911" spans="8:15" x14ac:dyDescent="0.25">
      <c r="H4911" s="38">
        <v>4868</v>
      </c>
      <c r="I4911">
        <f t="shared" si="532"/>
        <v>93</v>
      </c>
      <c r="J4911" t="str">
        <f t="shared" si="530"/>
        <v xml:space="preserve"> years</v>
      </c>
      <c r="K4911" t="str">
        <f t="shared" si="531"/>
        <v xml:space="preserve">, </v>
      </c>
      <c r="L4911">
        <f t="shared" si="533"/>
        <v>8</v>
      </c>
      <c r="M4911">
        <f t="shared" si="534"/>
        <v>8</v>
      </c>
      <c r="N4911" t="str">
        <f t="shared" si="535"/>
        <v xml:space="preserve"> months</v>
      </c>
      <c r="O4911" s="40" t="str">
        <f t="shared" si="536"/>
        <v>93 years, 8 months</v>
      </c>
    </row>
    <row r="4912" spans="8:15" x14ac:dyDescent="0.25">
      <c r="H4912" s="38">
        <v>4869</v>
      </c>
      <c r="I4912">
        <f t="shared" si="532"/>
        <v>93</v>
      </c>
      <c r="J4912" t="str">
        <f t="shared" si="530"/>
        <v xml:space="preserve"> years</v>
      </c>
      <c r="K4912" t="str">
        <f t="shared" si="531"/>
        <v xml:space="preserve">, </v>
      </c>
      <c r="L4912">
        <f t="shared" si="533"/>
        <v>8</v>
      </c>
      <c r="M4912">
        <f t="shared" si="534"/>
        <v>8</v>
      </c>
      <c r="N4912" t="str">
        <f t="shared" si="535"/>
        <v xml:space="preserve"> months</v>
      </c>
      <c r="O4912" s="40" t="str">
        <f t="shared" si="536"/>
        <v>93 years, 8 months</v>
      </c>
    </row>
    <row r="4913" spans="8:15" x14ac:dyDescent="0.25">
      <c r="H4913" s="38">
        <v>4870</v>
      </c>
      <c r="I4913">
        <f t="shared" si="532"/>
        <v>93</v>
      </c>
      <c r="J4913" t="str">
        <f t="shared" si="530"/>
        <v xml:space="preserve"> years</v>
      </c>
      <c r="K4913" t="str">
        <f t="shared" si="531"/>
        <v xml:space="preserve">, </v>
      </c>
      <c r="L4913">
        <f t="shared" si="533"/>
        <v>8</v>
      </c>
      <c r="M4913">
        <f t="shared" si="534"/>
        <v>8</v>
      </c>
      <c r="N4913" t="str">
        <f t="shared" si="535"/>
        <v xml:space="preserve"> months</v>
      </c>
      <c r="O4913" s="40" t="str">
        <f t="shared" si="536"/>
        <v>93 years, 8 months</v>
      </c>
    </row>
    <row r="4914" spans="8:15" x14ac:dyDescent="0.25">
      <c r="H4914" s="38">
        <v>4871</v>
      </c>
      <c r="I4914">
        <f t="shared" si="532"/>
        <v>93</v>
      </c>
      <c r="J4914" t="str">
        <f t="shared" si="530"/>
        <v xml:space="preserve"> years</v>
      </c>
      <c r="K4914" t="str">
        <f t="shared" si="531"/>
        <v xml:space="preserve">, </v>
      </c>
      <c r="L4914">
        <f t="shared" si="533"/>
        <v>9</v>
      </c>
      <c r="M4914">
        <f t="shared" si="534"/>
        <v>9</v>
      </c>
      <c r="N4914" t="str">
        <f t="shared" si="535"/>
        <v xml:space="preserve"> months</v>
      </c>
      <c r="O4914" s="40" t="str">
        <f t="shared" si="536"/>
        <v>93 years, 9 months</v>
      </c>
    </row>
    <row r="4915" spans="8:15" x14ac:dyDescent="0.25">
      <c r="H4915" s="38">
        <v>4872</v>
      </c>
      <c r="I4915">
        <f t="shared" si="532"/>
        <v>93</v>
      </c>
      <c r="J4915" t="str">
        <f t="shared" si="530"/>
        <v xml:space="preserve"> years</v>
      </c>
      <c r="K4915" t="str">
        <f t="shared" si="531"/>
        <v xml:space="preserve">, </v>
      </c>
      <c r="L4915">
        <f t="shared" si="533"/>
        <v>9</v>
      </c>
      <c r="M4915">
        <f t="shared" si="534"/>
        <v>9</v>
      </c>
      <c r="N4915" t="str">
        <f t="shared" si="535"/>
        <v xml:space="preserve"> months</v>
      </c>
      <c r="O4915" s="40" t="str">
        <f t="shared" si="536"/>
        <v>93 years, 9 months</v>
      </c>
    </row>
    <row r="4916" spans="8:15" x14ac:dyDescent="0.25">
      <c r="H4916" s="38">
        <v>4873</v>
      </c>
      <c r="I4916">
        <f t="shared" si="532"/>
        <v>93</v>
      </c>
      <c r="J4916" t="str">
        <f t="shared" si="530"/>
        <v xml:space="preserve"> years</v>
      </c>
      <c r="K4916" t="str">
        <f t="shared" si="531"/>
        <v xml:space="preserve">, </v>
      </c>
      <c r="L4916">
        <f t="shared" si="533"/>
        <v>9</v>
      </c>
      <c r="M4916">
        <f t="shared" si="534"/>
        <v>9</v>
      </c>
      <c r="N4916" t="str">
        <f t="shared" si="535"/>
        <v xml:space="preserve"> months</v>
      </c>
      <c r="O4916" s="40" t="str">
        <f t="shared" si="536"/>
        <v>93 years, 9 months</v>
      </c>
    </row>
    <row r="4917" spans="8:15" x14ac:dyDescent="0.25">
      <c r="H4917" s="38">
        <v>4874</v>
      </c>
      <c r="I4917">
        <f t="shared" si="532"/>
        <v>93</v>
      </c>
      <c r="J4917" t="str">
        <f t="shared" si="530"/>
        <v xml:space="preserve"> years</v>
      </c>
      <c r="K4917" t="str">
        <f t="shared" si="531"/>
        <v xml:space="preserve">, </v>
      </c>
      <c r="L4917">
        <f t="shared" si="533"/>
        <v>9</v>
      </c>
      <c r="M4917">
        <f t="shared" si="534"/>
        <v>9</v>
      </c>
      <c r="N4917" t="str">
        <f t="shared" si="535"/>
        <v xml:space="preserve"> months</v>
      </c>
      <c r="O4917" s="40" t="str">
        <f t="shared" si="536"/>
        <v>93 years, 9 months</v>
      </c>
    </row>
    <row r="4918" spans="8:15" x14ac:dyDescent="0.25">
      <c r="H4918" s="38">
        <v>4875</v>
      </c>
      <c r="I4918">
        <f t="shared" si="532"/>
        <v>93</v>
      </c>
      <c r="J4918" t="str">
        <f t="shared" si="530"/>
        <v xml:space="preserve"> years</v>
      </c>
      <c r="K4918" t="str">
        <f t="shared" si="531"/>
        <v xml:space="preserve">, </v>
      </c>
      <c r="L4918">
        <f t="shared" si="533"/>
        <v>9</v>
      </c>
      <c r="M4918">
        <f t="shared" si="534"/>
        <v>9</v>
      </c>
      <c r="N4918" t="str">
        <f t="shared" si="535"/>
        <v xml:space="preserve"> months</v>
      </c>
      <c r="O4918" s="40" t="str">
        <f t="shared" si="536"/>
        <v>93 years, 9 months</v>
      </c>
    </row>
    <row r="4919" spans="8:15" x14ac:dyDescent="0.25">
      <c r="H4919" s="38">
        <v>4876</v>
      </c>
      <c r="I4919">
        <f t="shared" si="532"/>
        <v>93</v>
      </c>
      <c r="J4919" t="str">
        <f t="shared" si="530"/>
        <v xml:space="preserve"> years</v>
      </c>
      <c r="K4919" t="str">
        <f t="shared" si="531"/>
        <v xml:space="preserve">, </v>
      </c>
      <c r="L4919">
        <f t="shared" si="533"/>
        <v>10</v>
      </c>
      <c r="M4919">
        <f t="shared" si="534"/>
        <v>10</v>
      </c>
      <c r="N4919" t="str">
        <f t="shared" si="535"/>
        <v xml:space="preserve"> months</v>
      </c>
      <c r="O4919" s="40" t="str">
        <f t="shared" si="536"/>
        <v>93 years, 10 months</v>
      </c>
    </row>
    <row r="4920" spans="8:15" x14ac:dyDescent="0.25">
      <c r="H4920" s="38">
        <v>4877</v>
      </c>
      <c r="I4920">
        <f t="shared" si="532"/>
        <v>93</v>
      </c>
      <c r="J4920" t="str">
        <f t="shared" si="530"/>
        <v xml:space="preserve"> years</v>
      </c>
      <c r="K4920" t="str">
        <f t="shared" si="531"/>
        <v xml:space="preserve">, </v>
      </c>
      <c r="L4920">
        <f t="shared" si="533"/>
        <v>10</v>
      </c>
      <c r="M4920">
        <f t="shared" si="534"/>
        <v>10</v>
      </c>
      <c r="N4920" t="str">
        <f t="shared" si="535"/>
        <v xml:space="preserve"> months</v>
      </c>
      <c r="O4920" s="40" t="str">
        <f t="shared" si="536"/>
        <v>93 years, 10 months</v>
      </c>
    </row>
    <row r="4921" spans="8:15" x14ac:dyDescent="0.25">
      <c r="H4921" s="38">
        <v>4878</v>
      </c>
      <c r="I4921">
        <f t="shared" si="532"/>
        <v>93</v>
      </c>
      <c r="J4921" t="str">
        <f t="shared" si="530"/>
        <v xml:space="preserve"> years</v>
      </c>
      <c r="K4921" t="str">
        <f t="shared" si="531"/>
        <v xml:space="preserve">, </v>
      </c>
      <c r="L4921">
        <f t="shared" si="533"/>
        <v>10</v>
      </c>
      <c r="M4921">
        <f t="shared" si="534"/>
        <v>10</v>
      </c>
      <c r="N4921" t="str">
        <f t="shared" si="535"/>
        <v xml:space="preserve"> months</v>
      </c>
      <c r="O4921" s="40" t="str">
        <f t="shared" si="536"/>
        <v>93 years, 10 months</v>
      </c>
    </row>
    <row r="4922" spans="8:15" x14ac:dyDescent="0.25">
      <c r="H4922" s="38">
        <v>4879</v>
      </c>
      <c r="I4922">
        <f t="shared" si="532"/>
        <v>93</v>
      </c>
      <c r="J4922" t="str">
        <f t="shared" si="530"/>
        <v xml:space="preserve"> years</v>
      </c>
      <c r="K4922" t="str">
        <f t="shared" si="531"/>
        <v xml:space="preserve">, </v>
      </c>
      <c r="L4922">
        <f t="shared" si="533"/>
        <v>10</v>
      </c>
      <c r="M4922">
        <f t="shared" si="534"/>
        <v>10</v>
      </c>
      <c r="N4922" t="str">
        <f t="shared" si="535"/>
        <v xml:space="preserve"> months</v>
      </c>
      <c r="O4922" s="40" t="str">
        <f t="shared" si="536"/>
        <v>93 years, 10 months</v>
      </c>
    </row>
    <row r="4923" spans="8:15" x14ac:dyDescent="0.25">
      <c r="H4923" s="38">
        <v>4880</v>
      </c>
      <c r="I4923">
        <f t="shared" si="532"/>
        <v>93</v>
      </c>
      <c r="J4923" t="str">
        <f t="shared" si="530"/>
        <v xml:space="preserve"> years</v>
      </c>
      <c r="K4923" t="str">
        <f t="shared" si="531"/>
        <v xml:space="preserve">, </v>
      </c>
      <c r="L4923">
        <f t="shared" si="533"/>
        <v>11</v>
      </c>
      <c r="M4923">
        <f t="shared" si="534"/>
        <v>11</v>
      </c>
      <c r="N4923" t="str">
        <f t="shared" si="535"/>
        <v xml:space="preserve"> months</v>
      </c>
      <c r="O4923" s="40" t="str">
        <f t="shared" si="536"/>
        <v>93 years, 11 months</v>
      </c>
    </row>
    <row r="4924" spans="8:15" x14ac:dyDescent="0.25">
      <c r="H4924" s="38">
        <v>4881</v>
      </c>
      <c r="I4924">
        <f t="shared" si="532"/>
        <v>93</v>
      </c>
      <c r="J4924" t="str">
        <f t="shared" si="530"/>
        <v xml:space="preserve"> years</v>
      </c>
      <c r="K4924" t="str">
        <f t="shared" si="531"/>
        <v xml:space="preserve">, </v>
      </c>
      <c r="L4924">
        <f t="shared" si="533"/>
        <v>11</v>
      </c>
      <c r="M4924">
        <f t="shared" si="534"/>
        <v>11</v>
      </c>
      <c r="N4924" t="str">
        <f t="shared" si="535"/>
        <v xml:space="preserve"> months</v>
      </c>
      <c r="O4924" s="40" t="str">
        <f t="shared" si="536"/>
        <v>93 years, 11 months</v>
      </c>
    </row>
    <row r="4925" spans="8:15" x14ac:dyDescent="0.25">
      <c r="H4925" s="38">
        <v>4882</v>
      </c>
      <c r="I4925">
        <f t="shared" si="532"/>
        <v>93</v>
      </c>
      <c r="J4925" t="str">
        <f t="shared" si="530"/>
        <v xml:space="preserve"> years</v>
      </c>
      <c r="K4925" t="str">
        <f t="shared" si="531"/>
        <v xml:space="preserve">, </v>
      </c>
      <c r="L4925">
        <f t="shared" si="533"/>
        <v>11</v>
      </c>
      <c r="M4925">
        <f t="shared" si="534"/>
        <v>11</v>
      </c>
      <c r="N4925" t="str">
        <f t="shared" si="535"/>
        <v xml:space="preserve"> months</v>
      </c>
      <c r="O4925" s="40" t="str">
        <f t="shared" si="536"/>
        <v>93 years, 11 months</v>
      </c>
    </row>
    <row r="4926" spans="8:15" x14ac:dyDescent="0.25">
      <c r="H4926" s="38">
        <v>4883</v>
      </c>
      <c r="I4926">
        <f t="shared" si="532"/>
        <v>93</v>
      </c>
      <c r="J4926" t="str">
        <f t="shared" si="530"/>
        <v xml:space="preserve"> years</v>
      </c>
      <c r="K4926" t="str">
        <f t="shared" si="531"/>
        <v xml:space="preserve">, </v>
      </c>
      <c r="L4926">
        <f t="shared" si="533"/>
        <v>11</v>
      </c>
      <c r="M4926">
        <f t="shared" si="534"/>
        <v>11</v>
      </c>
      <c r="N4926" t="str">
        <f t="shared" si="535"/>
        <v xml:space="preserve"> months</v>
      </c>
      <c r="O4926" s="40" t="str">
        <f t="shared" si="536"/>
        <v>93 years, 11 months</v>
      </c>
    </row>
    <row r="4927" spans="8:15" x14ac:dyDescent="0.25">
      <c r="H4927" s="38">
        <v>4884</v>
      </c>
      <c r="I4927">
        <f t="shared" si="532"/>
        <v>94</v>
      </c>
      <c r="J4927" t="str">
        <f t="shared" si="530"/>
        <v xml:space="preserve"> years</v>
      </c>
      <c r="K4927" t="str">
        <f t="shared" si="531"/>
        <v/>
      </c>
      <c r="L4927">
        <f t="shared" si="533"/>
        <v>12</v>
      </c>
      <c r="M4927" t="str">
        <f t="shared" si="534"/>
        <v/>
      </c>
      <c r="N4927" t="str">
        <f t="shared" si="535"/>
        <v/>
      </c>
      <c r="O4927" s="40" t="str">
        <f t="shared" si="536"/>
        <v>94 years</v>
      </c>
    </row>
    <row r="4928" spans="8:15" x14ac:dyDescent="0.25">
      <c r="H4928" s="38">
        <v>4885</v>
      </c>
      <c r="I4928">
        <f t="shared" si="532"/>
        <v>94</v>
      </c>
      <c r="J4928" t="str">
        <f t="shared" si="530"/>
        <v xml:space="preserve"> years</v>
      </c>
      <c r="K4928" t="str">
        <f t="shared" si="531"/>
        <v/>
      </c>
      <c r="L4928">
        <f t="shared" si="533"/>
        <v>12</v>
      </c>
      <c r="M4928" t="str">
        <f t="shared" si="534"/>
        <v/>
      </c>
      <c r="N4928" t="str">
        <f t="shared" si="535"/>
        <v/>
      </c>
      <c r="O4928" s="40" t="str">
        <f t="shared" si="536"/>
        <v>94 years</v>
      </c>
    </row>
    <row r="4929" spans="8:15" x14ac:dyDescent="0.25">
      <c r="H4929" s="38">
        <v>4886</v>
      </c>
      <c r="I4929">
        <f t="shared" si="532"/>
        <v>94</v>
      </c>
      <c r="J4929" t="str">
        <f t="shared" si="530"/>
        <v xml:space="preserve"> years</v>
      </c>
      <c r="K4929" t="str">
        <f t="shared" si="531"/>
        <v/>
      </c>
      <c r="L4929">
        <f t="shared" si="533"/>
        <v>12</v>
      </c>
      <c r="M4929" t="str">
        <f t="shared" si="534"/>
        <v/>
      </c>
      <c r="N4929" t="str">
        <f t="shared" si="535"/>
        <v/>
      </c>
      <c r="O4929" s="40" t="str">
        <f t="shared" si="536"/>
        <v>94 years</v>
      </c>
    </row>
    <row r="4930" spans="8:15" x14ac:dyDescent="0.25">
      <c r="H4930" s="38">
        <v>4887</v>
      </c>
      <c r="I4930">
        <f t="shared" si="532"/>
        <v>94</v>
      </c>
      <c r="J4930" t="str">
        <f t="shared" si="530"/>
        <v xml:space="preserve"> years</v>
      </c>
      <c r="K4930" t="str">
        <f t="shared" si="531"/>
        <v/>
      </c>
      <c r="L4930">
        <f t="shared" si="533"/>
        <v>12</v>
      </c>
      <c r="M4930" t="str">
        <f t="shared" si="534"/>
        <v/>
      </c>
      <c r="N4930" t="str">
        <f t="shared" si="535"/>
        <v/>
      </c>
      <c r="O4930" s="40" t="str">
        <f t="shared" si="536"/>
        <v>94 years</v>
      </c>
    </row>
    <row r="4931" spans="8:15" x14ac:dyDescent="0.25">
      <c r="H4931" s="38">
        <v>4888</v>
      </c>
      <c r="I4931">
        <f t="shared" si="532"/>
        <v>94</v>
      </c>
      <c r="J4931" t="str">
        <f t="shared" si="530"/>
        <v xml:space="preserve"> years</v>
      </c>
      <c r="K4931" t="str">
        <f t="shared" si="531"/>
        <v/>
      </c>
      <c r="L4931">
        <f t="shared" si="533"/>
        <v>0</v>
      </c>
      <c r="M4931" t="str">
        <f t="shared" si="534"/>
        <v/>
      </c>
      <c r="N4931" t="str">
        <f t="shared" si="535"/>
        <v/>
      </c>
      <c r="O4931" s="40" t="str">
        <f t="shared" si="536"/>
        <v>94 years</v>
      </c>
    </row>
    <row r="4932" spans="8:15" x14ac:dyDescent="0.25">
      <c r="H4932" s="38">
        <v>4889</v>
      </c>
      <c r="I4932">
        <f t="shared" si="532"/>
        <v>94</v>
      </c>
      <c r="J4932" t="str">
        <f t="shared" si="530"/>
        <v xml:space="preserve"> years</v>
      </c>
      <c r="K4932" t="str">
        <f t="shared" si="531"/>
        <v xml:space="preserve">, </v>
      </c>
      <c r="L4932">
        <f t="shared" si="533"/>
        <v>1</v>
      </c>
      <c r="M4932">
        <f t="shared" si="534"/>
        <v>1</v>
      </c>
      <c r="N4932" t="str">
        <f t="shared" si="535"/>
        <v xml:space="preserve"> month</v>
      </c>
      <c r="O4932" s="40" t="str">
        <f t="shared" si="536"/>
        <v>94 years, 1 month</v>
      </c>
    </row>
    <row r="4933" spans="8:15" x14ac:dyDescent="0.25">
      <c r="H4933" s="38">
        <v>4890</v>
      </c>
      <c r="I4933">
        <f t="shared" si="532"/>
        <v>94</v>
      </c>
      <c r="J4933" t="str">
        <f t="shared" si="530"/>
        <v xml:space="preserve"> years</v>
      </c>
      <c r="K4933" t="str">
        <f t="shared" si="531"/>
        <v xml:space="preserve">, </v>
      </c>
      <c r="L4933">
        <f t="shared" si="533"/>
        <v>1</v>
      </c>
      <c r="M4933">
        <f t="shared" si="534"/>
        <v>1</v>
      </c>
      <c r="N4933" t="str">
        <f t="shared" si="535"/>
        <v xml:space="preserve"> month</v>
      </c>
      <c r="O4933" s="40" t="str">
        <f t="shared" si="536"/>
        <v>94 years, 1 month</v>
      </c>
    </row>
    <row r="4934" spans="8:15" x14ac:dyDescent="0.25">
      <c r="H4934" s="38">
        <v>4891</v>
      </c>
      <c r="I4934">
        <f t="shared" si="532"/>
        <v>94</v>
      </c>
      <c r="J4934" t="str">
        <f t="shared" si="530"/>
        <v xml:space="preserve"> years</v>
      </c>
      <c r="K4934" t="str">
        <f t="shared" si="531"/>
        <v xml:space="preserve">, </v>
      </c>
      <c r="L4934">
        <f t="shared" si="533"/>
        <v>1</v>
      </c>
      <c r="M4934">
        <f t="shared" si="534"/>
        <v>1</v>
      </c>
      <c r="N4934" t="str">
        <f t="shared" si="535"/>
        <v xml:space="preserve"> month</v>
      </c>
      <c r="O4934" s="40" t="str">
        <f t="shared" si="536"/>
        <v>94 years, 1 month</v>
      </c>
    </row>
    <row r="4935" spans="8:15" x14ac:dyDescent="0.25">
      <c r="H4935" s="38">
        <v>4892</v>
      </c>
      <c r="I4935">
        <f t="shared" si="532"/>
        <v>94</v>
      </c>
      <c r="J4935" t="str">
        <f t="shared" si="530"/>
        <v xml:space="preserve"> years</v>
      </c>
      <c r="K4935" t="str">
        <f t="shared" si="531"/>
        <v xml:space="preserve">, </v>
      </c>
      <c r="L4935">
        <f t="shared" si="533"/>
        <v>1</v>
      </c>
      <c r="M4935">
        <f t="shared" si="534"/>
        <v>1</v>
      </c>
      <c r="N4935" t="str">
        <f t="shared" si="535"/>
        <v xml:space="preserve"> month</v>
      </c>
      <c r="O4935" s="40" t="str">
        <f t="shared" si="536"/>
        <v>94 years, 1 month</v>
      </c>
    </row>
    <row r="4936" spans="8:15" x14ac:dyDescent="0.25">
      <c r="H4936" s="38">
        <v>4893</v>
      </c>
      <c r="I4936">
        <f t="shared" si="532"/>
        <v>94</v>
      </c>
      <c r="J4936" t="str">
        <f t="shared" si="530"/>
        <v xml:space="preserve"> years</v>
      </c>
      <c r="K4936" t="str">
        <f t="shared" si="531"/>
        <v xml:space="preserve">, </v>
      </c>
      <c r="L4936">
        <f t="shared" si="533"/>
        <v>2</v>
      </c>
      <c r="M4936">
        <f t="shared" si="534"/>
        <v>2</v>
      </c>
      <c r="N4936" t="str">
        <f t="shared" si="535"/>
        <v xml:space="preserve"> months</v>
      </c>
      <c r="O4936" s="40" t="str">
        <f t="shared" si="536"/>
        <v>94 years, 2 months</v>
      </c>
    </row>
    <row r="4937" spans="8:15" x14ac:dyDescent="0.25">
      <c r="H4937" s="38">
        <v>4894</v>
      </c>
      <c r="I4937">
        <f t="shared" si="532"/>
        <v>94</v>
      </c>
      <c r="J4937" t="str">
        <f t="shared" si="530"/>
        <v xml:space="preserve"> years</v>
      </c>
      <c r="K4937" t="str">
        <f t="shared" si="531"/>
        <v xml:space="preserve">, </v>
      </c>
      <c r="L4937">
        <f t="shared" si="533"/>
        <v>2</v>
      </c>
      <c r="M4937">
        <f t="shared" si="534"/>
        <v>2</v>
      </c>
      <c r="N4937" t="str">
        <f t="shared" si="535"/>
        <v xml:space="preserve"> months</v>
      </c>
      <c r="O4937" s="40" t="str">
        <f t="shared" si="536"/>
        <v>94 years, 2 months</v>
      </c>
    </row>
    <row r="4938" spans="8:15" x14ac:dyDescent="0.25">
      <c r="H4938" s="38">
        <v>4895</v>
      </c>
      <c r="I4938">
        <f t="shared" si="532"/>
        <v>94</v>
      </c>
      <c r="J4938" t="str">
        <f t="shared" si="530"/>
        <v xml:space="preserve"> years</v>
      </c>
      <c r="K4938" t="str">
        <f t="shared" si="531"/>
        <v xml:space="preserve">, </v>
      </c>
      <c r="L4938">
        <f t="shared" si="533"/>
        <v>2</v>
      </c>
      <c r="M4938">
        <f t="shared" si="534"/>
        <v>2</v>
      </c>
      <c r="N4938" t="str">
        <f t="shared" si="535"/>
        <v xml:space="preserve"> months</v>
      </c>
      <c r="O4938" s="40" t="str">
        <f t="shared" si="536"/>
        <v>94 years, 2 months</v>
      </c>
    </row>
    <row r="4939" spans="8:15" x14ac:dyDescent="0.25">
      <c r="H4939" s="38">
        <v>4896</v>
      </c>
      <c r="I4939">
        <f t="shared" si="532"/>
        <v>94</v>
      </c>
      <c r="J4939" t="str">
        <f t="shared" si="530"/>
        <v xml:space="preserve"> years</v>
      </c>
      <c r="K4939" t="str">
        <f t="shared" si="531"/>
        <v xml:space="preserve">, </v>
      </c>
      <c r="L4939">
        <f t="shared" si="533"/>
        <v>2</v>
      </c>
      <c r="M4939">
        <f t="shared" si="534"/>
        <v>2</v>
      </c>
      <c r="N4939" t="str">
        <f t="shared" si="535"/>
        <v xml:space="preserve"> months</v>
      </c>
      <c r="O4939" s="40" t="str">
        <f t="shared" si="536"/>
        <v>94 years, 2 months</v>
      </c>
    </row>
    <row r="4940" spans="8:15" x14ac:dyDescent="0.25">
      <c r="H4940" s="38">
        <v>4897</v>
      </c>
      <c r="I4940">
        <f t="shared" si="532"/>
        <v>94</v>
      </c>
      <c r="J4940" t="str">
        <f t="shared" si="530"/>
        <v xml:space="preserve"> years</v>
      </c>
      <c r="K4940" t="str">
        <f t="shared" si="531"/>
        <v xml:space="preserve">, </v>
      </c>
      <c r="L4940">
        <f t="shared" si="533"/>
        <v>3</v>
      </c>
      <c r="M4940">
        <f t="shared" si="534"/>
        <v>3</v>
      </c>
      <c r="N4940" t="str">
        <f t="shared" si="535"/>
        <v xml:space="preserve"> months</v>
      </c>
      <c r="O4940" s="40" t="str">
        <f t="shared" si="536"/>
        <v>94 years, 3 months</v>
      </c>
    </row>
    <row r="4941" spans="8:15" x14ac:dyDescent="0.25">
      <c r="H4941" s="38">
        <v>4898</v>
      </c>
      <c r="I4941">
        <f t="shared" si="532"/>
        <v>94</v>
      </c>
      <c r="J4941" t="str">
        <f t="shared" si="530"/>
        <v xml:space="preserve"> years</v>
      </c>
      <c r="K4941" t="str">
        <f t="shared" si="531"/>
        <v xml:space="preserve">, </v>
      </c>
      <c r="L4941">
        <f t="shared" si="533"/>
        <v>3</v>
      </c>
      <c r="M4941">
        <f t="shared" si="534"/>
        <v>3</v>
      </c>
      <c r="N4941" t="str">
        <f t="shared" si="535"/>
        <v xml:space="preserve"> months</v>
      </c>
      <c r="O4941" s="40" t="str">
        <f t="shared" si="536"/>
        <v>94 years, 3 months</v>
      </c>
    </row>
    <row r="4942" spans="8:15" x14ac:dyDescent="0.25">
      <c r="H4942" s="38">
        <v>4899</v>
      </c>
      <c r="I4942">
        <f t="shared" si="532"/>
        <v>94</v>
      </c>
      <c r="J4942" t="str">
        <f t="shared" si="530"/>
        <v xml:space="preserve"> years</v>
      </c>
      <c r="K4942" t="str">
        <f t="shared" si="531"/>
        <v xml:space="preserve">, </v>
      </c>
      <c r="L4942">
        <f t="shared" si="533"/>
        <v>3</v>
      </c>
      <c r="M4942">
        <f t="shared" si="534"/>
        <v>3</v>
      </c>
      <c r="N4942" t="str">
        <f t="shared" si="535"/>
        <v xml:space="preserve"> months</v>
      </c>
      <c r="O4942" s="40" t="str">
        <f t="shared" si="536"/>
        <v>94 years, 3 months</v>
      </c>
    </row>
    <row r="4943" spans="8:15" x14ac:dyDescent="0.25">
      <c r="H4943" s="38">
        <v>4900</v>
      </c>
      <c r="I4943">
        <f t="shared" si="532"/>
        <v>94</v>
      </c>
      <c r="J4943" t="str">
        <f t="shared" si="530"/>
        <v xml:space="preserve"> years</v>
      </c>
      <c r="K4943" t="str">
        <f t="shared" si="531"/>
        <v xml:space="preserve">, </v>
      </c>
      <c r="L4943">
        <f t="shared" si="533"/>
        <v>3</v>
      </c>
      <c r="M4943">
        <f t="shared" si="534"/>
        <v>3</v>
      </c>
      <c r="N4943" t="str">
        <f t="shared" si="535"/>
        <v xml:space="preserve"> months</v>
      </c>
      <c r="O4943" s="40" t="str">
        <f t="shared" si="536"/>
        <v>94 years, 3 months</v>
      </c>
    </row>
    <row r="4944" spans="8:15" x14ac:dyDescent="0.25">
      <c r="H4944" s="38">
        <v>4901</v>
      </c>
      <c r="I4944">
        <f t="shared" si="532"/>
        <v>94</v>
      </c>
      <c r="J4944" t="str">
        <f t="shared" si="530"/>
        <v xml:space="preserve"> years</v>
      </c>
      <c r="K4944" t="str">
        <f t="shared" si="531"/>
        <v xml:space="preserve">, </v>
      </c>
      <c r="L4944">
        <f t="shared" si="533"/>
        <v>3</v>
      </c>
      <c r="M4944">
        <f t="shared" si="534"/>
        <v>3</v>
      </c>
      <c r="N4944" t="str">
        <f t="shared" si="535"/>
        <v xml:space="preserve"> months</v>
      </c>
      <c r="O4944" s="40" t="str">
        <f t="shared" si="536"/>
        <v>94 years, 3 months</v>
      </c>
    </row>
    <row r="4945" spans="8:15" x14ac:dyDescent="0.25">
      <c r="H4945" s="38">
        <v>4902</v>
      </c>
      <c r="I4945">
        <f t="shared" si="532"/>
        <v>94</v>
      </c>
      <c r="J4945" t="str">
        <f t="shared" si="530"/>
        <v xml:space="preserve"> years</v>
      </c>
      <c r="K4945" t="str">
        <f t="shared" si="531"/>
        <v xml:space="preserve">, </v>
      </c>
      <c r="L4945">
        <f t="shared" si="533"/>
        <v>4</v>
      </c>
      <c r="M4945">
        <f t="shared" si="534"/>
        <v>4</v>
      </c>
      <c r="N4945" t="str">
        <f t="shared" si="535"/>
        <v xml:space="preserve"> months</v>
      </c>
      <c r="O4945" s="40" t="str">
        <f t="shared" si="536"/>
        <v>94 years, 4 months</v>
      </c>
    </row>
    <row r="4946" spans="8:15" x14ac:dyDescent="0.25">
      <c r="H4946" s="38">
        <v>4903</v>
      </c>
      <c r="I4946">
        <f t="shared" si="532"/>
        <v>94</v>
      </c>
      <c r="J4946" t="str">
        <f t="shared" si="530"/>
        <v xml:space="preserve"> years</v>
      </c>
      <c r="K4946" t="str">
        <f t="shared" si="531"/>
        <v xml:space="preserve">, </v>
      </c>
      <c r="L4946">
        <f t="shared" si="533"/>
        <v>4</v>
      </c>
      <c r="M4946">
        <f t="shared" si="534"/>
        <v>4</v>
      </c>
      <c r="N4946" t="str">
        <f t="shared" si="535"/>
        <v xml:space="preserve"> months</v>
      </c>
      <c r="O4946" s="40" t="str">
        <f t="shared" si="536"/>
        <v>94 years, 4 months</v>
      </c>
    </row>
    <row r="4947" spans="8:15" x14ac:dyDescent="0.25">
      <c r="H4947" s="38">
        <v>4904</v>
      </c>
      <c r="I4947">
        <f t="shared" si="532"/>
        <v>94</v>
      </c>
      <c r="J4947" t="str">
        <f t="shared" si="530"/>
        <v xml:space="preserve"> years</v>
      </c>
      <c r="K4947" t="str">
        <f t="shared" si="531"/>
        <v xml:space="preserve">, </v>
      </c>
      <c r="L4947">
        <f t="shared" si="533"/>
        <v>4</v>
      </c>
      <c r="M4947">
        <f t="shared" si="534"/>
        <v>4</v>
      </c>
      <c r="N4947" t="str">
        <f t="shared" si="535"/>
        <v xml:space="preserve"> months</v>
      </c>
      <c r="O4947" s="40" t="str">
        <f t="shared" si="536"/>
        <v>94 years, 4 months</v>
      </c>
    </row>
    <row r="4948" spans="8:15" x14ac:dyDescent="0.25">
      <c r="H4948" s="38">
        <v>4905</v>
      </c>
      <c r="I4948">
        <f t="shared" si="532"/>
        <v>94</v>
      </c>
      <c r="J4948" t="str">
        <f t="shared" si="530"/>
        <v xml:space="preserve"> years</v>
      </c>
      <c r="K4948" t="str">
        <f t="shared" si="531"/>
        <v xml:space="preserve">, </v>
      </c>
      <c r="L4948">
        <f t="shared" si="533"/>
        <v>4</v>
      </c>
      <c r="M4948">
        <f t="shared" si="534"/>
        <v>4</v>
      </c>
      <c r="N4948" t="str">
        <f t="shared" si="535"/>
        <v xml:space="preserve"> months</v>
      </c>
      <c r="O4948" s="40" t="str">
        <f t="shared" si="536"/>
        <v>94 years, 4 months</v>
      </c>
    </row>
    <row r="4949" spans="8:15" x14ac:dyDescent="0.25">
      <c r="H4949" s="38">
        <v>4906</v>
      </c>
      <c r="I4949">
        <f t="shared" si="532"/>
        <v>94</v>
      </c>
      <c r="J4949" t="str">
        <f t="shared" si="530"/>
        <v xml:space="preserve"> years</v>
      </c>
      <c r="K4949" t="str">
        <f t="shared" si="531"/>
        <v xml:space="preserve">, </v>
      </c>
      <c r="L4949">
        <f t="shared" si="533"/>
        <v>5</v>
      </c>
      <c r="M4949">
        <f t="shared" si="534"/>
        <v>5</v>
      </c>
      <c r="N4949" t="str">
        <f t="shared" si="535"/>
        <v xml:space="preserve"> months</v>
      </c>
      <c r="O4949" s="40" t="str">
        <f t="shared" si="536"/>
        <v>94 years, 5 months</v>
      </c>
    </row>
    <row r="4950" spans="8:15" x14ac:dyDescent="0.25">
      <c r="H4950" s="38">
        <v>4907</v>
      </c>
      <c r="I4950">
        <f t="shared" si="532"/>
        <v>94</v>
      </c>
      <c r="J4950" t="str">
        <f t="shared" si="530"/>
        <v xml:space="preserve"> years</v>
      </c>
      <c r="K4950" t="str">
        <f t="shared" si="531"/>
        <v xml:space="preserve">, </v>
      </c>
      <c r="L4950">
        <f t="shared" si="533"/>
        <v>5</v>
      </c>
      <c r="M4950">
        <f t="shared" si="534"/>
        <v>5</v>
      </c>
      <c r="N4950" t="str">
        <f t="shared" si="535"/>
        <v xml:space="preserve"> months</v>
      </c>
      <c r="O4950" s="40" t="str">
        <f t="shared" si="536"/>
        <v>94 years, 5 months</v>
      </c>
    </row>
    <row r="4951" spans="8:15" x14ac:dyDescent="0.25">
      <c r="H4951" s="38">
        <v>4908</v>
      </c>
      <c r="I4951">
        <f t="shared" si="532"/>
        <v>94</v>
      </c>
      <c r="J4951" t="str">
        <f t="shared" si="530"/>
        <v xml:space="preserve"> years</v>
      </c>
      <c r="K4951" t="str">
        <f t="shared" si="531"/>
        <v xml:space="preserve">, </v>
      </c>
      <c r="L4951">
        <f t="shared" si="533"/>
        <v>5</v>
      </c>
      <c r="M4951">
        <f t="shared" si="534"/>
        <v>5</v>
      </c>
      <c r="N4951" t="str">
        <f t="shared" si="535"/>
        <v xml:space="preserve"> months</v>
      </c>
      <c r="O4951" s="40" t="str">
        <f t="shared" si="536"/>
        <v>94 years, 5 months</v>
      </c>
    </row>
    <row r="4952" spans="8:15" x14ac:dyDescent="0.25">
      <c r="H4952" s="38">
        <v>4909</v>
      </c>
      <c r="I4952">
        <f t="shared" si="532"/>
        <v>94</v>
      </c>
      <c r="J4952" t="str">
        <f t="shared" si="530"/>
        <v xml:space="preserve"> years</v>
      </c>
      <c r="K4952" t="str">
        <f t="shared" si="531"/>
        <v xml:space="preserve">, </v>
      </c>
      <c r="L4952">
        <f t="shared" si="533"/>
        <v>5</v>
      </c>
      <c r="M4952">
        <f t="shared" si="534"/>
        <v>5</v>
      </c>
      <c r="N4952" t="str">
        <f t="shared" si="535"/>
        <v xml:space="preserve"> months</v>
      </c>
      <c r="O4952" s="40" t="str">
        <f t="shared" si="536"/>
        <v>94 years, 5 months</v>
      </c>
    </row>
    <row r="4953" spans="8:15" x14ac:dyDescent="0.25">
      <c r="H4953" s="38">
        <v>4910</v>
      </c>
      <c r="I4953">
        <f t="shared" si="532"/>
        <v>94</v>
      </c>
      <c r="J4953" t="str">
        <f t="shared" si="530"/>
        <v xml:space="preserve"> years</v>
      </c>
      <c r="K4953" t="str">
        <f t="shared" si="531"/>
        <v xml:space="preserve">, </v>
      </c>
      <c r="L4953">
        <f t="shared" si="533"/>
        <v>6</v>
      </c>
      <c r="M4953">
        <f t="shared" si="534"/>
        <v>6</v>
      </c>
      <c r="N4953" t="str">
        <f t="shared" si="535"/>
        <v xml:space="preserve"> months</v>
      </c>
      <c r="O4953" s="40" t="str">
        <f t="shared" si="536"/>
        <v>94 years, 6 months</v>
      </c>
    </row>
    <row r="4954" spans="8:15" x14ac:dyDescent="0.25">
      <c r="H4954" s="38">
        <v>4911</v>
      </c>
      <c r="I4954">
        <f t="shared" si="532"/>
        <v>94</v>
      </c>
      <c r="J4954" t="str">
        <f t="shared" si="530"/>
        <v xml:space="preserve"> years</v>
      </c>
      <c r="K4954" t="str">
        <f t="shared" si="531"/>
        <v xml:space="preserve">, </v>
      </c>
      <c r="L4954">
        <f t="shared" si="533"/>
        <v>6</v>
      </c>
      <c r="M4954">
        <f t="shared" si="534"/>
        <v>6</v>
      </c>
      <c r="N4954" t="str">
        <f t="shared" si="535"/>
        <v xml:space="preserve"> months</v>
      </c>
      <c r="O4954" s="40" t="str">
        <f t="shared" si="536"/>
        <v>94 years, 6 months</v>
      </c>
    </row>
    <row r="4955" spans="8:15" x14ac:dyDescent="0.25">
      <c r="H4955" s="38">
        <v>4912</v>
      </c>
      <c r="I4955">
        <f t="shared" si="532"/>
        <v>94</v>
      </c>
      <c r="J4955" t="str">
        <f t="shared" si="530"/>
        <v xml:space="preserve"> years</v>
      </c>
      <c r="K4955" t="str">
        <f t="shared" si="531"/>
        <v xml:space="preserve">, </v>
      </c>
      <c r="L4955">
        <f t="shared" si="533"/>
        <v>6</v>
      </c>
      <c r="M4955">
        <f t="shared" si="534"/>
        <v>6</v>
      </c>
      <c r="N4955" t="str">
        <f t="shared" si="535"/>
        <v xml:space="preserve"> months</v>
      </c>
      <c r="O4955" s="40" t="str">
        <f t="shared" si="536"/>
        <v>94 years, 6 months</v>
      </c>
    </row>
    <row r="4956" spans="8:15" x14ac:dyDescent="0.25">
      <c r="H4956" s="38">
        <v>4913</v>
      </c>
      <c r="I4956">
        <f t="shared" si="532"/>
        <v>94</v>
      </c>
      <c r="J4956" t="str">
        <f t="shared" ref="J4956:J5019" si="537">IF(I4956=1," year"," years")</f>
        <v xml:space="preserve"> years</v>
      </c>
      <c r="K4956" t="str">
        <f t="shared" ref="K4956:K5019" si="538">IF(OR(L4956=12,L4956=0),"",", ")</f>
        <v xml:space="preserve">, </v>
      </c>
      <c r="L4956">
        <f t="shared" si="533"/>
        <v>6</v>
      </c>
      <c r="M4956">
        <f t="shared" si="534"/>
        <v>6</v>
      </c>
      <c r="N4956" t="str">
        <f t="shared" si="535"/>
        <v xml:space="preserve"> months</v>
      </c>
      <c r="O4956" s="40" t="str">
        <f t="shared" si="536"/>
        <v>94 years, 6 months</v>
      </c>
    </row>
    <row r="4957" spans="8:15" x14ac:dyDescent="0.25">
      <c r="H4957" s="38">
        <v>4914</v>
      </c>
      <c r="I4957">
        <f t="shared" si="532"/>
        <v>94</v>
      </c>
      <c r="J4957" t="str">
        <f t="shared" si="537"/>
        <v xml:space="preserve"> years</v>
      </c>
      <c r="K4957" t="str">
        <f t="shared" si="538"/>
        <v xml:space="preserve">, </v>
      </c>
      <c r="L4957">
        <f t="shared" si="533"/>
        <v>6</v>
      </c>
      <c r="M4957">
        <f t="shared" si="534"/>
        <v>6</v>
      </c>
      <c r="N4957" t="str">
        <f t="shared" si="535"/>
        <v xml:space="preserve"> months</v>
      </c>
      <c r="O4957" s="40" t="str">
        <f t="shared" si="536"/>
        <v>94 years, 6 months</v>
      </c>
    </row>
    <row r="4958" spans="8:15" x14ac:dyDescent="0.25">
      <c r="H4958" s="38">
        <v>4915</v>
      </c>
      <c r="I4958">
        <f t="shared" si="532"/>
        <v>94</v>
      </c>
      <c r="J4958" t="str">
        <f t="shared" si="537"/>
        <v xml:space="preserve"> years</v>
      </c>
      <c r="K4958" t="str">
        <f t="shared" si="538"/>
        <v xml:space="preserve">, </v>
      </c>
      <c r="L4958">
        <f t="shared" si="533"/>
        <v>7</v>
      </c>
      <c r="M4958">
        <f t="shared" si="534"/>
        <v>7</v>
      </c>
      <c r="N4958" t="str">
        <f t="shared" si="535"/>
        <v xml:space="preserve"> months</v>
      </c>
      <c r="O4958" s="40" t="str">
        <f t="shared" si="536"/>
        <v>94 years, 7 months</v>
      </c>
    </row>
    <row r="4959" spans="8:15" x14ac:dyDescent="0.25">
      <c r="H4959" s="38">
        <v>4916</v>
      </c>
      <c r="I4959">
        <f t="shared" si="532"/>
        <v>94</v>
      </c>
      <c r="J4959" t="str">
        <f t="shared" si="537"/>
        <v xml:space="preserve"> years</v>
      </c>
      <c r="K4959" t="str">
        <f t="shared" si="538"/>
        <v xml:space="preserve">, </v>
      </c>
      <c r="L4959">
        <f t="shared" si="533"/>
        <v>7</v>
      </c>
      <c r="M4959">
        <f t="shared" si="534"/>
        <v>7</v>
      </c>
      <c r="N4959" t="str">
        <f t="shared" si="535"/>
        <v xml:space="preserve"> months</v>
      </c>
      <c r="O4959" s="40" t="str">
        <f t="shared" si="536"/>
        <v>94 years, 7 months</v>
      </c>
    </row>
    <row r="4960" spans="8:15" x14ac:dyDescent="0.25">
      <c r="H4960" s="38">
        <v>4917</v>
      </c>
      <c r="I4960">
        <f t="shared" ref="I4960:I5023" si="539">IF(INT(H4960/52)=0,"",INT(H4960/52))+IF(L4960=12,1,0)</f>
        <v>94</v>
      </c>
      <c r="J4960" t="str">
        <f t="shared" si="537"/>
        <v xml:space="preserve"> years</v>
      </c>
      <c r="K4960" t="str">
        <f t="shared" si="538"/>
        <v xml:space="preserve">, </v>
      </c>
      <c r="L4960">
        <f t="shared" si="533"/>
        <v>7</v>
      </c>
      <c r="M4960">
        <f t="shared" si="534"/>
        <v>7</v>
      </c>
      <c r="N4960" t="str">
        <f t="shared" si="535"/>
        <v xml:space="preserve"> months</v>
      </c>
      <c r="O4960" s="40" t="str">
        <f t="shared" si="536"/>
        <v>94 years, 7 months</v>
      </c>
    </row>
    <row r="4961" spans="8:15" x14ac:dyDescent="0.25">
      <c r="H4961" s="38">
        <v>4918</v>
      </c>
      <c r="I4961">
        <f t="shared" si="539"/>
        <v>94</v>
      </c>
      <c r="J4961" t="str">
        <f t="shared" si="537"/>
        <v xml:space="preserve"> years</v>
      </c>
      <c r="K4961" t="str">
        <f t="shared" si="538"/>
        <v xml:space="preserve">, </v>
      </c>
      <c r="L4961">
        <f t="shared" si="533"/>
        <v>7</v>
      </c>
      <c r="M4961">
        <f t="shared" si="534"/>
        <v>7</v>
      </c>
      <c r="N4961" t="str">
        <f t="shared" si="535"/>
        <v xml:space="preserve"> months</v>
      </c>
      <c r="O4961" s="40" t="str">
        <f t="shared" si="536"/>
        <v>94 years, 7 months</v>
      </c>
    </row>
    <row r="4962" spans="8:15" x14ac:dyDescent="0.25">
      <c r="H4962" s="38">
        <v>4919</v>
      </c>
      <c r="I4962">
        <f t="shared" si="539"/>
        <v>94</v>
      </c>
      <c r="J4962" t="str">
        <f t="shared" si="537"/>
        <v xml:space="preserve"> years</v>
      </c>
      <c r="K4962" t="str">
        <f t="shared" si="538"/>
        <v xml:space="preserve">, </v>
      </c>
      <c r="L4962">
        <f t="shared" si="533"/>
        <v>8</v>
      </c>
      <c r="M4962">
        <f t="shared" si="534"/>
        <v>8</v>
      </c>
      <c r="N4962" t="str">
        <f t="shared" si="535"/>
        <v xml:space="preserve"> months</v>
      </c>
      <c r="O4962" s="40" t="str">
        <f t="shared" si="536"/>
        <v>94 years, 8 months</v>
      </c>
    </row>
    <row r="4963" spans="8:15" x14ac:dyDescent="0.25">
      <c r="H4963" s="38">
        <v>4920</v>
      </c>
      <c r="I4963">
        <f t="shared" si="539"/>
        <v>94</v>
      </c>
      <c r="J4963" t="str">
        <f t="shared" si="537"/>
        <v xml:space="preserve"> years</v>
      </c>
      <c r="K4963" t="str">
        <f t="shared" si="538"/>
        <v xml:space="preserve">, </v>
      </c>
      <c r="L4963">
        <f t="shared" si="533"/>
        <v>8</v>
      </c>
      <c r="M4963">
        <f t="shared" si="534"/>
        <v>8</v>
      </c>
      <c r="N4963" t="str">
        <f t="shared" si="535"/>
        <v xml:space="preserve"> months</v>
      </c>
      <c r="O4963" s="40" t="str">
        <f t="shared" si="536"/>
        <v>94 years, 8 months</v>
      </c>
    </row>
    <row r="4964" spans="8:15" x14ac:dyDescent="0.25">
      <c r="H4964" s="38">
        <v>4921</v>
      </c>
      <c r="I4964">
        <f t="shared" si="539"/>
        <v>94</v>
      </c>
      <c r="J4964" t="str">
        <f t="shared" si="537"/>
        <v xml:space="preserve"> years</v>
      </c>
      <c r="K4964" t="str">
        <f t="shared" si="538"/>
        <v xml:space="preserve">, </v>
      </c>
      <c r="L4964">
        <f t="shared" si="533"/>
        <v>8</v>
      </c>
      <c r="M4964">
        <f t="shared" si="534"/>
        <v>8</v>
      </c>
      <c r="N4964" t="str">
        <f t="shared" si="535"/>
        <v xml:space="preserve"> months</v>
      </c>
      <c r="O4964" s="40" t="str">
        <f t="shared" si="536"/>
        <v>94 years, 8 months</v>
      </c>
    </row>
    <row r="4965" spans="8:15" x14ac:dyDescent="0.25">
      <c r="H4965" s="38">
        <v>4922</v>
      </c>
      <c r="I4965">
        <f t="shared" si="539"/>
        <v>94</v>
      </c>
      <c r="J4965" t="str">
        <f t="shared" si="537"/>
        <v xml:space="preserve"> years</v>
      </c>
      <c r="K4965" t="str">
        <f t="shared" si="538"/>
        <v xml:space="preserve">, </v>
      </c>
      <c r="L4965">
        <f t="shared" si="533"/>
        <v>8</v>
      </c>
      <c r="M4965">
        <f t="shared" si="534"/>
        <v>8</v>
      </c>
      <c r="N4965" t="str">
        <f t="shared" si="535"/>
        <v xml:space="preserve"> months</v>
      </c>
      <c r="O4965" s="40" t="str">
        <f t="shared" si="536"/>
        <v>94 years, 8 months</v>
      </c>
    </row>
    <row r="4966" spans="8:15" x14ac:dyDescent="0.25">
      <c r="H4966" s="38">
        <v>4923</v>
      </c>
      <c r="I4966">
        <f t="shared" si="539"/>
        <v>94</v>
      </c>
      <c r="J4966" t="str">
        <f t="shared" si="537"/>
        <v xml:space="preserve"> years</v>
      </c>
      <c r="K4966" t="str">
        <f t="shared" si="538"/>
        <v xml:space="preserve">, </v>
      </c>
      <c r="L4966">
        <f t="shared" si="533"/>
        <v>9</v>
      </c>
      <c r="M4966">
        <f t="shared" si="534"/>
        <v>9</v>
      </c>
      <c r="N4966" t="str">
        <f t="shared" si="535"/>
        <v xml:space="preserve"> months</v>
      </c>
      <c r="O4966" s="40" t="str">
        <f t="shared" si="536"/>
        <v>94 years, 9 months</v>
      </c>
    </row>
    <row r="4967" spans="8:15" x14ac:dyDescent="0.25">
      <c r="H4967" s="38">
        <v>4924</v>
      </c>
      <c r="I4967">
        <f t="shared" si="539"/>
        <v>94</v>
      </c>
      <c r="J4967" t="str">
        <f t="shared" si="537"/>
        <v xml:space="preserve"> years</v>
      </c>
      <c r="K4967" t="str">
        <f t="shared" si="538"/>
        <v xml:space="preserve">, </v>
      </c>
      <c r="L4967">
        <f t="shared" si="533"/>
        <v>9</v>
      </c>
      <c r="M4967">
        <f t="shared" si="534"/>
        <v>9</v>
      </c>
      <c r="N4967" t="str">
        <f t="shared" si="535"/>
        <v xml:space="preserve"> months</v>
      </c>
      <c r="O4967" s="40" t="str">
        <f t="shared" si="536"/>
        <v>94 years, 9 months</v>
      </c>
    </row>
    <row r="4968" spans="8:15" x14ac:dyDescent="0.25">
      <c r="H4968" s="38">
        <v>4925</v>
      </c>
      <c r="I4968">
        <f t="shared" si="539"/>
        <v>94</v>
      </c>
      <c r="J4968" t="str">
        <f t="shared" si="537"/>
        <v xml:space="preserve"> years</v>
      </c>
      <c r="K4968" t="str">
        <f t="shared" si="538"/>
        <v xml:space="preserve">, </v>
      </c>
      <c r="L4968">
        <f t="shared" si="533"/>
        <v>9</v>
      </c>
      <c r="M4968">
        <f t="shared" si="534"/>
        <v>9</v>
      </c>
      <c r="N4968" t="str">
        <f t="shared" si="535"/>
        <v xml:space="preserve"> months</v>
      </c>
      <c r="O4968" s="40" t="str">
        <f t="shared" si="536"/>
        <v>94 years, 9 months</v>
      </c>
    </row>
    <row r="4969" spans="8:15" x14ac:dyDescent="0.25">
      <c r="H4969" s="38">
        <v>4926</v>
      </c>
      <c r="I4969">
        <f t="shared" si="539"/>
        <v>94</v>
      </c>
      <c r="J4969" t="str">
        <f t="shared" si="537"/>
        <v xml:space="preserve"> years</v>
      </c>
      <c r="K4969" t="str">
        <f t="shared" si="538"/>
        <v xml:space="preserve">, </v>
      </c>
      <c r="L4969">
        <f t="shared" si="533"/>
        <v>9</v>
      </c>
      <c r="M4969">
        <f t="shared" si="534"/>
        <v>9</v>
      </c>
      <c r="N4969" t="str">
        <f t="shared" si="535"/>
        <v xml:space="preserve"> months</v>
      </c>
      <c r="O4969" s="40" t="str">
        <f t="shared" si="536"/>
        <v>94 years, 9 months</v>
      </c>
    </row>
    <row r="4970" spans="8:15" x14ac:dyDescent="0.25">
      <c r="H4970" s="38">
        <v>4927</v>
      </c>
      <c r="I4970">
        <f t="shared" si="539"/>
        <v>94</v>
      </c>
      <c r="J4970" t="str">
        <f t="shared" si="537"/>
        <v xml:space="preserve"> years</v>
      </c>
      <c r="K4970" t="str">
        <f t="shared" si="538"/>
        <v xml:space="preserve">, </v>
      </c>
      <c r="L4970">
        <f t="shared" si="533"/>
        <v>9</v>
      </c>
      <c r="M4970">
        <f t="shared" si="534"/>
        <v>9</v>
      </c>
      <c r="N4970" t="str">
        <f t="shared" si="535"/>
        <v xml:space="preserve"> months</v>
      </c>
      <c r="O4970" s="40" t="str">
        <f t="shared" si="536"/>
        <v>94 years, 9 months</v>
      </c>
    </row>
    <row r="4971" spans="8:15" x14ac:dyDescent="0.25">
      <c r="H4971" s="38">
        <v>4928</v>
      </c>
      <c r="I4971">
        <f t="shared" si="539"/>
        <v>94</v>
      </c>
      <c r="J4971" t="str">
        <f t="shared" si="537"/>
        <v xml:space="preserve"> years</v>
      </c>
      <c r="K4971" t="str">
        <f t="shared" si="538"/>
        <v xml:space="preserve">, </v>
      </c>
      <c r="L4971">
        <f t="shared" si="533"/>
        <v>10</v>
      </c>
      <c r="M4971">
        <f t="shared" si="534"/>
        <v>10</v>
      </c>
      <c r="N4971" t="str">
        <f t="shared" si="535"/>
        <v xml:space="preserve"> months</v>
      </c>
      <c r="O4971" s="40" t="str">
        <f t="shared" si="536"/>
        <v>94 years, 10 months</v>
      </c>
    </row>
    <row r="4972" spans="8:15" x14ac:dyDescent="0.25">
      <c r="H4972" s="38">
        <v>4929</v>
      </c>
      <c r="I4972">
        <f t="shared" si="539"/>
        <v>94</v>
      </c>
      <c r="J4972" t="str">
        <f t="shared" si="537"/>
        <v xml:space="preserve"> years</v>
      </c>
      <c r="K4972" t="str">
        <f t="shared" si="538"/>
        <v xml:space="preserve">, </v>
      </c>
      <c r="L4972">
        <f t="shared" si="533"/>
        <v>10</v>
      </c>
      <c r="M4972">
        <f t="shared" si="534"/>
        <v>10</v>
      </c>
      <c r="N4972" t="str">
        <f t="shared" si="535"/>
        <v xml:space="preserve"> months</v>
      </c>
      <c r="O4972" s="40" t="str">
        <f t="shared" si="536"/>
        <v>94 years, 10 months</v>
      </c>
    </row>
    <row r="4973" spans="8:15" x14ac:dyDescent="0.25">
      <c r="H4973" s="38">
        <v>4930</v>
      </c>
      <c r="I4973">
        <f t="shared" si="539"/>
        <v>94</v>
      </c>
      <c r="J4973" t="str">
        <f t="shared" si="537"/>
        <v xml:space="preserve"> years</v>
      </c>
      <c r="K4973" t="str">
        <f t="shared" si="538"/>
        <v xml:space="preserve">, </v>
      </c>
      <c r="L4973">
        <f t="shared" ref="L4973:L5036" si="540">IF((H4973/52*12-INT(H4973/52*12))=0,(H4973/52-INT(H4973/52))*12,INT((H4973/52-INT(H4973/52))*12)+1)</f>
        <v>10</v>
      </c>
      <c r="M4973">
        <f t="shared" ref="M4973:M5036" si="541">IF(OR(L4973=0,L4973=12),"",L4973)</f>
        <v>10</v>
      </c>
      <c r="N4973" t="str">
        <f t="shared" ref="N4973:N5036" si="542">IF(L4973=1," month",IF(OR(L4973=0,L4973=12),""," months"))</f>
        <v xml:space="preserve"> months</v>
      </c>
      <c r="O4973" s="40" t="str">
        <f t="shared" ref="O4973:O5036" si="543">CONCATENATE(I4973&amp;J4973&amp;K4973&amp;M4973&amp;N4973)</f>
        <v>94 years, 10 months</v>
      </c>
    </row>
    <row r="4974" spans="8:15" x14ac:dyDescent="0.25">
      <c r="H4974" s="38">
        <v>4931</v>
      </c>
      <c r="I4974">
        <f t="shared" si="539"/>
        <v>94</v>
      </c>
      <c r="J4974" t="str">
        <f t="shared" si="537"/>
        <v xml:space="preserve"> years</v>
      </c>
      <c r="K4974" t="str">
        <f t="shared" si="538"/>
        <v xml:space="preserve">, </v>
      </c>
      <c r="L4974">
        <f t="shared" si="540"/>
        <v>10</v>
      </c>
      <c r="M4974">
        <f t="shared" si="541"/>
        <v>10</v>
      </c>
      <c r="N4974" t="str">
        <f t="shared" si="542"/>
        <v xml:space="preserve"> months</v>
      </c>
      <c r="O4974" s="40" t="str">
        <f t="shared" si="543"/>
        <v>94 years, 10 months</v>
      </c>
    </row>
    <row r="4975" spans="8:15" x14ac:dyDescent="0.25">
      <c r="H4975" s="38">
        <v>4932</v>
      </c>
      <c r="I4975">
        <f t="shared" si="539"/>
        <v>94</v>
      </c>
      <c r="J4975" t="str">
        <f t="shared" si="537"/>
        <v xml:space="preserve"> years</v>
      </c>
      <c r="K4975" t="str">
        <f t="shared" si="538"/>
        <v xml:space="preserve">, </v>
      </c>
      <c r="L4975">
        <f t="shared" si="540"/>
        <v>11</v>
      </c>
      <c r="M4975">
        <f t="shared" si="541"/>
        <v>11</v>
      </c>
      <c r="N4975" t="str">
        <f t="shared" si="542"/>
        <v xml:space="preserve"> months</v>
      </c>
      <c r="O4975" s="40" t="str">
        <f t="shared" si="543"/>
        <v>94 years, 11 months</v>
      </c>
    </row>
    <row r="4976" spans="8:15" x14ac:dyDescent="0.25">
      <c r="H4976" s="38">
        <v>4933</v>
      </c>
      <c r="I4976">
        <f t="shared" si="539"/>
        <v>94</v>
      </c>
      <c r="J4976" t="str">
        <f t="shared" si="537"/>
        <v xml:space="preserve"> years</v>
      </c>
      <c r="K4976" t="str">
        <f t="shared" si="538"/>
        <v xml:space="preserve">, </v>
      </c>
      <c r="L4976">
        <f t="shared" si="540"/>
        <v>11</v>
      </c>
      <c r="M4976">
        <f t="shared" si="541"/>
        <v>11</v>
      </c>
      <c r="N4976" t="str">
        <f t="shared" si="542"/>
        <v xml:space="preserve"> months</v>
      </c>
      <c r="O4976" s="40" t="str">
        <f t="shared" si="543"/>
        <v>94 years, 11 months</v>
      </c>
    </row>
    <row r="4977" spans="8:15" x14ac:dyDescent="0.25">
      <c r="H4977" s="38">
        <v>4934</v>
      </c>
      <c r="I4977">
        <f t="shared" si="539"/>
        <v>94</v>
      </c>
      <c r="J4977" t="str">
        <f t="shared" si="537"/>
        <v xml:space="preserve"> years</v>
      </c>
      <c r="K4977" t="str">
        <f t="shared" si="538"/>
        <v xml:space="preserve">, </v>
      </c>
      <c r="L4977">
        <f t="shared" si="540"/>
        <v>11</v>
      </c>
      <c r="M4977">
        <f t="shared" si="541"/>
        <v>11</v>
      </c>
      <c r="N4977" t="str">
        <f t="shared" si="542"/>
        <v xml:space="preserve"> months</v>
      </c>
      <c r="O4977" s="40" t="str">
        <f t="shared" si="543"/>
        <v>94 years, 11 months</v>
      </c>
    </row>
    <row r="4978" spans="8:15" x14ac:dyDescent="0.25">
      <c r="H4978" s="38">
        <v>4935</v>
      </c>
      <c r="I4978">
        <f t="shared" si="539"/>
        <v>94</v>
      </c>
      <c r="J4978" t="str">
        <f t="shared" si="537"/>
        <v xml:space="preserve"> years</v>
      </c>
      <c r="K4978" t="str">
        <f t="shared" si="538"/>
        <v xml:space="preserve">, </v>
      </c>
      <c r="L4978">
        <f t="shared" si="540"/>
        <v>11</v>
      </c>
      <c r="M4978">
        <f t="shared" si="541"/>
        <v>11</v>
      </c>
      <c r="N4978" t="str">
        <f t="shared" si="542"/>
        <v xml:space="preserve"> months</v>
      </c>
      <c r="O4978" s="40" t="str">
        <f t="shared" si="543"/>
        <v>94 years, 11 months</v>
      </c>
    </row>
    <row r="4979" spans="8:15" x14ac:dyDescent="0.25">
      <c r="H4979" s="38">
        <v>4936</v>
      </c>
      <c r="I4979">
        <f t="shared" si="539"/>
        <v>95</v>
      </c>
      <c r="J4979" t="str">
        <f t="shared" si="537"/>
        <v xml:space="preserve"> years</v>
      </c>
      <c r="K4979" t="str">
        <f t="shared" si="538"/>
        <v/>
      </c>
      <c r="L4979">
        <f t="shared" si="540"/>
        <v>12</v>
      </c>
      <c r="M4979" t="str">
        <f t="shared" si="541"/>
        <v/>
      </c>
      <c r="N4979" t="str">
        <f t="shared" si="542"/>
        <v/>
      </c>
      <c r="O4979" s="40" t="str">
        <f t="shared" si="543"/>
        <v>95 years</v>
      </c>
    </row>
    <row r="4980" spans="8:15" x14ac:dyDescent="0.25">
      <c r="H4980" s="38">
        <v>4937</v>
      </c>
      <c r="I4980">
        <f t="shared" si="539"/>
        <v>95</v>
      </c>
      <c r="J4980" t="str">
        <f t="shared" si="537"/>
        <v xml:space="preserve"> years</v>
      </c>
      <c r="K4980" t="str">
        <f t="shared" si="538"/>
        <v/>
      </c>
      <c r="L4980">
        <f t="shared" si="540"/>
        <v>12</v>
      </c>
      <c r="M4980" t="str">
        <f t="shared" si="541"/>
        <v/>
      </c>
      <c r="N4980" t="str">
        <f t="shared" si="542"/>
        <v/>
      </c>
      <c r="O4980" s="40" t="str">
        <f t="shared" si="543"/>
        <v>95 years</v>
      </c>
    </row>
    <row r="4981" spans="8:15" x14ac:dyDescent="0.25">
      <c r="H4981" s="38">
        <v>4938</v>
      </c>
      <c r="I4981">
        <f t="shared" si="539"/>
        <v>95</v>
      </c>
      <c r="J4981" t="str">
        <f t="shared" si="537"/>
        <v xml:space="preserve"> years</v>
      </c>
      <c r="K4981" t="str">
        <f t="shared" si="538"/>
        <v/>
      </c>
      <c r="L4981">
        <f t="shared" si="540"/>
        <v>12</v>
      </c>
      <c r="M4981" t="str">
        <f t="shared" si="541"/>
        <v/>
      </c>
      <c r="N4981" t="str">
        <f t="shared" si="542"/>
        <v/>
      </c>
      <c r="O4981" s="40" t="str">
        <f t="shared" si="543"/>
        <v>95 years</v>
      </c>
    </row>
    <row r="4982" spans="8:15" x14ac:dyDescent="0.25">
      <c r="H4982" s="38">
        <v>4939</v>
      </c>
      <c r="I4982">
        <f t="shared" si="539"/>
        <v>95</v>
      </c>
      <c r="J4982" t="str">
        <f t="shared" si="537"/>
        <v xml:space="preserve"> years</v>
      </c>
      <c r="K4982" t="str">
        <f t="shared" si="538"/>
        <v/>
      </c>
      <c r="L4982">
        <f t="shared" si="540"/>
        <v>12</v>
      </c>
      <c r="M4982" t="str">
        <f t="shared" si="541"/>
        <v/>
      </c>
      <c r="N4982" t="str">
        <f t="shared" si="542"/>
        <v/>
      </c>
      <c r="O4982" s="40" t="str">
        <f t="shared" si="543"/>
        <v>95 years</v>
      </c>
    </row>
    <row r="4983" spans="8:15" x14ac:dyDescent="0.25">
      <c r="H4983" s="38">
        <v>4940</v>
      </c>
      <c r="I4983">
        <f t="shared" si="539"/>
        <v>95</v>
      </c>
      <c r="J4983" t="str">
        <f t="shared" si="537"/>
        <v xml:space="preserve"> years</v>
      </c>
      <c r="K4983" t="str">
        <f t="shared" si="538"/>
        <v/>
      </c>
      <c r="L4983">
        <f t="shared" si="540"/>
        <v>0</v>
      </c>
      <c r="M4983" t="str">
        <f t="shared" si="541"/>
        <v/>
      </c>
      <c r="N4983" t="str">
        <f t="shared" si="542"/>
        <v/>
      </c>
      <c r="O4983" s="40" t="str">
        <f t="shared" si="543"/>
        <v>95 years</v>
      </c>
    </row>
    <row r="4984" spans="8:15" x14ac:dyDescent="0.25">
      <c r="H4984" s="38">
        <v>4941</v>
      </c>
      <c r="I4984">
        <f t="shared" si="539"/>
        <v>95</v>
      </c>
      <c r="J4984" t="str">
        <f t="shared" si="537"/>
        <v xml:space="preserve"> years</v>
      </c>
      <c r="K4984" t="str">
        <f t="shared" si="538"/>
        <v xml:space="preserve">, </v>
      </c>
      <c r="L4984">
        <f t="shared" si="540"/>
        <v>1</v>
      </c>
      <c r="M4984">
        <f t="shared" si="541"/>
        <v>1</v>
      </c>
      <c r="N4984" t="str">
        <f t="shared" si="542"/>
        <v xml:space="preserve"> month</v>
      </c>
      <c r="O4984" s="40" t="str">
        <f t="shared" si="543"/>
        <v>95 years, 1 month</v>
      </c>
    </row>
    <row r="4985" spans="8:15" x14ac:dyDescent="0.25">
      <c r="H4985" s="38">
        <v>4942</v>
      </c>
      <c r="I4985">
        <f t="shared" si="539"/>
        <v>95</v>
      </c>
      <c r="J4985" t="str">
        <f t="shared" si="537"/>
        <v xml:space="preserve"> years</v>
      </c>
      <c r="K4985" t="str">
        <f t="shared" si="538"/>
        <v xml:space="preserve">, </v>
      </c>
      <c r="L4985">
        <f t="shared" si="540"/>
        <v>1</v>
      </c>
      <c r="M4985">
        <f t="shared" si="541"/>
        <v>1</v>
      </c>
      <c r="N4985" t="str">
        <f t="shared" si="542"/>
        <v xml:space="preserve"> month</v>
      </c>
      <c r="O4985" s="40" t="str">
        <f t="shared" si="543"/>
        <v>95 years, 1 month</v>
      </c>
    </row>
    <row r="4986" spans="8:15" x14ac:dyDescent="0.25">
      <c r="H4986" s="38">
        <v>4943</v>
      </c>
      <c r="I4986">
        <f t="shared" si="539"/>
        <v>95</v>
      </c>
      <c r="J4986" t="str">
        <f t="shared" si="537"/>
        <v xml:space="preserve"> years</v>
      </c>
      <c r="K4986" t="str">
        <f t="shared" si="538"/>
        <v xml:space="preserve">, </v>
      </c>
      <c r="L4986">
        <f t="shared" si="540"/>
        <v>1</v>
      </c>
      <c r="M4986">
        <f t="shared" si="541"/>
        <v>1</v>
      </c>
      <c r="N4986" t="str">
        <f t="shared" si="542"/>
        <v xml:space="preserve"> month</v>
      </c>
      <c r="O4986" s="40" t="str">
        <f t="shared" si="543"/>
        <v>95 years, 1 month</v>
      </c>
    </row>
    <row r="4987" spans="8:15" x14ac:dyDescent="0.25">
      <c r="H4987" s="38">
        <v>4944</v>
      </c>
      <c r="I4987">
        <f t="shared" si="539"/>
        <v>95</v>
      </c>
      <c r="J4987" t="str">
        <f t="shared" si="537"/>
        <v xml:space="preserve"> years</v>
      </c>
      <c r="K4987" t="str">
        <f t="shared" si="538"/>
        <v xml:space="preserve">, </v>
      </c>
      <c r="L4987">
        <f t="shared" si="540"/>
        <v>1</v>
      </c>
      <c r="M4987">
        <f t="shared" si="541"/>
        <v>1</v>
      </c>
      <c r="N4987" t="str">
        <f t="shared" si="542"/>
        <v xml:space="preserve"> month</v>
      </c>
      <c r="O4987" s="40" t="str">
        <f t="shared" si="543"/>
        <v>95 years, 1 month</v>
      </c>
    </row>
    <row r="4988" spans="8:15" x14ac:dyDescent="0.25">
      <c r="H4988" s="38">
        <v>4945</v>
      </c>
      <c r="I4988">
        <f t="shared" si="539"/>
        <v>95</v>
      </c>
      <c r="J4988" t="str">
        <f t="shared" si="537"/>
        <v xml:space="preserve"> years</v>
      </c>
      <c r="K4988" t="str">
        <f t="shared" si="538"/>
        <v xml:space="preserve">, </v>
      </c>
      <c r="L4988">
        <f t="shared" si="540"/>
        <v>2</v>
      </c>
      <c r="M4988">
        <f t="shared" si="541"/>
        <v>2</v>
      </c>
      <c r="N4988" t="str">
        <f t="shared" si="542"/>
        <v xml:space="preserve"> months</v>
      </c>
      <c r="O4988" s="40" t="str">
        <f t="shared" si="543"/>
        <v>95 years, 2 months</v>
      </c>
    </row>
    <row r="4989" spans="8:15" x14ac:dyDescent="0.25">
      <c r="H4989" s="38">
        <v>4946</v>
      </c>
      <c r="I4989">
        <f t="shared" si="539"/>
        <v>95</v>
      </c>
      <c r="J4989" t="str">
        <f t="shared" si="537"/>
        <v xml:space="preserve"> years</v>
      </c>
      <c r="K4989" t="str">
        <f t="shared" si="538"/>
        <v xml:space="preserve">, </v>
      </c>
      <c r="L4989">
        <f t="shared" si="540"/>
        <v>2</v>
      </c>
      <c r="M4989">
        <f t="shared" si="541"/>
        <v>2</v>
      </c>
      <c r="N4989" t="str">
        <f t="shared" si="542"/>
        <v xml:space="preserve"> months</v>
      </c>
      <c r="O4989" s="40" t="str">
        <f t="shared" si="543"/>
        <v>95 years, 2 months</v>
      </c>
    </row>
    <row r="4990" spans="8:15" x14ac:dyDescent="0.25">
      <c r="H4990" s="38">
        <v>4947</v>
      </c>
      <c r="I4990">
        <f t="shared" si="539"/>
        <v>95</v>
      </c>
      <c r="J4990" t="str">
        <f t="shared" si="537"/>
        <v xml:space="preserve"> years</v>
      </c>
      <c r="K4990" t="str">
        <f t="shared" si="538"/>
        <v xml:space="preserve">, </v>
      </c>
      <c r="L4990">
        <f t="shared" si="540"/>
        <v>2</v>
      </c>
      <c r="M4990">
        <f t="shared" si="541"/>
        <v>2</v>
      </c>
      <c r="N4990" t="str">
        <f t="shared" si="542"/>
        <v xml:space="preserve"> months</v>
      </c>
      <c r="O4990" s="40" t="str">
        <f t="shared" si="543"/>
        <v>95 years, 2 months</v>
      </c>
    </row>
    <row r="4991" spans="8:15" x14ac:dyDescent="0.25">
      <c r="H4991" s="38">
        <v>4948</v>
      </c>
      <c r="I4991">
        <f t="shared" si="539"/>
        <v>95</v>
      </c>
      <c r="J4991" t="str">
        <f t="shared" si="537"/>
        <v xml:space="preserve"> years</v>
      </c>
      <c r="K4991" t="str">
        <f t="shared" si="538"/>
        <v xml:space="preserve">, </v>
      </c>
      <c r="L4991">
        <f t="shared" si="540"/>
        <v>2</v>
      </c>
      <c r="M4991">
        <f t="shared" si="541"/>
        <v>2</v>
      </c>
      <c r="N4991" t="str">
        <f t="shared" si="542"/>
        <v xml:space="preserve"> months</v>
      </c>
      <c r="O4991" s="40" t="str">
        <f t="shared" si="543"/>
        <v>95 years, 2 months</v>
      </c>
    </row>
    <row r="4992" spans="8:15" x14ac:dyDescent="0.25">
      <c r="H4992" s="38">
        <v>4949</v>
      </c>
      <c r="I4992">
        <f t="shared" si="539"/>
        <v>95</v>
      </c>
      <c r="J4992" t="str">
        <f t="shared" si="537"/>
        <v xml:space="preserve"> years</v>
      </c>
      <c r="K4992" t="str">
        <f t="shared" si="538"/>
        <v xml:space="preserve">, </v>
      </c>
      <c r="L4992">
        <f t="shared" si="540"/>
        <v>3</v>
      </c>
      <c r="M4992">
        <f t="shared" si="541"/>
        <v>3</v>
      </c>
      <c r="N4992" t="str">
        <f t="shared" si="542"/>
        <v xml:space="preserve"> months</v>
      </c>
      <c r="O4992" s="40" t="str">
        <f t="shared" si="543"/>
        <v>95 years, 3 months</v>
      </c>
    </row>
    <row r="4993" spans="8:15" x14ac:dyDescent="0.25">
      <c r="H4993" s="38">
        <v>4950</v>
      </c>
      <c r="I4993">
        <f t="shared" si="539"/>
        <v>95</v>
      </c>
      <c r="J4993" t="str">
        <f t="shared" si="537"/>
        <v xml:space="preserve"> years</v>
      </c>
      <c r="K4993" t="str">
        <f t="shared" si="538"/>
        <v xml:space="preserve">, </v>
      </c>
      <c r="L4993">
        <f t="shared" si="540"/>
        <v>3</v>
      </c>
      <c r="M4993">
        <f t="shared" si="541"/>
        <v>3</v>
      </c>
      <c r="N4993" t="str">
        <f t="shared" si="542"/>
        <v xml:space="preserve"> months</v>
      </c>
      <c r="O4993" s="40" t="str">
        <f t="shared" si="543"/>
        <v>95 years, 3 months</v>
      </c>
    </row>
    <row r="4994" spans="8:15" x14ac:dyDescent="0.25">
      <c r="H4994" s="38">
        <v>4951</v>
      </c>
      <c r="I4994">
        <f t="shared" si="539"/>
        <v>95</v>
      </c>
      <c r="J4994" t="str">
        <f t="shared" si="537"/>
        <v xml:space="preserve"> years</v>
      </c>
      <c r="K4994" t="str">
        <f t="shared" si="538"/>
        <v xml:space="preserve">, </v>
      </c>
      <c r="L4994">
        <f t="shared" si="540"/>
        <v>3</v>
      </c>
      <c r="M4994">
        <f t="shared" si="541"/>
        <v>3</v>
      </c>
      <c r="N4994" t="str">
        <f t="shared" si="542"/>
        <v xml:space="preserve"> months</v>
      </c>
      <c r="O4994" s="40" t="str">
        <f t="shared" si="543"/>
        <v>95 years, 3 months</v>
      </c>
    </row>
    <row r="4995" spans="8:15" x14ac:dyDescent="0.25">
      <c r="H4995" s="38">
        <v>4952</v>
      </c>
      <c r="I4995">
        <f t="shared" si="539"/>
        <v>95</v>
      </c>
      <c r="J4995" t="str">
        <f t="shared" si="537"/>
        <v xml:space="preserve"> years</v>
      </c>
      <c r="K4995" t="str">
        <f t="shared" si="538"/>
        <v xml:space="preserve">, </v>
      </c>
      <c r="L4995">
        <f t="shared" si="540"/>
        <v>3</v>
      </c>
      <c r="M4995">
        <f t="shared" si="541"/>
        <v>3</v>
      </c>
      <c r="N4995" t="str">
        <f t="shared" si="542"/>
        <v xml:space="preserve"> months</v>
      </c>
      <c r="O4995" s="40" t="str">
        <f t="shared" si="543"/>
        <v>95 years, 3 months</v>
      </c>
    </row>
    <row r="4996" spans="8:15" x14ac:dyDescent="0.25">
      <c r="H4996" s="38">
        <v>4953</v>
      </c>
      <c r="I4996">
        <f t="shared" si="539"/>
        <v>95</v>
      </c>
      <c r="J4996" t="str">
        <f t="shared" si="537"/>
        <v xml:space="preserve"> years</v>
      </c>
      <c r="K4996" t="str">
        <f t="shared" si="538"/>
        <v xml:space="preserve">, </v>
      </c>
      <c r="L4996">
        <f t="shared" si="540"/>
        <v>3</v>
      </c>
      <c r="M4996">
        <f t="shared" si="541"/>
        <v>3</v>
      </c>
      <c r="N4996" t="str">
        <f t="shared" si="542"/>
        <v xml:space="preserve"> months</v>
      </c>
      <c r="O4996" s="40" t="str">
        <f t="shared" si="543"/>
        <v>95 years, 3 months</v>
      </c>
    </row>
    <row r="4997" spans="8:15" x14ac:dyDescent="0.25">
      <c r="H4997" s="38">
        <v>4954</v>
      </c>
      <c r="I4997">
        <f t="shared" si="539"/>
        <v>95</v>
      </c>
      <c r="J4997" t="str">
        <f t="shared" si="537"/>
        <v xml:space="preserve"> years</v>
      </c>
      <c r="K4997" t="str">
        <f t="shared" si="538"/>
        <v xml:space="preserve">, </v>
      </c>
      <c r="L4997">
        <f t="shared" si="540"/>
        <v>4</v>
      </c>
      <c r="M4997">
        <f t="shared" si="541"/>
        <v>4</v>
      </c>
      <c r="N4997" t="str">
        <f t="shared" si="542"/>
        <v xml:space="preserve"> months</v>
      </c>
      <c r="O4997" s="40" t="str">
        <f t="shared" si="543"/>
        <v>95 years, 4 months</v>
      </c>
    </row>
    <row r="4998" spans="8:15" x14ac:dyDescent="0.25">
      <c r="H4998" s="38">
        <v>4955</v>
      </c>
      <c r="I4998">
        <f t="shared" si="539"/>
        <v>95</v>
      </c>
      <c r="J4998" t="str">
        <f t="shared" si="537"/>
        <v xml:space="preserve"> years</v>
      </c>
      <c r="K4998" t="str">
        <f t="shared" si="538"/>
        <v xml:space="preserve">, </v>
      </c>
      <c r="L4998">
        <f t="shared" si="540"/>
        <v>4</v>
      </c>
      <c r="M4998">
        <f t="shared" si="541"/>
        <v>4</v>
      </c>
      <c r="N4998" t="str">
        <f t="shared" si="542"/>
        <v xml:space="preserve"> months</v>
      </c>
      <c r="O4998" s="40" t="str">
        <f t="shared" si="543"/>
        <v>95 years, 4 months</v>
      </c>
    </row>
    <row r="4999" spans="8:15" x14ac:dyDescent="0.25">
      <c r="H4999" s="38">
        <v>4956</v>
      </c>
      <c r="I4999">
        <f t="shared" si="539"/>
        <v>95</v>
      </c>
      <c r="J4999" t="str">
        <f t="shared" si="537"/>
        <v xml:space="preserve"> years</v>
      </c>
      <c r="K4999" t="str">
        <f t="shared" si="538"/>
        <v xml:space="preserve">, </v>
      </c>
      <c r="L4999">
        <f t="shared" si="540"/>
        <v>4</v>
      </c>
      <c r="M4999">
        <f t="shared" si="541"/>
        <v>4</v>
      </c>
      <c r="N4999" t="str">
        <f t="shared" si="542"/>
        <v xml:space="preserve"> months</v>
      </c>
      <c r="O4999" s="40" t="str">
        <f t="shared" si="543"/>
        <v>95 years, 4 months</v>
      </c>
    </row>
    <row r="5000" spans="8:15" x14ac:dyDescent="0.25">
      <c r="H5000" s="38">
        <v>4957</v>
      </c>
      <c r="I5000">
        <f t="shared" si="539"/>
        <v>95</v>
      </c>
      <c r="J5000" t="str">
        <f t="shared" si="537"/>
        <v xml:space="preserve"> years</v>
      </c>
      <c r="K5000" t="str">
        <f t="shared" si="538"/>
        <v xml:space="preserve">, </v>
      </c>
      <c r="L5000">
        <f t="shared" si="540"/>
        <v>4</v>
      </c>
      <c r="M5000">
        <f t="shared" si="541"/>
        <v>4</v>
      </c>
      <c r="N5000" t="str">
        <f t="shared" si="542"/>
        <v xml:space="preserve"> months</v>
      </c>
      <c r="O5000" s="40" t="str">
        <f t="shared" si="543"/>
        <v>95 years, 4 months</v>
      </c>
    </row>
    <row r="5001" spans="8:15" x14ac:dyDescent="0.25">
      <c r="H5001" s="38">
        <v>4958</v>
      </c>
      <c r="I5001">
        <f t="shared" si="539"/>
        <v>95</v>
      </c>
      <c r="J5001" t="str">
        <f t="shared" si="537"/>
        <v xml:space="preserve"> years</v>
      </c>
      <c r="K5001" t="str">
        <f t="shared" si="538"/>
        <v xml:space="preserve">, </v>
      </c>
      <c r="L5001">
        <f t="shared" si="540"/>
        <v>5</v>
      </c>
      <c r="M5001">
        <f t="shared" si="541"/>
        <v>5</v>
      </c>
      <c r="N5001" t="str">
        <f t="shared" si="542"/>
        <v xml:space="preserve"> months</v>
      </c>
      <c r="O5001" s="40" t="str">
        <f t="shared" si="543"/>
        <v>95 years, 5 months</v>
      </c>
    </row>
    <row r="5002" spans="8:15" x14ac:dyDescent="0.25">
      <c r="H5002" s="38">
        <v>4959</v>
      </c>
      <c r="I5002">
        <f t="shared" si="539"/>
        <v>95</v>
      </c>
      <c r="J5002" t="str">
        <f t="shared" si="537"/>
        <v xml:space="preserve"> years</v>
      </c>
      <c r="K5002" t="str">
        <f t="shared" si="538"/>
        <v xml:space="preserve">, </v>
      </c>
      <c r="L5002">
        <f t="shared" si="540"/>
        <v>5</v>
      </c>
      <c r="M5002">
        <f t="shared" si="541"/>
        <v>5</v>
      </c>
      <c r="N5002" t="str">
        <f t="shared" si="542"/>
        <v xml:space="preserve"> months</v>
      </c>
      <c r="O5002" s="40" t="str">
        <f t="shared" si="543"/>
        <v>95 years, 5 months</v>
      </c>
    </row>
    <row r="5003" spans="8:15" x14ac:dyDescent="0.25">
      <c r="H5003" s="38">
        <v>4960</v>
      </c>
      <c r="I5003">
        <f t="shared" si="539"/>
        <v>95</v>
      </c>
      <c r="J5003" t="str">
        <f t="shared" si="537"/>
        <v xml:space="preserve"> years</v>
      </c>
      <c r="K5003" t="str">
        <f t="shared" si="538"/>
        <v xml:space="preserve">, </v>
      </c>
      <c r="L5003">
        <f t="shared" si="540"/>
        <v>5</v>
      </c>
      <c r="M5003">
        <f t="shared" si="541"/>
        <v>5</v>
      </c>
      <c r="N5003" t="str">
        <f t="shared" si="542"/>
        <v xml:space="preserve"> months</v>
      </c>
      <c r="O5003" s="40" t="str">
        <f t="shared" si="543"/>
        <v>95 years, 5 months</v>
      </c>
    </row>
    <row r="5004" spans="8:15" x14ac:dyDescent="0.25">
      <c r="H5004" s="38">
        <v>4961</v>
      </c>
      <c r="I5004">
        <f t="shared" si="539"/>
        <v>95</v>
      </c>
      <c r="J5004" t="str">
        <f t="shared" si="537"/>
        <v xml:space="preserve"> years</v>
      </c>
      <c r="K5004" t="str">
        <f t="shared" si="538"/>
        <v xml:space="preserve">, </v>
      </c>
      <c r="L5004">
        <f t="shared" si="540"/>
        <v>5</v>
      </c>
      <c r="M5004">
        <f t="shared" si="541"/>
        <v>5</v>
      </c>
      <c r="N5004" t="str">
        <f t="shared" si="542"/>
        <v xml:space="preserve"> months</v>
      </c>
      <c r="O5004" s="40" t="str">
        <f t="shared" si="543"/>
        <v>95 years, 5 months</v>
      </c>
    </row>
    <row r="5005" spans="8:15" x14ac:dyDescent="0.25">
      <c r="H5005" s="38">
        <v>4962</v>
      </c>
      <c r="I5005">
        <f t="shared" si="539"/>
        <v>95</v>
      </c>
      <c r="J5005" t="str">
        <f t="shared" si="537"/>
        <v xml:space="preserve"> years</v>
      </c>
      <c r="K5005" t="str">
        <f t="shared" si="538"/>
        <v xml:space="preserve">, </v>
      </c>
      <c r="L5005">
        <f t="shared" si="540"/>
        <v>6</v>
      </c>
      <c r="M5005">
        <f t="shared" si="541"/>
        <v>6</v>
      </c>
      <c r="N5005" t="str">
        <f t="shared" si="542"/>
        <v xml:space="preserve"> months</v>
      </c>
      <c r="O5005" s="40" t="str">
        <f t="shared" si="543"/>
        <v>95 years, 6 months</v>
      </c>
    </row>
    <row r="5006" spans="8:15" x14ac:dyDescent="0.25">
      <c r="H5006" s="38">
        <v>4963</v>
      </c>
      <c r="I5006">
        <f t="shared" si="539"/>
        <v>95</v>
      </c>
      <c r="J5006" t="str">
        <f t="shared" si="537"/>
        <v xml:space="preserve"> years</v>
      </c>
      <c r="K5006" t="str">
        <f t="shared" si="538"/>
        <v xml:space="preserve">, </v>
      </c>
      <c r="L5006">
        <f t="shared" si="540"/>
        <v>6</v>
      </c>
      <c r="M5006">
        <f t="shared" si="541"/>
        <v>6</v>
      </c>
      <c r="N5006" t="str">
        <f t="shared" si="542"/>
        <v xml:space="preserve"> months</v>
      </c>
      <c r="O5006" s="40" t="str">
        <f t="shared" si="543"/>
        <v>95 years, 6 months</v>
      </c>
    </row>
    <row r="5007" spans="8:15" x14ac:dyDescent="0.25">
      <c r="H5007" s="38">
        <v>4964</v>
      </c>
      <c r="I5007">
        <f t="shared" si="539"/>
        <v>95</v>
      </c>
      <c r="J5007" t="str">
        <f t="shared" si="537"/>
        <v xml:space="preserve"> years</v>
      </c>
      <c r="K5007" t="str">
        <f t="shared" si="538"/>
        <v xml:space="preserve">, </v>
      </c>
      <c r="L5007">
        <f t="shared" si="540"/>
        <v>6</v>
      </c>
      <c r="M5007">
        <f t="shared" si="541"/>
        <v>6</v>
      </c>
      <c r="N5007" t="str">
        <f t="shared" si="542"/>
        <v xml:space="preserve"> months</v>
      </c>
      <c r="O5007" s="40" t="str">
        <f t="shared" si="543"/>
        <v>95 years, 6 months</v>
      </c>
    </row>
    <row r="5008" spans="8:15" x14ac:dyDescent="0.25">
      <c r="H5008" s="38">
        <v>4965</v>
      </c>
      <c r="I5008">
        <f t="shared" si="539"/>
        <v>95</v>
      </c>
      <c r="J5008" t="str">
        <f t="shared" si="537"/>
        <v xml:space="preserve"> years</v>
      </c>
      <c r="K5008" t="str">
        <f t="shared" si="538"/>
        <v xml:space="preserve">, </v>
      </c>
      <c r="L5008">
        <f t="shared" si="540"/>
        <v>6</v>
      </c>
      <c r="M5008">
        <f t="shared" si="541"/>
        <v>6</v>
      </c>
      <c r="N5008" t="str">
        <f t="shared" si="542"/>
        <v xml:space="preserve"> months</v>
      </c>
      <c r="O5008" s="40" t="str">
        <f t="shared" si="543"/>
        <v>95 years, 6 months</v>
      </c>
    </row>
    <row r="5009" spans="8:15" x14ac:dyDescent="0.25">
      <c r="H5009" s="38">
        <v>4966</v>
      </c>
      <c r="I5009">
        <f t="shared" si="539"/>
        <v>95</v>
      </c>
      <c r="J5009" t="str">
        <f t="shared" si="537"/>
        <v xml:space="preserve"> years</v>
      </c>
      <c r="K5009" t="str">
        <f t="shared" si="538"/>
        <v xml:space="preserve">, </v>
      </c>
      <c r="L5009">
        <f t="shared" si="540"/>
        <v>6</v>
      </c>
      <c r="M5009">
        <f t="shared" si="541"/>
        <v>6</v>
      </c>
      <c r="N5009" t="str">
        <f t="shared" si="542"/>
        <v xml:space="preserve"> months</v>
      </c>
      <c r="O5009" s="40" t="str">
        <f t="shared" si="543"/>
        <v>95 years, 6 months</v>
      </c>
    </row>
    <row r="5010" spans="8:15" x14ac:dyDescent="0.25">
      <c r="H5010" s="38">
        <v>4967</v>
      </c>
      <c r="I5010">
        <f t="shared" si="539"/>
        <v>95</v>
      </c>
      <c r="J5010" t="str">
        <f t="shared" si="537"/>
        <v xml:space="preserve"> years</v>
      </c>
      <c r="K5010" t="str">
        <f t="shared" si="538"/>
        <v xml:space="preserve">, </v>
      </c>
      <c r="L5010">
        <f t="shared" si="540"/>
        <v>7</v>
      </c>
      <c r="M5010">
        <f t="shared" si="541"/>
        <v>7</v>
      </c>
      <c r="N5010" t="str">
        <f t="shared" si="542"/>
        <v xml:space="preserve"> months</v>
      </c>
      <c r="O5010" s="40" t="str">
        <f t="shared" si="543"/>
        <v>95 years, 7 months</v>
      </c>
    </row>
    <row r="5011" spans="8:15" x14ac:dyDescent="0.25">
      <c r="H5011" s="38">
        <v>4968</v>
      </c>
      <c r="I5011">
        <f t="shared" si="539"/>
        <v>95</v>
      </c>
      <c r="J5011" t="str">
        <f t="shared" si="537"/>
        <v xml:space="preserve"> years</v>
      </c>
      <c r="K5011" t="str">
        <f t="shared" si="538"/>
        <v xml:space="preserve">, </v>
      </c>
      <c r="L5011">
        <f t="shared" si="540"/>
        <v>7</v>
      </c>
      <c r="M5011">
        <f t="shared" si="541"/>
        <v>7</v>
      </c>
      <c r="N5011" t="str">
        <f t="shared" si="542"/>
        <v xml:space="preserve"> months</v>
      </c>
      <c r="O5011" s="40" t="str">
        <f t="shared" si="543"/>
        <v>95 years, 7 months</v>
      </c>
    </row>
    <row r="5012" spans="8:15" x14ac:dyDescent="0.25">
      <c r="H5012" s="38">
        <v>4969</v>
      </c>
      <c r="I5012">
        <f t="shared" si="539"/>
        <v>95</v>
      </c>
      <c r="J5012" t="str">
        <f t="shared" si="537"/>
        <v xml:space="preserve"> years</v>
      </c>
      <c r="K5012" t="str">
        <f t="shared" si="538"/>
        <v xml:space="preserve">, </v>
      </c>
      <c r="L5012">
        <f t="shared" si="540"/>
        <v>7</v>
      </c>
      <c r="M5012">
        <f t="shared" si="541"/>
        <v>7</v>
      </c>
      <c r="N5012" t="str">
        <f t="shared" si="542"/>
        <v xml:space="preserve"> months</v>
      </c>
      <c r="O5012" s="40" t="str">
        <f t="shared" si="543"/>
        <v>95 years, 7 months</v>
      </c>
    </row>
    <row r="5013" spans="8:15" x14ac:dyDescent="0.25">
      <c r="H5013" s="38">
        <v>4970</v>
      </c>
      <c r="I5013">
        <f t="shared" si="539"/>
        <v>95</v>
      </c>
      <c r="J5013" t="str">
        <f t="shared" si="537"/>
        <v xml:space="preserve"> years</v>
      </c>
      <c r="K5013" t="str">
        <f t="shared" si="538"/>
        <v xml:space="preserve">, </v>
      </c>
      <c r="L5013">
        <f t="shared" si="540"/>
        <v>7</v>
      </c>
      <c r="M5013">
        <f t="shared" si="541"/>
        <v>7</v>
      </c>
      <c r="N5013" t="str">
        <f t="shared" si="542"/>
        <v xml:space="preserve"> months</v>
      </c>
      <c r="O5013" s="40" t="str">
        <f t="shared" si="543"/>
        <v>95 years, 7 months</v>
      </c>
    </row>
    <row r="5014" spans="8:15" x14ac:dyDescent="0.25">
      <c r="H5014" s="38">
        <v>4971</v>
      </c>
      <c r="I5014">
        <f t="shared" si="539"/>
        <v>95</v>
      </c>
      <c r="J5014" t="str">
        <f t="shared" si="537"/>
        <v xml:space="preserve"> years</v>
      </c>
      <c r="K5014" t="str">
        <f t="shared" si="538"/>
        <v xml:space="preserve">, </v>
      </c>
      <c r="L5014">
        <f t="shared" si="540"/>
        <v>8</v>
      </c>
      <c r="M5014">
        <f t="shared" si="541"/>
        <v>8</v>
      </c>
      <c r="N5014" t="str">
        <f t="shared" si="542"/>
        <v xml:space="preserve"> months</v>
      </c>
      <c r="O5014" s="40" t="str">
        <f t="shared" si="543"/>
        <v>95 years, 8 months</v>
      </c>
    </row>
    <row r="5015" spans="8:15" x14ac:dyDescent="0.25">
      <c r="H5015" s="38">
        <v>4972</v>
      </c>
      <c r="I5015">
        <f t="shared" si="539"/>
        <v>95</v>
      </c>
      <c r="J5015" t="str">
        <f t="shared" si="537"/>
        <v xml:space="preserve"> years</v>
      </c>
      <c r="K5015" t="str">
        <f t="shared" si="538"/>
        <v xml:space="preserve">, </v>
      </c>
      <c r="L5015">
        <f t="shared" si="540"/>
        <v>8</v>
      </c>
      <c r="M5015">
        <f t="shared" si="541"/>
        <v>8</v>
      </c>
      <c r="N5015" t="str">
        <f t="shared" si="542"/>
        <v xml:space="preserve"> months</v>
      </c>
      <c r="O5015" s="40" t="str">
        <f t="shared" si="543"/>
        <v>95 years, 8 months</v>
      </c>
    </row>
    <row r="5016" spans="8:15" x14ac:dyDescent="0.25">
      <c r="H5016" s="38">
        <v>4973</v>
      </c>
      <c r="I5016">
        <f t="shared" si="539"/>
        <v>95</v>
      </c>
      <c r="J5016" t="str">
        <f t="shared" si="537"/>
        <v xml:space="preserve"> years</v>
      </c>
      <c r="K5016" t="str">
        <f t="shared" si="538"/>
        <v xml:space="preserve">, </v>
      </c>
      <c r="L5016">
        <f t="shared" si="540"/>
        <v>8</v>
      </c>
      <c r="M5016">
        <f t="shared" si="541"/>
        <v>8</v>
      </c>
      <c r="N5016" t="str">
        <f t="shared" si="542"/>
        <v xml:space="preserve"> months</v>
      </c>
      <c r="O5016" s="40" t="str">
        <f t="shared" si="543"/>
        <v>95 years, 8 months</v>
      </c>
    </row>
    <row r="5017" spans="8:15" x14ac:dyDescent="0.25">
      <c r="H5017" s="38">
        <v>4974</v>
      </c>
      <c r="I5017">
        <f t="shared" si="539"/>
        <v>95</v>
      </c>
      <c r="J5017" t="str">
        <f t="shared" si="537"/>
        <v xml:space="preserve"> years</v>
      </c>
      <c r="K5017" t="str">
        <f t="shared" si="538"/>
        <v xml:space="preserve">, </v>
      </c>
      <c r="L5017">
        <f t="shared" si="540"/>
        <v>8</v>
      </c>
      <c r="M5017">
        <f t="shared" si="541"/>
        <v>8</v>
      </c>
      <c r="N5017" t="str">
        <f t="shared" si="542"/>
        <v xml:space="preserve"> months</v>
      </c>
      <c r="O5017" s="40" t="str">
        <f t="shared" si="543"/>
        <v>95 years, 8 months</v>
      </c>
    </row>
    <row r="5018" spans="8:15" x14ac:dyDescent="0.25">
      <c r="H5018" s="38">
        <v>4975</v>
      </c>
      <c r="I5018">
        <f t="shared" si="539"/>
        <v>95</v>
      </c>
      <c r="J5018" t="str">
        <f t="shared" si="537"/>
        <v xml:space="preserve"> years</v>
      </c>
      <c r="K5018" t="str">
        <f t="shared" si="538"/>
        <v xml:space="preserve">, </v>
      </c>
      <c r="L5018">
        <f t="shared" si="540"/>
        <v>9</v>
      </c>
      <c r="M5018">
        <f t="shared" si="541"/>
        <v>9</v>
      </c>
      <c r="N5018" t="str">
        <f t="shared" si="542"/>
        <v xml:space="preserve"> months</v>
      </c>
      <c r="O5018" s="40" t="str">
        <f t="shared" si="543"/>
        <v>95 years, 9 months</v>
      </c>
    </row>
    <row r="5019" spans="8:15" x14ac:dyDescent="0.25">
      <c r="H5019" s="38">
        <v>4976</v>
      </c>
      <c r="I5019">
        <f t="shared" si="539"/>
        <v>95</v>
      </c>
      <c r="J5019" t="str">
        <f t="shared" si="537"/>
        <v xml:space="preserve"> years</v>
      </c>
      <c r="K5019" t="str">
        <f t="shared" si="538"/>
        <v xml:space="preserve">, </v>
      </c>
      <c r="L5019">
        <f t="shared" si="540"/>
        <v>9</v>
      </c>
      <c r="M5019">
        <f t="shared" si="541"/>
        <v>9</v>
      </c>
      <c r="N5019" t="str">
        <f t="shared" si="542"/>
        <v xml:space="preserve"> months</v>
      </c>
      <c r="O5019" s="40" t="str">
        <f t="shared" si="543"/>
        <v>95 years, 9 months</v>
      </c>
    </row>
    <row r="5020" spans="8:15" x14ac:dyDescent="0.25">
      <c r="H5020" s="38">
        <v>4977</v>
      </c>
      <c r="I5020">
        <f t="shared" si="539"/>
        <v>95</v>
      </c>
      <c r="J5020" t="str">
        <f t="shared" ref="J5020:J5043" si="544">IF(I5020=1," year"," years")</f>
        <v xml:space="preserve"> years</v>
      </c>
      <c r="K5020" t="str">
        <f t="shared" ref="K5020:K5043" si="545">IF(OR(L5020=12,L5020=0),"",", ")</f>
        <v xml:space="preserve">, </v>
      </c>
      <c r="L5020">
        <f t="shared" si="540"/>
        <v>9</v>
      </c>
      <c r="M5020">
        <f t="shared" si="541"/>
        <v>9</v>
      </c>
      <c r="N5020" t="str">
        <f t="shared" si="542"/>
        <v xml:space="preserve"> months</v>
      </c>
      <c r="O5020" s="40" t="str">
        <f t="shared" si="543"/>
        <v>95 years, 9 months</v>
      </c>
    </row>
    <row r="5021" spans="8:15" x14ac:dyDescent="0.25">
      <c r="H5021" s="38">
        <v>4978</v>
      </c>
      <c r="I5021">
        <f t="shared" si="539"/>
        <v>95</v>
      </c>
      <c r="J5021" t="str">
        <f t="shared" si="544"/>
        <v xml:space="preserve"> years</v>
      </c>
      <c r="K5021" t="str">
        <f t="shared" si="545"/>
        <v xml:space="preserve">, </v>
      </c>
      <c r="L5021">
        <f t="shared" si="540"/>
        <v>9</v>
      </c>
      <c r="M5021">
        <f t="shared" si="541"/>
        <v>9</v>
      </c>
      <c r="N5021" t="str">
        <f t="shared" si="542"/>
        <v xml:space="preserve"> months</v>
      </c>
      <c r="O5021" s="40" t="str">
        <f t="shared" si="543"/>
        <v>95 years, 9 months</v>
      </c>
    </row>
    <row r="5022" spans="8:15" x14ac:dyDescent="0.25">
      <c r="H5022" s="38">
        <v>4979</v>
      </c>
      <c r="I5022">
        <f t="shared" si="539"/>
        <v>95</v>
      </c>
      <c r="J5022" t="str">
        <f t="shared" si="544"/>
        <v xml:space="preserve"> years</v>
      </c>
      <c r="K5022" t="str">
        <f t="shared" si="545"/>
        <v xml:space="preserve">, </v>
      </c>
      <c r="L5022">
        <f t="shared" si="540"/>
        <v>9</v>
      </c>
      <c r="M5022">
        <f t="shared" si="541"/>
        <v>9</v>
      </c>
      <c r="N5022" t="str">
        <f t="shared" si="542"/>
        <v xml:space="preserve"> months</v>
      </c>
      <c r="O5022" s="40" t="str">
        <f t="shared" si="543"/>
        <v>95 years, 9 months</v>
      </c>
    </row>
    <row r="5023" spans="8:15" x14ac:dyDescent="0.25">
      <c r="H5023" s="38">
        <v>4980</v>
      </c>
      <c r="I5023">
        <f t="shared" si="539"/>
        <v>95</v>
      </c>
      <c r="J5023" t="str">
        <f t="shared" si="544"/>
        <v xml:space="preserve"> years</v>
      </c>
      <c r="K5023" t="str">
        <f t="shared" si="545"/>
        <v xml:space="preserve">, </v>
      </c>
      <c r="L5023">
        <f t="shared" si="540"/>
        <v>10</v>
      </c>
      <c r="M5023">
        <f t="shared" si="541"/>
        <v>10</v>
      </c>
      <c r="N5023" t="str">
        <f t="shared" si="542"/>
        <v xml:space="preserve"> months</v>
      </c>
      <c r="O5023" s="40" t="str">
        <f t="shared" si="543"/>
        <v>95 years, 10 months</v>
      </c>
    </row>
    <row r="5024" spans="8:15" x14ac:dyDescent="0.25">
      <c r="H5024" s="38">
        <v>4981</v>
      </c>
      <c r="I5024">
        <f t="shared" ref="I5024:I5043" si="546">IF(INT(H5024/52)=0,"",INT(H5024/52))+IF(L5024=12,1,0)</f>
        <v>95</v>
      </c>
      <c r="J5024" t="str">
        <f t="shared" si="544"/>
        <v xml:space="preserve"> years</v>
      </c>
      <c r="K5024" t="str">
        <f t="shared" si="545"/>
        <v xml:space="preserve">, </v>
      </c>
      <c r="L5024">
        <f t="shared" si="540"/>
        <v>10</v>
      </c>
      <c r="M5024">
        <f t="shared" si="541"/>
        <v>10</v>
      </c>
      <c r="N5024" t="str">
        <f t="shared" si="542"/>
        <v xml:space="preserve"> months</v>
      </c>
      <c r="O5024" s="40" t="str">
        <f t="shared" si="543"/>
        <v>95 years, 10 months</v>
      </c>
    </row>
    <row r="5025" spans="8:15" x14ac:dyDescent="0.25">
      <c r="H5025" s="38">
        <v>4982</v>
      </c>
      <c r="I5025">
        <f t="shared" si="546"/>
        <v>95</v>
      </c>
      <c r="J5025" t="str">
        <f t="shared" si="544"/>
        <v xml:space="preserve"> years</v>
      </c>
      <c r="K5025" t="str">
        <f t="shared" si="545"/>
        <v xml:space="preserve">, </v>
      </c>
      <c r="L5025">
        <f t="shared" si="540"/>
        <v>10</v>
      </c>
      <c r="M5025">
        <f t="shared" si="541"/>
        <v>10</v>
      </c>
      <c r="N5025" t="str">
        <f t="shared" si="542"/>
        <v xml:space="preserve"> months</v>
      </c>
      <c r="O5025" s="40" t="str">
        <f t="shared" si="543"/>
        <v>95 years, 10 months</v>
      </c>
    </row>
    <row r="5026" spans="8:15" x14ac:dyDescent="0.25">
      <c r="H5026" s="38">
        <v>4983</v>
      </c>
      <c r="I5026">
        <f t="shared" si="546"/>
        <v>95</v>
      </c>
      <c r="J5026" t="str">
        <f t="shared" si="544"/>
        <v xml:space="preserve"> years</v>
      </c>
      <c r="K5026" t="str">
        <f t="shared" si="545"/>
        <v xml:space="preserve">, </v>
      </c>
      <c r="L5026">
        <f t="shared" si="540"/>
        <v>10</v>
      </c>
      <c r="M5026">
        <f t="shared" si="541"/>
        <v>10</v>
      </c>
      <c r="N5026" t="str">
        <f t="shared" si="542"/>
        <v xml:space="preserve"> months</v>
      </c>
      <c r="O5026" s="40" t="str">
        <f t="shared" si="543"/>
        <v>95 years, 10 months</v>
      </c>
    </row>
    <row r="5027" spans="8:15" x14ac:dyDescent="0.25">
      <c r="H5027" s="38">
        <v>4984</v>
      </c>
      <c r="I5027">
        <f t="shared" si="546"/>
        <v>95</v>
      </c>
      <c r="J5027" t="str">
        <f t="shared" si="544"/>
        <v xml:space="preserve"> years</v>
      </c>
      <c r="K5027" t="str">
        <f t="shared" si="545"/>
        <v xml:space="preserve">, </v>
      </c>
      <c r="L5027">
        <f t="shared" si="540"/>
        <v>11</v>
      </c>
      <c r="M5027">
        <f t="shared" si="541"/>
        <v>11</v>
      </c>
      <c r="N5027" t="str">
        <f t="shared" si="542"/>
        <v xml:space="preserve"> months</v>
      </c>
      <c r="O5027" s="40" t="str">
        <f t="shared" si="543"/>
        <v>95 years, 11 months</v>
      </c>
    </row>
    <row r="5028" spans="8:15" x14ac:dyDescent="0.25">
      <c r="H5028" s="38">
        <v>4985</v>
      </c>
      <c r="I5028">
        <f t="shared" si="546"/>
        <v>95</v>
      </c>
      <c r="J5028" t="str">
        <f t="shared" si="544"/>
        <v xml:space="preserve"> years</v>
      </c>
      <c r="K5028" t="str">
        <f t="shared" si="545"/>
        <v xml:space="preserve">, </v>
      </c>
      <c r="L5028">
        <f t="shared" si="540"/>
        <v>11</v>
      </c>
      <c r="M5028">
        <f t="shared" si="541"/>
        <v>11</v>
      </c>
      <c r="N5028" t="str">
        <f t="shared" si="542"/>
        <v xml:space="preserve"> months</v>
      </c>
      <c r="O5028" s="40" t="str">
        <f t="shared" si="543"/>
        <v>95 years, 11 months</v>
      </c>
    </row>
    <row r="5029" spans="8:15" x14ac:dyDescent="0.25">
      <c r="H5029" s="38">
        <v>4986</v>
      </c>
      <c r="I5029">
        <f t="shared" si="546"/>
        <v>95</v>
      </c>
      <c r="J5029" t="str">
        <f t="shared" si="544"/>
        <v xml:space="preserve"> years</v>
      </c>
      <c r="K5029" t="str">
        <f t="shared" si="545"/>
        <v xml:space="preserve">, </v>
      </c>
      <c r="L5029">
        <f t="shared" si="540"/>
        <v>11</v>
      </c>
      <c r="M5029">
        <f t="shared" si="541"/>
        <v>11</v>
      </c>
      <c r="N5029" t="str">
        <f t="shared" si="542"/>
        <v xml:space="preserve"> months</v>
      </c>
      <c r="O5029" s="40" t="str">
        <f t="shared" si="543"/>
        <v>95 years, 11 months</v>
      </c>
    </row>
    <row r="5030" spans="8:15" x14ac:dyDescent="0.25">
      <c r="H5030" s="38">
        <v>4987</v>
      </c>
      <c r="I5030">
        <f t="shared" si="546"/>
        <v>95</v>
      </c>
      <c r="J5030" t="str">
        <f t="shared" si="544"/>
        <v xml:space="preserve"> years</v>
      </c>
      <c r="K5030" t="str">
        <f t="shared" si="545"/>
        <v xml:space="preserve">, </v>
      </c>
      <c r="L5030">
        <f t="shared" si="540"/>
        <v>11</v>
      </c>
      <c r="M5030">
        <f t="shared" si="541"/>
        <v>11</v>
      </c>
      <c r="N5030" t="str">
        <f t="shared" si="542"/>
        <v xml:space="preserve"> months</v>
      </c>
      <c r="O5030" s="40" t="str">
        <f t="shared" si="543"/>
        <v>95 years, 11 months</v>
      </c>
    </row>
    <row r="5031" spans="8:15" x14ac:dyDescent="0.25">
      <c r="H5031" s="38">
        <v>4988</v>
      </c>
      <c r="I5031">
        <f t="shared" si="546"/>
        <v>96</v>
      </c>
      <c r="J5031" t="str">
        <f t="shared" si="544"/>
        <v xml:space="preserve"> years</v>
      </c>
      <c r="K5031" t="str">
        <f t="shared" si="545"/>
        <v/>
      </c>
      <c r="L5031">
        <f t="shared" si="540"/>
        <v>12</v>
      </c>
      <c r="M5031" t="str">
        <f t="shared" si="541"/>
        <v/>
      </c>
      <c r="N5031" t="str">
        <f t="shared" si="542"/>
        <v/>
      </c>
      <c r="O5031" s="40" t="str">
        <f t="shared" si="543"/>
        <v>96 years</v>
      </c>
    </row>
    <row r="5032" spans="8:15" x14ac:dyDescent="0.25">
      <c r="H5032" s="38">
        <v>4989</v>
      </c>
      <c r="I5032">
        <f t="shared" si="546"/>
        <v>96</v>
      </c>
      <c r="J5032" t="str">
        <f t="shared" si="544"/>
        <v xml:space="preserve"> years</v>
      </c>
      <c r="K5032" t="str">
        <f t="shared" si="545"/>
        <v/>
      </c>
      <c r="L5032">
        <f t="shared" si="540"/>
        <v>12</v>
      </c>
      <c r="M5032" t="str">
        <f t="shared" si="541"/>
        <v/>
      </c>
      <c r="N5032" t="str">
        <f t="shared" si="542"/>
        <v/>
      </c>
      <c r="O5032" s="40" t="str">
        <f t="shared" si="543"/>
        <v>96 years</v>
      </c>
    </row>
    <row r="5033" spans="8:15" x14ac:dyDescent="0.25">
      <c r="H5033" s="38">
        <v>4990</v>
      </c>
      <c r="I5033">
        <f t="shared" si="546"/>
        <v>96</v>
      </c>
      <c r="J5033" t="str">
        <f t="shared" si="544"/>
        <v xml:space="preserve"> years</v>
      </c>
      <c r="K5033" t="str">
        <f t="shared" si="545"/>
        <v/>
      </c>
      <c r="L5033">
        <f t="shared" si="540"/>
        <v>12</v>
      </c>
      <c r="M5033" t="str">
        <f t="shared" si="541"/>
        <v/>
      </c>
      <c r="N5033" t="str">
        <f t="shared" si="542"/>
        <v/>
      </c>
      <c r="O5033" s="40" t="str">
        <f t="shared" si="543"/>
        <v>96 years</v>
      </c>
    </row>
    <row r="5034" spans="8:15" x14ac:dyDescent="0.25">
      <c r="H5034" s="38">
        <v>4991</v>
      </c>
      <c r="I5034">
        <f t="shared" si="546"/>
        <v>96</v>
      </c>
      <c r="J5034" t="str">
        <f t="shared" si="544"/>
        <v xml:space="preserve"> years</v>
      </c>
      <c r="K5034" t="str">
        <f t="shared" si="545"/>
        <v/>
      </c>
      <c r="L5034">
        <f t="shared" si="540"/>
        <v>12</v>
      </c>
      <c r="M5034" t="str">
        <f t="shared" si="541"/>
        <v/>
      </c>
      <c r="N5034" t="str">
        <f t="shared" si="542"/>
        <v/>
      </c>
      <c r="O5034" s="40" t="str">
        <f t="shared" si="543"/>
        <v>96 years</v>
      </c>
    </row>
    <row r="5035" spans="8:15" x14ac:dyDescent="0.25">
      <c r="H5035" s="38">
        <v>4992</v>
      </c>
      <c r="I5035">
        <f t="shared" si="546"/>
        <v>96</v>
      </c>
      <c r="J5035" t="str">
        <f t="shared" si="544"/>
        <v xml:space="preserve"> years</v>
      </c>
      <c r="K5035" t="str">
        <f t="shared" si="545"/>
        <v/>
      </c>
      <c r="L5035">
        <f t="shared" si="540"/>
        <v>0</v>
      </c>
      <c r="M5035" t="str">
        <f t="shared" si="541"/>
        <v/>
      </c>
      <c r="N5035" t="str">
        <f t="shared" si="542"/>
        <v/>
      </c>
      <c r="O5035" s="40" t="str">
        <f t="shared" si="543"/>
        <v>96 years</v>
      </c>
    </row>
    <row r="5036" spans="8:15" x14ac:dyDescent="0.25">
      <c r="H5036" s="38">
        <v>4993</v>
      </c>
      <c r="I5036">
        <f t="shared" si="546"/>
        <v>96</v>
      </c>
      <c r="J5036" t="str">
        <f t="shared" si="544"/>
        <v xml:space="preserve"> years</v>
      </c>
      <c r="K5036" t="str">
        <f t="shared" si="545"/>
        <v xml:space="preserve">, </v>
      </c>
      <c r="L5036">
        <f t="shared" si="540"/>
        <v>1</v>
      </c>
      <c r="M5036">
        <f t="shared" si="541"/>
        <v>1</v>
      </c>
      <c r="N5036" t="str">
        <f t="shared" si="542"/>
        <v xml:space="preserve"> month</v>
      </c>
      <c r="O5036" s="40" t="str">
        <f t="shared" si="543"/>
        <v>96 years, 1 month</v>
      </c>
    </row>
    <row r="5037" spans="8:15" x14ac:dyDescent="0.25">
      <c r="H5037" s="38">
        <v>4994</v>
      </c>
      <c r="I5037">
        <f t="shared" si="546"/>
        <v>96</v>
      </c>
      <c r="J5037" t="str">
        <f t="shared" si="544"/>
        <v xml:space="preserve"> years</v>
      </c>
      <c r="K5037" t="str">
        <f t="shared" si="545"/>
        <v xml:space="preserve">, </v>
      </c>
      <c r="L5037">
        <f t="shared" ref="L5037:L5043" si="547">IF((H5037/52*12-INT(H5037/52*12))=0,(H5037/52-INT(H5037/52))*12,INT((H5037/52-INT(H5037/52))*12)+1)</f>
        <v>1</v>
      </c>
      <c r="M5037">
        <f t="shared" ref="M5037:M5043" si="548">IF(OR(L5037=0,L5037=12),"",L5037)</f>
        <v>1</v>
      </c>
      <c r="N5037" t="str">
        <f t="shared" ref="N5037:N5043" si="549">IF(L5037=1," month",IF(OR(L5037=0,L5037=12),""," months"))</f>
        <v xml:space="preserve"> month</v>
      </c>
      <c r="O5037" s="40" t="str">
        <f t="shared" ref="O5037:O5043" si="550">CONCATENATE(I5037&amp;J5037&amp;K5037&amp;M5037&amp;N5037)</f>
        <v>96 years, 1 month</v>
      </c>
    </row>
    <row r="5038" spans="8:15" x14ac:dyDescent="0.25">
      <c r="H5038" s="38">
        <v>4995</v>
      </c>
      <c r="I5038">
        <f t="shared" si="546"/>
        <v>96</v>
      </c>
      <c r="J5038" t="str">
        <f t="shared" si="544"/>
        <v xml:space="preserve"> years</v>
      </c>
      <c r="K5038" t="str">
        <f t="shared" si="545"/>
        <v xml:space="preserve">, </v>
      </c>
      <c r="L5038">
        <f t="shared" si="547"/>
        <v>1</v>
      </c>
      <c r="M5038">
        <f t="shared" si="548"/>
        <v>1</v>
      </c>
      <c r="N5038" t="str">
        <f t="shared" si="549"/>
        <v xml:space="preserve"> month</v>
      </c>
      <c r="O5038" s="40" t="str">
        <f t="shared" si="550"/>
        <v>96 years, 1 month</v>
      </c>
    </row>
    <row r="5039" spans="8:15" x14ac:dyDescent="0.25">
      <c r="H5039" s="38">
        <v>4996</v>
      </c>
      <c r="I5039">
        <f t="shared" si="546"/>
        <v>96</v>
      </c>
      <c r="J5039" t="str">
        <f t="shared" si="544"/>
        <v xml:space="preserve"> years</v>
      </c>
      <c r="K5039" t="str">
        <f t="shared" si="545"/>
        <v xml:space="preserve">, </v>
      </c>
      <c r="L5039">
        <f t="shared" si="547"/>
        <v>1</v>
      </c>
      <c r="M5039">
        <f t="shared" si="548"/>
        <v>1</v>
      </c>
      <c r="N5039" t="str">
        <f t="shared" si="549"/>
        <v xml:space="preserve"> month</v>
      </c>
      <c r="O5039" s="40" t="str">
        <f t="shared" si="550"/>
        <v>96 years, 1 month</v>
      </c>
    </row>
    <row r="5040" spans="8:15" x14ac:dyDescent="0.25">
      <c r="H5040" s="38">
        <v>4997</v>
      </c>
      <c r="I5040">
        <f t="shared" si="546"/>
        <v>96</v>
      </c>
      <c r="J5040" t="str">
        <f t="shared" si="544"/>
        <v xml:space="preserve"> years</v>
      </c>
      <c r="K5040" t="str">
        <f t="shared" si="545"/>
        <v xml:space="preserve">, </v>
      </c>
      <c r="L5040">
        <f t="shared" si="547"/>
        <v>2</v>
      </c>
      <c r="M5040">
        <f t="shared" si="548"/>
        <v>2</v>
      </c>
      <c r="N5040" t="str">
        <f t="shared" si="549"/>
        <v xml:space="preserve"> months</v>
      </c>
      <c r="O5040" s="40" t="str">
        <f t="shared" si="550"/>
        <v>96 years, 2 months</v>
      </c>
    </row>
    <row r="5041" spans="8:15" x14ac:dyDescent="0.25">
      <c r="H5041" s="38">
        <v>4998</v>
      </c>
      <c r="I5041">
        <f t="shared" si="546"/>
        <v>96</v>
      </c>
      <c r="J5041" t="str">
        <f t="shared" si="544"/>
        <v xml:space="preserve"> years</v>
      </c>
      <c r="K5041" t="str">
        <f t="shared" si="545"/>
        <v xml:space="preserve">, </v>
      </c>
      <c r="L5041">
        <f t="shared" si="547"/>
        <v>2</v>
      </c>
      <c r="M5041">
        <f t="shared" si="548"/>
        <v>2</v>
      </c>
      <c r="N5041" t="str">
        <f t="shared" si="549"/>
        <v xml:space="preserve"> months</v>
      </c>
      <c r="O5041" s="40" t="str">
        <f t="shared" si="550"/>
        <v>96 years, 2 months</v>
      </c>
    </row>
    <row r="5042" spans="8:15" x14ac:dyDescent="0.25">
      <c r="H5042" s="38">
        <v>4999</v>
      </c>
      <c r="I5042">
        <f t="shared" si="546"/>
        <v>96</v>
      </c>
      <c r="J5042" t="str">
        <f t="shared" si="544"/>
        <v xml:space="preserve"> years</v>
      </c>
      <c r="K5042" t="str">
        <f t="shared" si="545"/>
        <v xml:space="preserve">, </v>
      </c>
      <c r="L5042">
        <f t="shared" si="547"/>
        <v>2</v>
      </c>
      <c r="M5042">
        <f t="shared" si="548"/>
        <v>2</v>
      </c>
      <c r="N5042" t="str">
        <f t="shared" si="549"/>
        <v xml:space="preserve"> months</v>
      </c>
      <c r="O5042" s="40" t="str">
        <f t="shared" si="550"/>
        <v>96 years, 2 months</v>
      </c>
    </row>
    <row r="5043" spans="8:15" x14ac:dyDescent="0.25">
      <c r="H5043" s="42">
        <v>5000</v>
      </c>
      <c r="I5043" s="43">
        <f t="shared" si="546"/>
        <v>96</v>
      </c>
      <c r="J5043" s="43" t="str">
        <f t="shared" si="544"/>
        <v xml:space="preserve"> years</v>
      </c>
      <c r="K5043" s="43" t="str">
        <f t="shared" si="545"/>
        <v xml:space="preserve">, </v>
      </c>
      <c r="L5043" s="43">
        <f t="shared" si="547"/>
        <v>2</v>
      </c>
      <c r="M5043" s="43">
        <f t="shared" si="548"/>
        <v>2</v>
      </c>
      <c r="N5043" s="43" t="str">
        <f t="shared" si="549"/>
        <v xml:space="preserve"> months</v>
      </c>
      <c r="O5043" s="44" t="str">
        <f t="shared" si="550"/>
        <v>96 years, 2 months</v>
      </c>
    </row>
  </sheetData>
  <mergeCells count="3">
    <mergeCell ref="A1:C1"/>
    <mergeCell ref="A2:C2"/>
    <mergeCell ref="A3:C3"/>
  </mergeCells>
  <pageMargins left="0.70866141732283472" right="0.70866141732283472" top="0.74803149606299213" bottom="0.74803149606299213" header="0.31496062992125984" footer="0.31496062992125984"/>
  <pageSetup scale="73" fitToHeight="2" orientation="portrait" r:id="rId1"/>
  <headerFooter>
    <oddHeader>&amp;R&amp;D</oddHeader>
    <oddFooter>&amp;L&amp;Z&amp;F
&amp;A</oddFooter>
  </headerFooter>
  <rowBreaks count="1" manualBreakCount="1">
    <brk id="40" max="16383"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H18"/>
  <sheetViews>
    <sheetView workbookViewId="0">
      <selection sqref="A1:C1"/>
    </sheetView>
  </sheetViews>
  <sheetFormatPr defaultRowHeight="15" x14ac:dyDescent="0.25"/>
  <cols>
    <col min="2" max="2" width="12.5703125" customWidth="1"/>
    <col min="3" max="3" width="67" customWidth="1"/>
    <col min="4" max="4" width="17.42578125" customWidth="1"/>
    <col min="5" max="5" width="16.140625" customWidth="1"/>
    <col min="6" max="6" width="15" customWidth="1"/>
    <col min="7" max="7" width="14.140625" customWidth="1"/>
    <col min="8" max="8" width="63.28515625" customWidth="1"/>
  </cols>
  <sheetData>
    <row r="1" spans="1:8" ht="18.75" x14ac:dyDescent="0.3">
      <c r="A1" s="2" t="s">
        <v>3</v>
      </c>
    </row>
    <row r="2" spans="1:8" ht="15.75" x14ac:dyDescent="0.25">
      <c r="A2" s="3" t="s">
        <v>6</v>
      </c>
    </row>
    <row r="3" spans="1:8" x14ac:dyDescent="0.25">
      <c r="A3" s="4" t="s">
        <v>30</v>
      </c>
    </row>
    <row r="4" spans="1:8" x14ac:dyDescent="0.25">
      <c r="A4" s="4" t="s">
        <v>16</v>
      </c>
    </row>
    <row r="5" spans="1:8" x14ac:dyDescent="0.25">
      <c r="A5" s="4"/>
    </row>
    <row r="6" spans="1:8" x14ac:dyDescent="0.25">
      <c r="B6" s="120" t="s">
        <v>121</v>
      </c>
      <c r="C6" s="120" t="s">
        <v>11</v>
      </c>
      <c r="D6" s="120" t="s">
        <v>12</v>
      </c>
      <c r="E6" s="120"/>
      <c r="F6" s="120" t="s">
        <v>13</v>
      </c>
      <c r="G6" s="120"/>
      <c r="H6" s="120" t="s">
        <v>15</v>
      </c>
    </row>
    <row r="7" spans="1:8" x14ac:dyDescent="0.25">
      <c r="B7" s="119" t="s">
        <v>122</v>
      </c>
      <c r="C7" s="19" t="s">
        <v>123</v>
      </c>
      <c r="D7" s="19" t="s">
        <v>14</v>
      </c>
      <c r="E7" s="20">
        <v>41940</v>
      </c>
      <c r="F7" s="19" t="s">
        <v>17</v>
      </c>
      <c r="G7" s="20">
        <v>42061</v>
      </c>
      <c r="H7" s="19"/>
    </row>
    <row r="8" spans="1:8" x14ac:dyDescent="0.25">
      <c r="B8" s="119" t="s">
        <v>128</v>
      </c>
      <c r="C8" s="19" t="s">
        <v>174</v>
      </c>
      <c r="D8" s="19" t="s">
        <v>129</v>
      </c>
      <c r="E8" s="20">
        <v>44287</v>
      </c>
      <c r="F8" s="19"/>
      <c r="G8" s="19"/>
      <c r="H8" s="19"/>
    </row>
    <row r="9" spans="1:8" x14ac:dyDescent="0.25">
      <c r="B9" s="19"/>
      <c r="C9" s="19"/>
      <c r="D9" s="19"/>
      <c r="E9" s="20"/>
      <c r="F9" s="19"/>
      <c r="G9" s="19"/>
      <c r="H9" s="19"/>
    </row>
    <row r="10" spans="1:8" x14ac:dyDescent="0.25">
      <c r="B10" s="19"/>
      <c r="C10" s="19"/>
      <c r="D10" s="19"/>
      <c r="E10" s="20"/>
      <c r="F10" s="19"/>
      <c r="G10" s="20"/>
      <c r="H10" s="19"/>
    </row>
    <row r="11" spans="1:8" x14ac:dyDescent="0.25">
      <c r="B11" s="19"/>
      <c r="C11" s="19"/>
      <c r="D11" s="19"/>
      <c r="E11" s="20"/>
      <c r="F11" s="19"/>
      <c r="G11" s="19"/>
      <c r="H11" s="19"/>
    </row>
    <row r="12" spans="1:8" x14ac:dyDescent="0.25">
      <c r="B12" s="19"/>
      <c r="C12" s="19"/>
      <c r="D12" s="19"/>
      <c r="E12" s="20"/>
      <c r="F12" s="19"/>
      <c r="G12" s="19"/>
      <c r="H12" s="19"/>
    </row>
    <row r="13" spans="1:8" x14ac:dyDescent="0.25">
      <c r="B13" s="19"/>
      <c r="C13" s="19"/>
      <c r="D13" s="19"/>
      <c r="E13" s="20"/>
      <c r="F13" s="19"/>
      <c r="G13" s="20"/>
      <c r="H13" s="19"/>
    </row>
    <row r="14" spans="1:8" x14ac:dyDescent="0.25">
      <c r="B14" s="19"/>
      <c r="C14" s="19"/>
      <c r="D14" s="19"/>
      <c r="E14" s="20"/>
      <c r="F14" s="19"/>
      <c r="G14" s="20"/>
      <c r="H14" s="19"/>
    </row>
    <row r="15" spans="1:8" x14ac:dyDescent="0.25">
      <c r="B15" s="19"/>
      <c r="C15" s="19"/>
      <c r="D15" s="19"/>
      <c r="E15" s="20"/>
      <c r="F15" s="19"/>
      <c r="G15" s="19"/>
      <c r="H15" s="19"/>
    </row>
    <row r="16" spans="1:8" x14ac:dyDescent="0.25">
      <c r="B16" s="115"/>
      <c r="C16" s="19"/>
      <c r="D16" s="19"/>
      <c r="E16" s="20"/>
      <c r="F16" s="19"/>
      <c r="G16" s="19"/>
      <c r="H16" s="19"/>
    </row>
    <row r="17" spans="2:8" x14ac:dyDescent="0.25">
      <c r="B17" s="116"/>
      <c r="C17" s="117"/>
      <c r="D17" s="117"/>
      <c r="E17" s="118"/>
      <c r="F17" s="117"/>
      <c r="G17" s="117"/>
      <c r="H17" s="117"/>
    </row>
    <row r="18" spans="2:8" x14ac:dyDescent="0.25">
      <c r="B18" s="19"/>
      <c r="C18" s="19"/>
      <c r="D18" s="19"/>
      <c r="E18" s="19"/>
      <c r="F18" s="19"/>
      <c r="G18" s="19"/>
      <c r="H18" s="19"/>
    </row>
  </sheetData>
  <pageMargins left="0.70866141732283472" right="0.70866141732283472" top="0.74803149606299213" bottom="0.74803149606299213" header="0.31496062992125984" footer="0.31496062992125984"/>
  <pageSetup scale="61" orientation="landscape" r:id="rId1"/>
  <headerFooter>
    <oddHeader>&amp;R&amp;D</oddHeader>
    <oddFooter>&amp;L&amp;Z&amp;F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c61caac-1b4e-4777-b0e4-a251789b6960">
      <Terms xmlns="http://schemas.microsoft.com/office/infopath/2007/PartnerControls"/>
    </lcf76f155ced4ddcb4097134ff3c332f>
    <Date xmlns="1c61caac-1b4e-4777-b0e4-a251789b6960" xsi:nil="true"/>
    <Details xmlns="1c61caac-1b4e-4777-b0e4-a251789b6960" xsi:nil="true"/>
    <TaxCatchAll xmlns="633f10e0-6617-4bc2-9520-063627b97f4a" xsi:nil="true"/>
    <Importance xmlns="1c61caac-1b4e-4777-b0e4-a251789b6960" xsi:nil="true"/>
    <_dlc_DocId xmlns="633f10e0-6617-4bc2-9520-063627b97f4a">DENZ553CMTVH-47404276-4507</_dlc_DocId>
    <_dlc_DocIdUrl xmlns="633f10e0-6617-4bc2-9520-063627b97f4a">
      <Url>https://sunlifefinancial.sharepoint.com/sites/IndIns%26Wealth/PRODMAN/LHPM/_layouts/15/DocIdRedir.aspx?ID=DENZ553CMTVH-47404276-4507</Url>
      <Description>DENZ553CMTVH-47404276-4507</Description>
    </_dlc_DocIdUrl>
    <Properties xmlns="1c61caac-1b4e-4777-b0e4-a251789b696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3F3FCF5627FB9498A24F8E81BE4BAAC" ma:contentTypeVersion="4286" ma:contentTypeDescription="Create a new document." ma:contentTypeScope="" ma:versionID="7b55f7790a878cdc4fd1d356032561d1">
  <xsd:schema xmlns:xsd="http://www.w3.org/2001/XMLSchema" xmlns:xs="http://www.w3.org/2001/XMLSchema" xmlns:p="http://schemas.microsoft.com/office/2006/metadata/properties" xmlns:ns2="633f10e0-6617-4bc2-9520-063627b97f4a" xmlns:ns3="1c61caac-1b4e-4777-b0e4-a251789b6960" xmlns:ns4="4ecd2f27-65d2-4880-a439-44bbdd6571f0" targetNamespace="http://schemas.microsoft.com/office/2006/metadata/properties" ma:root="true" ma:fieldsID="bf00fc8c2c43073dad608fbf5a2ae6f8" ns2:_="" ns3:_="" ns4:_="">
    <xsd:import namespace="633f10e0-6617-4bc2-9520-063627b97f4a"/>
    <xsd:import namespace="1c61caac-1b4e-4777-b0e4-a251789b6960"/>
    <xsd:import namespace="4ecd2f27-65d2-4880-a439-44bbdd6571f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Details" minOccurs="0"/>
                <xsd:element ref="ns3:Date" minOccurs="0"/>
                <xsd:element ref="ns3:MediaServiceObjectDetectorVersions" minOccurs="0"/>
                <xsd:element ref="ns3:Importance" minOccurs="0"/>
                <xsd:element ref="ns3:MediaServiceSearchProperties" minOccurs="0"/>
                <xsd:element ref="ns3: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f10e0-6617-4bc2-9520-063627b97f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a5a5a350-e589-429b-a8c2-5ce2fd23bded}" ma:internalName="TaxCatchAll" ma:showField="CatchAllData" ma:web="633f10e0-6617-4bc2-9520-063627b97f4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61caac-1b4e-4777-b0e4-a251789b696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af281f3-005c-4590-8509-9f2f2da8adb9"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Details" ma:index="25" nillable="true" ma:displayName="Details" ma:format="Dropdown" ma:internalName="Details">
      <xsd:simpleType>
        <xsd:restriction base="dms:Text">
          <xsd:maxLength value="255"/>
        </xsd:restriction>
      </xsd:simpleType>
    </xsd:element>
    <xsd:element name="Date" ma:index="26" nillable="true" ma:displayName="Date" ma:format="DateOnly" ma:internalName="Date">
      <xsd:simpleType>
        <xsd:restriction base="dms:DateTim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Importance" ma:index="28" nillable="true" ma:displayName="Importance" ma:description="Very" ma:format="Dropdown" ma:internalName="Importance">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roperties" ma:index="30" nillable="true" ma:displayName="Properties" ma:description="March 18 2026 presentation by pricing" ma:format="Dropdown" ma:internalName="Properti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cd2f27-65d2-4880-a439-44bbdd6571f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0BE779-F1E8-4BBE-A8E6-25F2AAA68C57}">
  <ds:schemaRefs>
    <ds:schemaRef ds:uri="http://schemas.microsoft.com/office/2006/metadata/properties"/>
    <ds:schemaRef ds:uri="http://schemas.microsoft.com/office/infopath/2007/PartnerControls"/>
    <ds:schemaRef ds:uri="1c61caac-1b4e-4777-b0e4-a251789b6960"/>
    <ds:schemaRef ds:uri="633f10e0-6617-4bc2-9520-063627b97f4a"/>
  </ds:schemaRefs>
</ds:datastoreItem>
</file>

<file path=customXml/itemProps2.xml><?xml version="1.0" encoding="utf-8"?>
<ds:datastoreItem xmlns:ds="http://schemas.openxmlformats.org/officeDocument/2006/customXml" ds:itemID="{8FAAF2DC-095F-4E37-AF64-7FD414DBC432}">
  <ds:schemaRefs>
    <ds:schemaRef ds:uri="http://schemas.microsoft.com/sharepoint/v3/contenttype/forms"/>
  </ds:schemaRefs>
</ds:datastoreItem>
</file>

<file path=customXml/itemProps3.xml><?xml version="1.0" encoding="utf-8"?>
<ds:datastoreItem xmlns:ds="http://schemas.openxmlformats.org/officeDocument/2006/customXml" ds:itemID="{DE729D8A-76E3-43AA-ADD3-02AB35BE1A05}">
  <ds:schemaRefs>
    <ds:schemaRef ds:uri="http://schemas.microsoft.com/sharepoint/events"/>
  </ds:schemaRefs>
</ds:datastoreItem>
</file>

<file path=customXml/itemProps4.xml><?xml version="1.0" encoding="utf-8"?>
<ds:datastoreItem xmlns:ds="http://schemas.openxmlformats.org/officeDocument/2006/customXml" ds:itemID="{717BA3BE-5D76-4403-A472-ED7024D3B7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f10e0-6617-4bc2-9520-063627b97f4a"/>
    <ds:schemaRef ds:uri="1c61caac-1b4e-4777-b0e4-a251789b6960"/>
    <ds:schemaRef ds:uri="4ecd2f27-65d2-4880-a439-44bbdd6571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23</vt:i4>
      </vt:variant>
    </vt:vector>
  </HeadingPairs>
  <TitlesOfParts>
    <vt:vector size="31" baseType="lpstr">
      <vt:lpstr>User Guide</vt:lpstr>
      <vt:lpstr>Input</vt:lpstr>
      <vt:lpstr>Results</vt:lpstr>
      <vt:lpstr>Accumulated Premium</vt:lpstr>
      <vt:lpstr>2016 Multiplier Table</vt:lpstr>
      <vt:lpstr>2021 Multiplier Table</vt:lpstr>
      <vt:lpstr>Documentation</vt:lpstr>
      <vt:lpstr>Version</vt:lpstr>
      <vt:lpstr>AnnualPremAfterIncrease</vt:lpstr>
      <vt:lpstr>AnnualPremBeforeIncrease</vt:lpstr>
      <vt:lpstr>ComprehensiveBenefit</vt:lpstr>
      <vt:lpstr>DayOfBirth</vt:lpstr>
      <vt:lpstr>DayOfIssue</vt:lpstr>
      <vt:lpstr>FacilityCareBenefit</vt:lpstr>
      <vt:lpstr>FinalYear</vt:lpstr>
      <vt:lpstr>IndicatorLifePay</vt:lpstr>
      <vt:lpstr>IndicatorLimitedPay</vt:lpstr>
      <vt:lpstr>LifetimePay</vt:lpstr>
      <vt:lpstr>LimitedPay</vt:lpstr>
      <vt:lpstr>MonthlyPremAfterIncrease</vt:lpstr>
      <vt:lpstr>MonthlyPremBeforeIncrease</vt:lpstr>
      <vt:lpstr>MonthOfBirth</vt:lpstr>
      <vt:lpstr>MonthOfIssue</vt:lpstr>
      <vt:lpstr>Name</vt:lpstr>
      <vt:lpstr>Input!Print_Area</vt:lpstr>
      <vt:lpstr>Results!Print_Area</vt:lpstr>
      <vt:lpstr>Results!Print_Titles</vt:lpstr>
      <vt:lpstr>UptoYear</vt:lpstr>
      <vt:lpstr>WeekConverter</vt:lpstr>
      <vt:lpstr>YearOfBirth</vt:lpstr>
      <vt:lpstr>YearOfIssue</vt:lpstr>
    </vt:vector>
  </TitlesOfParts>
  <Company>Sun Life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Premium Recovery Tool</dc:title>
  <dc:creator>Khalid Sadequin</dc:creator>
  <cp:lastModifiedBy>Makayla A Gaspar</cp:lastModifiedBy>
  <cp:lastPrinted>2015-08-10T13:16:55Z</cp:lastPrinted>
  <dcterms:created xsi:type="dcterms:W3CDTF">2014-10-06T18:11:37Z</dcterms:created>
  <dcterms:modified xsi:type="dcterms:W3CDTF">2026-09-23T13:34:29Z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0x010100D3F3FCF5627FB9498A24F8E81BE4BAAC</vt:lpwstr>
  </property>
  <property fmtid="{D5CDD505-2E9C-101B-9397-08002B2CF9AE}" pid="3" name="_dlc_DocIdItemGuid">
    <vt:lpwstr>7df3352f-7168-4a00-81f4-74c38ee045a5</vt:lpwstr>
  </property>
</Properties>
</file>